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aherrera\Desktop\"/>
    </mc:Choice>
  </mc:AlternateContent>
  <xr:revisionPtr revIDLastSave="0" documentId="13_ncr:1_{699BC5AB-4EB5-44DA-A9AB-9FDABB5E2EBE}" xr6:coauthVersionLast="47" xr6:coauthVersionMax="47" xr10:uidLastSave="{00000000-0000-0000-0000-000000000000}"/>
  <bookViews>
    <workbookView xWindow="-120" yWindow="-120" windowWidth="20730" windowHeight="11160" tabRatio="749" firstSheet="15" activeTab="22" xr2:uid="{00000000-000D-0000-FFFF-FFFF00000000}"/>
  </bookViews>
  <sheets>
    <sheet name="Siembra 2000" sheetId="16" r:id="rId1"/>
    <sheet name="Siembra 2001" sheetId="17" r:id="rId2"/>
    <sheet name="Siembra 2002" sheetId="18" r:id="rId3"/>
    <sheet name="Siembra 2003" sheetId="19" r:id="rId4"/>
    <sheet name="Siembrada 2004" sheetId="20" r:id="rId5"/>
    <sheet name="Siembra 2005" sheetId="21" r:id="rId6"/>
    <sheet name="Siembra 2006" sheetId="22" r:id="rId7"/>
    <sheet name="Siembra 2007" sheetId="23" r:id="rId8"/>
    <sheet name="Siembra 2008" sheetId="24" r:id="rId9"/>
    <sheet name="Siembra 2009" sheetId="13" r:id="rId10"/>
    <sheet name="Siembra 2010" sheetId="14" r:id="rId11"/>
    <sheet name="Siembra 2011" sheetId="15" r:id="rId12"/>
    <sheet name="Siembra 2012" sheetId="1" r:id="rId13"/>
    <sheet name="Siembra 2013" sheetId="2" r:id="rId14"/>
    <sheet name="Siembra 2014" sheetId="3" r:id="rId15"/>
    <sheet name="Siembra 2015" sheetId="4" r:id="rId16"/>
    <sheet name="Siembra 2016" sheetId="5" r:id="rId17"/>
    <sheet name="Siembra 2017" sheetId="6" r:id="rId18"/>
    <sheet name="Siembra 2018" sheetId="7" r:id="rId19"/>
    <sheet name="Siembra 2019" sheetId="8" r:id="rId20"/>
    <sheet name="Siembra 2020" sheetId="9" r:id="rId21"/>
    <sheet name="Siembra 2021" sheetId="11" r:id="rId22"/>
    <sheet name="Siembra 2022" sheetId="25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" i="25" l="1"/>
  <c r="L75" i="25"/>
  <c r="K75" i="25"/>
  <c r="J75" i="25"/>
  <c r="I75" i="25"/>
  <c r="H75" i="25"/>
  <c r="G75" i="25"/>
  <c r="F75" i="25"/>
  <c r="E75" i="25"/>
  <c r="D75" i="25"/>
  <c r="C75" i="25"/>
  <c r="B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75" i="25" l="1"/>
  <c r="M45" i="24" l="1"/>
  <c r="L45" i="24"/>
  <c r="K45" i="24"/>
  <c r="J45" i="24"/>
  <c r="I45" i="24"/>
  <c r="H45" i="24"/>
  <c r="G45" i="24"/>
  <c r="F45" i="24"/>
  <c r="E45" i="24"/>
  <c r="D45" i="24"/>
  <c r="C45" i="24"/>
  <c r="B45" i="24"/>
  <c r="M44" i="24"/>
  <c r="L44" i="24"/>
  <c r="J44" i="24"/>
  <c r="I44" i="24"/>
  <c r="H44" i="24"/>
  <c r="G44" i="24"/>
  <c r="F44" i="24"/>
  <c r="E44" i="24"/>
  <c r="D44" i="24"/>
  <c r="C44" i="24"/>
  <c r="B44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M35" i="24"/>
  <c r="L35" i="24"/>
  <c r="K35" i="24"/>
  <c r="J35" i="24"/>
  <c r="I35" i="24"/>
  <c r="H35" i="24"/>
  <c r="G35" i="24"/>
  <c r="F35" i="24"/>
  <c r="E35" i="24"/>
  <c r="N35" i="24" s="1"/>
  <c r="C35" i="24"/>
  <c r="B35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M12" i="24"/>
  <c r="L12" i="24"/>
  <c r="L46" i="24" s="1"/>
  <c r="K12" i="24"/>
  <c r="J12" i="24"/>
  <c r="I12" i="24"/>
  <c r="H12" i="24"/>
  <c r="H46" i="24" s="1"/>
  <c r="G12" i="24"/>
  <c r="F12" i="24"/>
  <c r="E12" i="24"/>
  <c r="D12" i="24"/>
  <c r="D46" i="24" s="1"/>
  <c r="C12" i="24"/>
  <c r="B12" i="24"/>
  <c r="M46" i="23"/>
  <c r="L46" i="23"/>
  <c r="K46" i="23"/>
  <c r="J46" i="23"/>
  <c r="I46" i="23"/>
  <c r="H46" i="23"/>
  <c r="G46" i="23"/>
  <c r="F46" i="23"/>
  <c r="E46" i="23"/>
  <c r="D46" i="23"/>
  <c r="C46" i="23"/>
  <c r="B46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N45" i="23" s="1"/>
  <c r="M44" i="23"/>
  <c r="L44" i="23"/>
  <c r="K44" i="23"/>
  <c r="J44" i="23"/>
  <c r="I44" i="23"/>
  <c r="H44" i="23"/>
  <c r="G44" i="23"/>
  <c r="F44" i="23"/>
  <c r="E44" i="23"/>
  <c r="D44" i="23"/>
  <c r="C44" i="23"/>
  <c r="B44" i="23"/>
  <c r="N44" i="23" s="1"/>
  <c r="M43" i="23"/>
  <c r="L43" i="23"/>
  <c r="K43" i="23"/>
  <c r="J43" i="23"/>
  <c r="I43" i="23"/>
  <c r="H43" i="23"/>
  <c r="G43" i="23"/>
  <c r="F43" i="23"/>
  <c r="E43" i="23"/>
  <c r="D43" i="23"/>
  <c r="C43" i="23"/>
  <c r="B43" i="23"/>
  <c r="N43" i="23" s="1"/>
  <c r="M42" i="23"/>
  <c r="L42" i="23"/>
  <c r="K42" i="23"/>
  <c r="J42" i="23"/>
  <c r="I42" i="23"/>
  <c r="H42" i="23"/>
  <c r="G42" i="23"/>
  <c r="F42" i="23"/>
  <c r="E42" i="23"/>
  <c r="D42" i="23"/>
  <c r="C42" i="23"/>
  <c r="B42" i="23"/>
  <c r="N42" i="23" s="1"/>
  <c r="M41" i="23"/>
  <c r="L41" i="23"/>
  <c r="K41" i="23"/>
  <c r="J41" i="23"/>
  <c r="I41" i="23"/>
  <c r="H41" i="23"/>
  <c r="G41" i="23"/>
  <c r="F41" i="23"/>
  <c r="E41" i="23"/>
  <c r="D41" i="23"/>
  <c r="C41" i="23"/>
  <c r="B41" i="23"/>
  <c r="N41" i="23" s="1"/>
  <c r="M40" i="23"/>
  <c r="L40" i="23"/>
  <c r="K40" i="23"/>
  <c r="J40" i="23"/>
  <c r="I40" i="23"/>
  <c r="H40" i="23"/>
  <c r="G40" i="23"/>
  <c r="F40" i="23"/>
  <c r="E40" i="23"/>
  <c r="D40" i="23"/>
  <c r="C40" i="23"/>
  <c r="B40" i="23"/>
  <c r="N40" i="23" s="1"/>
  <c r="M39" i="23"/>
  <c r="L39" i="23"/>
  <c r="K39" i="23"/>
  <c r="J39" i="23"/>
  <c r="I39" i="23"/>
  <c r="H39" i="23"/>
  <c r="G39" i="23"/>
  <c r="F39" i="23"/>
  <c r="E39" i="23"/>
  <c r="D39" i="23"/>
  <c r="C39" i="23"/>
  <c r="B39" i="23"/>
  <c r="N39" i="23" s="1"/>
  <c r="M38" i="23"/>
  <c r="L38" i="23"/>
  <c r="K38" i="23"/>
  <c r="J38" i="23"/>
  <c r="I38" i="23"/>
  <c r="H38" i="23"/>
  <c r="G38" i="23"/>
  <c r="F38" i="23"/>
  <c r="E38" i="23"/>
  <c r="D38" i="23"/>
  <c r="C38" i="23"/>
  <c r="B38" i="23"/>
  <c r="N38" i="23" s="1"/>
  <c r="M37" i="23"/>
  <c r="L37" i="23"/>
  <c r="K37" i="23"/>
  <c r="J37" i="23"/>
  <c r="I37" i="23"/>
  <c r="H37" i="23"/>
  <c r="G37" i="23"/>
  <c r="F37" i="23"/>
  <c r="E37" i="23"/>
  <c r="D37" i="23"/>
  <c r="C37" i="23"/>
  <c r="B37" i="23"/>
  <c r="N37" i="23" s="1"/>
  <c r="M36" i="23"/>
  <c r="L36" i="23"/>
  <c r="K36" i="23"/>
  <c r="J36" i="23"/>
  <c r="I36" i="23"/>
  <c r="H36" i="23"/>
  <c r="G36" i="23"/>
  <c r="F36" i="23"/>
  <c r="E36" i="23"/>
  <c r="C36" i="23"/>
  <c r="B36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M13" i="23"/>
  <c r="M47" i="23" s="1"/>
  <c r="L13" i="23"/>
  <c r="K13" i="23"/>
  <c r="J13" i="23"/>
  <c r="I13" i="23"/>
  <c r="H13" i="23"/>
  <c r="G13" i="23"/>
  <c r="F13" i="23"/>
  <c r="E13" i="23"/>
  <c r="E47" i="23" s="1"/>
  <c r="D13" i="23"/>
  <c r="C13" i="23"/>
  <c r="B13" i="23"/>
  <c r="M45" i="22"/>
  <c r="L45" i="22"/>
  <c r="K45" i="22"/>
  <c r="J45" i="22"/>
  <c r="I45" i="22"/>
  <c r="H45" i="22"/>
  <c r="G45" i="22"/>
  <c r="F45" i="22"/>
  <c r="E45" i="22"/>
  <c r="D45" i="22"/>
  <c r="C45" i="22"/>
  <c r="B45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N44" i="22" s="1"/>
  <c r="M43" i="22"/>
  <c r="L43" i="22"/>
  <c r="K43" i="22"/>
  <c r="J43" i="22"/>
  <c r="I43" i="22"/>
  <c r="H43" i="22"/>
  <c r="G43" i="22"/>
  <c r="F43" i="22"/>
  <c r="E43" i="22"/>
  <c r="D43" i="22"/>
  <c r="C43" i="22"/>
  <c r="B43" i="22"/>
  <c r="N43" i="22" s="1"/>
  <c r="M42" i="22"/>
  <c r="L42" i="22"/>
  <c r="K42" i="22"/>
  <c r="J42" i="22"/>
  <c r="I42" i="22"/>
  <c r="H42" i="22"/>
  <c r="G42" i="22"/>
  <c r="F42" i="22"/>
  <c r="E42" i="22"/>
  <c r="D42" i="22"/>
  <c r="C42" i="22"/>
  <c r="B42" i="22"/>
  <c r="N42" i="22" s="1"/>
  <c r="M41" i="22"/>
  <c r="L41" i="22"/>
  <c r="K41" i="22"/>
  <c r="J41" i="22"/>
  <c r="I41" i="22"/>
  <c r="H41" i="22"/>
  <c r="G41" i="22"/>
  <c r="F41" i="22"/>
  <c r="E41" i="22"/>
  <c r="D41" i="22"/>
  <c r="C41" i="22"/>
  <c r="B41" i="22"/>
  <c r="N41" i="22" s="1"/>
  <c r="M40" i="22"/>
  <c r="L40" i="22"/>
  <c r="K40" i="22"/>
  <c r="J40" i="22"/>
  <c r="I40" i="22"/>
  <c r="H40" i="22"/>
  <c r="G40" i="22"/>
  <c r="F40" i="22"/>
  <c r="E40" i="22"/>
  <c r="D40" i="22"/>
  <c r="C40" i="22"/>
  <c r="B40" i="22"/>
  <c r="N40" i="22" s="1"/>
  <c r="M39" i="22"/>
  <c r="L39" i="22"/>
  <c r="K39" i="22"/>
  <c r="J39" i="22"/>
  <c r="I39" i="22"/>
  <c r="H39" i="22"/>
  <c r="G39" i="22"/>
  <c r="F39" i="22"/>
  <c r="E39" i="22"/>
  <c r="D39" i="22"/>
  <c r="C39" i="22"/>
  <c r="B39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N37" i="22" s="1"/>
  <c r="M36" i="22"/>
  <c r="L36" i="22"/>
  <c r="K36" i="22"/>
  <c r="J36" i="22"/>
  <c r="I36" i="22"/>
  <c r="H36" i="22"/>
  <c r="G36" i="22"/>
  <c r="F36" i="22"/>
  <c r="E36" i="22"/>
  <c r="D36" i="22"/>
  <c r="C36" i="22"/>
  <c r="B36" i="22"/>
  <c r="M35" i="22"/>
  <c r="L35" i="22"/>
  <c r="K35" i="22"/>
  <c r="J35" i="22"/>
  <c r="I35" i="22"/>
  <c r="H35" i="22"/>
  <c r="G35" i="22"/>
  <c r="F35" i="22"/>
  <c r="E35" i="22"/>
  <c r="C35" i="22"/>
  <c r="B35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M12" i="22"/>
  <c r="L12" i="22"/>
  <c r="L46" i="22" s="1"/>
  <c r="K12" i="22"/>
  <c r="J12" i="22"/>
  <c r="I12" i="22"/>
  <c r="H12" i="22"/>
  <c r="H46" i="22" s="1"/>
  <c r="G12" i="22"/>
  <c r="F12" i="22"/>
  <c r="E12" i="22"/>
  <c r="D12" i="22"/>
  <c r="D46" i="22" s="1"/>
  <c r="C12" i="22"/>
  <c r="B12" i="22"/>
  <c r="M47" i="21"/>
  <c r="L47" i="21"/>
  <c r="K47" i="21"/>
  <c r="J47" i="21"/>
  <c r="I47" i="21"/>
  <c r="H47" i="21"/>
  <c r="G47" i="21"/>
  <c r="F47" i="21"/>
  <c r="E47" i="21"/>
  <c r="D47" i="21"/>
  <c r="C47" i="21"/>
  <c r="B47" i="21"/>
  <c r="N47" i="21" s="1"/>
  <c r="M46" i="21"/>
  <c r="L46" i="21"/>
  <c r="K46" i="21"/>
  <c r="J46" i="21"/>
  <c r="I46" i="21"/>
  <c r="H46" i="21"/>
  <c r="G46" i="21"/>
  <c r="F46" i="21"/>
  <c r="E46" i="21"/>
  <c r="D46" i="21"/>
  <c r="C46" i="21"/>
  <c r="B46" i="21"/>
  <c r="N46" i="21" s="1"/>
  <c r="M45" i="21"/>
  <c r="L45" i="21"/>
  <c r="K45" i="21"/>
  <c r="J45" i="21"/>
  <c r="I45" i="21"/>
  <c r="H45" i="21"/>
  <c r="G45" i="21"/>
  <c r="F45" i="21"/>
  <c r="E45" i="21"/>
  <c r="D45" i="21"/>
  <c r="C45" i="21"/>
  <c r="B45" i="21"/>
  <c r="N45" i="21" s="1"/>
  <c r="M44" i="21"/>
  <c r="L44" i="21"/>
  <c r="K44" i="21"/>
  <c r="J44" i="21"/>
  <c r="I44" i="21"/>
  <c r="H44" i="21"/>
  <c r="G44" i="21"/>
  <c r="F44" i="21"/>
  <c r="E44" i="21"/>
  <c r="D44" i="21"/>
  <c r="C44" i="21"/>
  <c r="B44" i="21"/>
  <c r="N44" i="21" s="1"/>
  <c r="M43" i="21"/>
  <c r="L43" i="21"/>
  <c r="K43" i="21"/>
  <c r="J43" i="21"/>
  <c r="I43" i="21"/>
  <c r="H43" i="21"/>
  <c r="G43" i="21"/>
  <c r="F43" i="21"/>
  <c r="E43" i="21"/>
  <c r="D43" i="21"/>
  <c r="C43" i="21"/>
  <c r="B43" i="21"/>
  <c r="N43" i="21" s="1"/>
  <c r="M42" i="21"/>
  <c r="L42" i="21"/>
  <c r="K42" i="21"/>
  <c r="J42" i="21"/>
  <c r="I42" i="21"/>
  <c r="H42" i="21"/>
  <c r="G42" i="21"/>
  <c r="F42" i="21"/>
  <c r="E42" i="21"/>
  <c r="D42" i="21"/>
  <c r="C42" i="21"/>
  <c r="B42" i="21"/>
  <c r="N42" i="21" s="1"/>
  <c r="M41" i="21"/>
  <c r="L41" i="21"/>
  <c r="K41" i="21"/>
  <c r="J41" i="21"/>
  <c r="I41" i="21"/>
  <c r="H41" i="21"/>
  <c r="G41" i="21"/>
  <c r="F41" i="21"/>
  <c r="E41" i="21"/>
  <c r="D41" i="21"/>
  <c r="C41" i="21"/>
  <c r="B41" i="21"/>
  <c r="N41" i="21" s="1"/>
  <c r="M40" i="21"/>
  <c r="L40" i="21"/>
  <c r="K40" i="21"/>
  <c r="J40" i="21"/>
  <c r="I40" i="21"/>
  <c r="H40" i="21"/>
  <c r="G40" i="21"/>
  <c r="F40" i="21"/>
  <c r="E40" i="21"/>
  <c r="D40" i="21"/>
  <c r="C40" i="21"/>
  <c r="B40" i="21"/>
  <c r="N40" i="21" s="1"/>
  <c r="M39" i="21"/>
  <c r="L39" i="21"/>
  <c r="K39" i="21"/>
  <c r="J39" i="21"/>
  <c r="I39" i="21"/>
  <c r="H39" i="21"/>
  <c r="G39" i="21"/>
  <c r="F39" i="21"/>
  <c r="E39" i="21"/>
  <c r="D39" i="21"/>
  <c r="C39" i="21"/>
  <c r="B39" i="21"/>
  <c r="N39" i="21" s="1"/>
  <c r="M38" i="21"/>
  <c r="L38" i="21"/>
  <c r="K38" i="21"/>
  <c r="J38" i="21"/>
  <c r="I38" i="21"/>
  <c r="H38" i="21"/>
  <c r="G38" i="21"/>
  <c r="F38" i="21"/>
  <c r="E38" i="21"/>
  <c r="D38" i="21"/>
  <c r="C38" i="21"/>
  <c r="B38" i="21"/>
  <c r="N38" i="21" s="1"/>
  <c r="M37" i="21"/>
  <c r="L37" i="21"/>
  <c r="K37" i="21"/>
  <c r="J37" i="21"/>
  <c r="I37" i="21"/>
  <c r="H37" i="21"/>
  <c r="G37" i="21"/>
  <c r="F37" i="21"/>
  <c r="E37" i="21"/>
  <c r="D37" i="21"/>
  <c r="C37" i="21"/>
  <c r="B37" i="21"/>
  <c r="N37" i="21" s="1"/>
  <c r="M36" i="21"/>
  <c r="L36" i="21"/>
  <c r="K36" i="21"/>
  <c r="J36" i="21"/>
  <c r="I36" i="21"/>
  <c r="H36" i="21"/>
  <c r="G36" i="21"/>
  <c r="F36" i="21"/>
  <c r="E36" i="21"/>
  <c r="D36" i="21"/>
  <c r="C36" i="21"/>
  <c r="B36" i="21"/>
  <c r="N36" i="21" s="1"/>
  <c r="M35" i="21"/>
  <c r="L35" i="21"/>
  <c r="K35" i="21"/>
  <c r="J35" i="21"/>
  <c r="I35" i="21"/>
  <c r="H35" i="21"/>
  <c r="G35" i="21"/>
  <c r="F35" i="21"/>
  <c r="E35" i="21"/>
  <c r="D35" i="21"/>
  <c r="C35" i="21"/>
  <c r="B35" i="21"/>
  <c r="N35" i="21" s="1"/>
  <c r="M34" i="21"/>
  <c r="L34" i="21"/>
  <c r="K34" i="21"/>
  <c r="J34" i="21"/>
  <c r="I34" i="21"/>
  <c r="H34" i="21"/>
  <c r="G34" i="21"/>
  <c r="F34" i="21"/>
  <c r="E34" i="21"/>
  <c r="D34" i="21"/>
  <c r="C34" i="21"/>
  <c r="B34" i="21"/>
  <c r="N34" i="21" s="1"/>
  <c r="M33" i="21"/>
  <c r="L33" i="21"/>
  <c r="K33" i="21"/>
  <c r="J33" i="21"/>
  <c r="I33" i="21"/>
  <c r="H33" i="21"/>
  <c r="G33" i="21"/>
  <c r="F33" i="21"/>
  <c r="E33" i="21"/>
  <c r="D33" i="21"/>
  <c r="C33" i="21"/>
  <c r="B33" i="21"/>
  <c r="N33" i="21" s="1"/>
  <c r="M32" i="21"/>
  <c r="L32" i="21"/>
  <c r="K32" i="21"/>
  <c r="J32" i="21"/>
  <c r="I32" i="21"/>
  <c r="H32" i="21"/>
  <c r="G32" i="21"/>
  <c r="F32" i="21"/>
  <c r="E32" i="21"/>
  <c r="D32" i="21"/>
  <c r="C32" i="21"/>
  <c r="B32" i="21"/>
  <c r="N32" i="21" s="1"/>
  <c r="M31" i="21"/>
  <c r="L31" i="21"/>
  <c r="K31" i="21"/>
  <c r="J31" i="21"/>
  <c r="I31" i="21"/>
  <c r="H31" i="21"/>
  <c r="G31" i="21"/>
  <c r="F31" i="21"/>
  <c r="E31" i="21"/>
  <c r="D31" i="21"/>
  <c r="C31" i="21"/>
  <c r="B31" i="21"/>
  <c r="N31" i="21" s="1"/>
  <c r="M30" i="21"/>
  <c r="L30" i="21"/>
  <c r="K30" i="21"/>
  <c r="J30" i="21"/>
  <c r="I30" i="21"/>
  <c r="H30" i="21"/>
  <c r="G30" i="21"/>
  <c r="F30" i="21"/>
  <c r="E30" i="21"/>
  <c r="D30" i="21"/>
  <c r="C30" i="21"/>
  <c r="B30" i="21"/>
  <c r="N30" i="21" s="1"/>
  <c r="M29" i="21"/>
  <c r="L29" i="21"/>
  <c r="K29" i="21"/>
  <c r="J29" i="21"/>
  <c r="I29" i="21"/>
  <c r="H29" i="21"/>
  <c r="G29" i="21"/>
  <c r="F29" i="21"/>
  <c r="E29" i="21"/>
  <c r="D29" i="21"/>
  <c r="C29" i="21"/>
  <c r="B29" i="21"/>
  <c r="N29" i="21" s="1"/>
  <c r="M28" i="21"/>
  <c r="L28" i="21"/>
  <c r="K28" i="21"/>
  <c r="J28" i="21"/>
  <c r="I28" i="21"/>
  <c r="H28" i="21"/>
  <c r="G28" i="21"/>
  <c r="F28" i="21"/>
  <c r="E28" i="21"/>
  <c r="D28" i="21"/>
  <c r="C28" i="21"/>
  <c r="B28" i="21"/>
  <c r="N28" i="21" s="1"/>
  <c r="M27" i="21"/>
  <c r="L27" i="21"/>
  <c r="K27" i="21"/>
  <c r="J27" i="21"/>
  <c r="I27" i="21"/>
  <c r="H27" i="21"/>
  <c r="G27" i="21"/>
  <c r="F27" i="21"/>
  <c r="E27" i="21"/>
  <c r="D27" i="21"/>
  <c r="C27" i="21"/>
  <c r="B27" i="21"/>
  <c r="N27" i="21" s="1"/>
  <c r="M26" i="21"/>
  <c r="L26" i="21"/>
  <c r="K26" i="21"/>
  <c r="J26" i="21"/>
  <c r="I26" i="21"/>
  <c r="H26" i="21"/>
  <c r="G26" i="21"/>
  <c r="F26" i="21"/>
  <c r="E26" i="21"/>
  <c r="D26" i="21"/>
  <c r="C26" i="21"/>
  <c r="B26" i="21"/>
  <c r="N26" i="21" s="1"/>
  <c r="M25" i="21"/>
  <c r="L25" i="21"/>
  <c r="K25" i="21"/>
  <c r="J25" i="21"/>
  <c r="I25" i="21"/>
  <c r="H25" i="21"/>
  <c r="G25" i="21"/>
  <c r="F25" i="21"/>
  <c r="E25" i="21"/>
  <c r="D25" i="21"/>
  <c r="C25" i="21"/>
  <c r="B25" i="21"/>
  <c r="N25" i="21" s="1"/>
  <c r="M24" i="21"/>
  <c r="L24" i="21"/>
  <c r="K24" i="21"/>
  <c r="J24" i="21"/>
  <c r="I24" i="21"/>
  <c r="H24" i="21"/>
  <c r="G24" i="21"/>
  <c r="F24" i="21"/>
  <c r="E24" i="21"/>
  <c r="D24" i="21"/>
  <c r="C24" i="21"/>
  <c r="B24" i="21"/>
  <c r="N24" i="21" s="1"/>
  <c r="M23" i="21"/>
  <c r="L23" i="21"/>
  <c r="K23" i="21"/>
  <c r="J23" i="21"/>
  <c r="I23" i="21"/>
  <c r="H23" i="21"/>
  <c r="G23" i="21"/>
  <c r="F23" i="21"/>
  <c r="E23" i="21"/>
  <c r="D23" i="21"/>
  <c r="C23" i="21"/>
  <c r="B23" i="21"/>
  <c r="N23" i="21" s="1"/>
  <c r="M22" i="21"/>
  <c r="L22" i="21"/>
  <c r="K22" i="21"/>
  <c r="J22" i="21"/>
  <c r="I22" i="21"/>
  <c r="H22" i="21"/>
  <c r="G22" i="21"/>
  <c r="F22" i="21"/>
  <c r="E22" i="21"/>
  <c r="D22" i="21"/>
  <c r="C22" i="21"/>
  <c r="B22" i="21"/>
  <c r="N22" i="21" s="1"/>
  <c r="M21" i="21"/>
  <c r="L21" i="21"/>
  <c r="K21" i="21"/>
  <c r="J21" i="21"/>
  <c r="I21" i="21"/>
  <c r="H21" i="21"/>
  <c r="G21" i="21"/>
  <c r="F21" i="21"/>
  <c r="E21" i="21"/>
  <c r="D21" i="21"/>
  <c r="C21" i="21"/>
  <c r="B21" i="21"/>
  <c r="N21" i="21" s="1"/>
  <c r="M20" i="21"/>
  <c r="L20" i="21"/>
  <c r="K20" i="21"/>
  <c r="J20" i="21"/>
  <c r="I20" i="21"/>
  <c r="H20" i="21"/>
  <c r="G20" i="21"/>
  <c r="F20" i="21"/>
  <c r="E20" i="21"/>
  <c r="D20" i="21"/>
  <c r="C20" i="21"/>
  <c r="B20" i="21"/>
  <c r="N20" i="21" s="1"/>
  <c r="M19" i="21"/>
  <c r="L19" i="21"/>
  <c r="K19" i="21"/>
  <c r="J19" i="21"/>
  <c r="I19" i="21"/>
  <c r="H19" i="21"/>
  <c r="G19" i="21"/>
  <c r="F19" i="21"/>
  <c r="E19" i="21"/>
  <c r="D19" i="21"/>
  <c r="C19" i="21"/>
  <c r="B19" i="21"/>
  <c r="N19" i="21" s="1"/>
  <c r="M18" i="21"/>
  <c r="L18" i="21"/>
  <c r="K18" i="21"/>
  <c r="J18" i="21"/>
  <c r="I18" i="21"/>
  <c r="H18" i="21"/>
  <c r="G18" i="21"/>
  <c r="F18" i="21"/>
  <c r="E18" i="21"/>
  <c r="D18" i="21"/>
  <c r="C18" i="21"/>
  <c r="B18" i="21"/>
  <c r="N18" i="21" s="1"/>
  <c r="M17" i="21"/>
  <c r="L17" i="21"/>
  <c r="K17" i="21"/>
  <c r="J17" i="21"/>
  <c r="I17" i="21"/>
  <c r="H17" i="21"/>
  <c r="G17" i="21"/>
  <c r="F17" i="21"/>
  <c r="E17" i="21"/>
  <c r="D17" i="21"/>
  <c r="C17" i="21"/>
  <c r="B17" i="21"/>
  <c r="N17" i="21" s="1"/>
  <c r="M16" i="21"/>
  <c r="L16" i="21"/>
  <c r="K16" i="21"/>
  <c r="K48" i="21" s="1"/>
  <c r="J16" i="21"/>
  <c r="I16" i="21"/>
  <c r="H16" i="21"/>
  <c r="G16" i="21"/>
  <c r="G48" i="21" s="1"/>
  <c r="F16" i="21"/>
  <c r="E16" i="21"/>
  <c r="D16" i="21"/>
  <c r="C16" i="21"/>
  <c r="C48" i="21" s="1"/>
  <c r="B16" i="21"/>
  <c r="N16" i="21" s="1"/>
  <c r="M15" i="21"/>
  <c r="L15" i="21"/>
  <c r="K15" i="21"/>
  <c r="J15" i="21"/>
  <c r="I15" i="21"/>
  <c r="H15" i="21"/>
  <c r="G15" i="21"/>
  <c r="F15" i="21"/>
  <c r="E15" i="21"/>
  <c r="D15" i="21"/>
  <c r="C15" i="21"/>
  <c r="B15" i="21"/>
  <c r="N15" i="21" s="1"/>
  <c r="M14" i="21"/>
  <c r="M48" i="21" s="1"/>
  <c r="L14" i="21"/>
  <c r="L48" i="21" s="1"/>
  <c r="K14" i="21"/>
  <c r="J14" i="21"/>
  <c r="J48" i="21" s="1"/>
  <c r="I14" i="21"/>
  <c r="I48" i="21" s="1"/>
  <c r="H14" i="21"/>
  <c r="H48" i="21" s="1"/>
  <c r="G14" i="21"/>
  <c r="F14" i="21"/>
  <c r="F48" i="21" s="1"/>
  <c r="E14" i="21"/>
  <c r="E48" i="21" s="1"/>
  <c r="D14" i="21"/>
  <c r="D48" i="21" s="1"/>
  <c r="C14" i="21"/>
  <c r="B14" i="21"/>
  <c r="B48" i="21" s="1"/>
  <c r="N47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M13" i="20"/>
  <c r="L13" i="20"/>
  <c r="K13" i="20"/>
  <c r="K47" i="20" s="1"/>
  <c r="J13" i="20"/>
  <c r="J47" i="20" s="1"/>
  <c r="I13" i="20"/>
  <c r="H13" i="20"/>
  <c r="G13" i="20"/>
  <c r="G47" i="20" s="1"/>
  <c r="F13" i="20"/>
  <c r="F47" i="20" s="1"/>
  <c r="E13" i="20"/>
  <c r="D13" i="20"/>
  <c r="C13" i="20"/>
  <c r="C47" i="20" s="1"/>
  <c r="B13" i="20"/>
  <c r="B47" i="20" s="1"/>
  <c r="M48" i="19"/>
  <c r="L48" i="19"/>
  <c r="K48" i="19"/>
  <c r="J48" i="19"/>
  <c r="I48" i="19"/>
  <c r="H48" i="19"/>
  <c r="G48" i="19"/>
  <c r="F48" i="19"/>
  <c r="E48" i="19"/>
  <c r="D48" i="19"/>
  <c r="C48" i="19"/>
  <c r="B48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7" i="19" s="1"/>
  <c r="M46" i="19"/>
  <c r="L46" i="19"/>
  <c r="K46" i="19"/>
  <c r="J46" i="19"/>
  <c r="I46" i="19"/>
  <c r="H46" i="19"/>
  <c r="G46" i="19"/>
  <c r="F46" i="19"/>
  <c r="E46" i="19"/>
  <c r="D46" i="19"/>
  <c r="C46" i="19"/>
  <c r="B46" i="19"/>
  <c r="N46" i="19" s="1"/>
  <c r="M45" i="19"/>
  <c r="L45" i="19"/>
  <c r="K45" i="19"/>
  <c r="J45" i="19"/>
  <c r="I45" i="19"/>
  <c r="H45" i="19"/>
  <c r="G45" i="19"/>
  <c r="F45" i="19"/>
  <c r="E45" i="19"/>
  <c r="D45" i="19"/>
  <c r="C45" i="19"/>
  <c r="B45" i="19"/>
  <c r="N45" i="19" s="1"/>
  <c r="M44" i="19"/>
  <c r="L44" i="19"/>
  <c r="K44" i="19"/>
  <c r="J44" i="19"/>
  <c r="I44" i="19"/>
  <c r="H44" i="19"/>
  <c r="G44" i="19"/>
  <c r="F44" i="19"/>
  <c r="E44" i="19"/>
  <c r="D44" i="19"/>
  <c r="C44" i="19"/>
  <c r="B44" i="19"/>
  <c r="N44" i="19" s="1"/>
  <c r="M43" i="19"/>
  <c r="L43" i="19"/>
  <c r="K43" i="19"/>
  <c r="J43" i="19"/>
  <c r="I43" i="19"/>
  <c r="H43" i="19"/>
  <c r="G43" i="19"/>
  <c r="F43" i="19"/>
  <c r="E43" i="19"/>
  <c r="D43" i="19"/>
  <c r="C43" i="19"/>
  <c r="B43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2" i="19" s="1"/>
  <c r="M41" i="19"/>
  <c r="L41" i="19"/>
  <c r="K41" i="19"/>
  <c r="J41" i="19"/>
  <c r="I41" i="19"/>
  <c r="H41" i="19"/>
  <c r="G41" i="19"/>
  <c r="F41" i="19"/>
  <c r="E41" i="19"/>
  <c r="D41" i="19"/>
  <c r="C41" i="19"/>
  <c r="B41" i="19"/>
  <c r="N41" i="19" s="1"/>
  <c r="M40" i="19"/>
  <c r="L40" i="19"/>
  <c r="K40" i="19"/>
  <c r="J40" i="19"/>
  <c r="I40" i="19"/>
  <c r="H40" i="19"/>
  <c r="G40" i="19"/>
  <c r="F40" i="19"/>
  <c r="E40" i="19"/>
  <c r="D40" i="19"/>
  <c r="C40" i="19"/>
  <c r="B40" i="19"/>
  <c r="N40" i="19" s="1"/>
  <c r="M39" i="19"/>
  <c r="L39" i="19"/>
  <c r="K39" i="19"/>
  <c r="J39" i="19"/>
  <c r="I39" i="19"/>
  <c r="H39" i="19"/>
  <c r="G39" i="19"/>
  <c r="F39" i="19"/>
  <c r="E39" i="19"/>
  <c r="D39" i="19"/>
  <c r="C39" i="19"/>
  <c r="B39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8" i="19" s="1"/>
  <c r="M37" i="19"/>
  <c r="L37" i="19"/>
  <c r="K37" i="19"/>
  <c r="J37" i="19"/>
  <c r="I37" i="19"/>
  <c r="H37" i="19"/>
  <c r="G37" i="19"/>
  <c r="F37" i="19"/>
  <c r="E37" i="19"/>
  <c r="D37" i="19"/>
  <c r="C37" i="19"/>
  <c r="B37" i="19"/>
  <c r="N37" i="19" s="1"/>
  <c r="M36" i="19"/>
  <c r="L36" i="19"/>
  <c r="K36" i="19"/>
  <c r="J36" i="19"/>
  <c r="I36" i="19"/>
  <c r="H36" i="19"/>
  <c r="G36" i="19"/>
  <c r="F36" i="19"/>
  <c r="E36" i="19"/>
  <c r="D36" i="19"/>
  <c r="C36" i="19"/>
  <c r="B36" i="19"/>
  <c r="N36" i="19" s="1"/>
  <c r="M35" i="19"/>
  <c r="L35" i="19"/>
  <c r="K35" i="19"/>
  <c r="J35" i="19"/>
  <c r="I35" i="19"/>
  <c r="H35" i="19"/>
  <c r="G35" i="19"/>
  <c r="F35" i="19"/>
  <c r="E35" i="19"/>
  <c r="D35" i="19"/>
  <c r="C35" i="19"/>
  <c r="B35" i="19"/>
  <c r="N35" i="19" s="1"/>
  <c r="M34" i="19"/>
  <c r="L34" i="19"/>
  <c r="K34" i="19"/>
  <c r="J34" i="19"/>
  <c r="I34" i="19"/>
  <c r="H34" i="19"/>
  <c r="G34" i="19"/>
  <c r="F34" i="19"/>
  <c r="E34" i="19"/>
  <c r="D34" i="19"/>
  <c r="C34" i="19"/>
  <c r="B34" i="19"/>
  <c r="N34" i="19" s="1"/>
  <c r="M33" i="19"/>
  <c r="L33" i="19"/>
  <c r="K33" i="19"/>
  <c r="J33" i="19"/>
  <c r="I33" i="19"/>
  <c r="H33" i="19"/>
  <c r="G33" i="19"/>
  <c r="F33" i="19"/>
  <c r="E33" i="19"/>
  <c r="D33" i="19"/>
  <c r="C33" i="19"/>
  <c r="B33" i="19"/>
  <c r="N33" i="19" s="1"/>
  <c r="M32" i="19"/>
  <c r="L32" i="19"/>
  <c r="K32" i="19"/>
  <c r="J32" i="19"/>
  <c r="I32" i="19"/>
  <c r="H32" i="19"/>
  <c r="G32" i="19"/>
  <c r="F32" i="19"/>
  <c r="E32" i="19"/>
  <c r="D32" i="19"/>
  <c r="C32" i="19"/>
  <c r="B32" i="19"/>
  <c r="N32" i="19" s="1"/>
  <c r="M31" i="19"/>
  <c r="L31" i="19"/>
  <c r="K31" i="19"/>
  <c r="J31" i="19"/>
  <c r="I31" i="19"/>
  <c r="H31" i="19"/>
  <c r="G31" i="19"/>
  <c r="F31" i="19"/>
  <c r="E31" i="19"/>
  <c r="D31" i="19"/>
  <c r="C31" i="19"/>
  <c r="B31" i="19"/>
  <c r="N31" i="19" s="1"/>
  <c r="M30" i="19"/>
  <c r="L30" i="19"/>
  <c r="K30" i="19"/>
  <c r="J30" i="19"/>
  <c r="I30" i="19"/>
  <c r="H30" i="19"/>
  <c r="G30" i="19"/>
  <c r="F30" i="19"/>
  <c r="E30" i="19"/>
  <c r="D30" i="19"/>
  <c r="C30" i="19"/>
  <c r="B30" i="19"/>
  <c r="N30" i="19" s="1"/>
  <c r="M29" i="19"/>
  <c r="L29" i="19"/>
  <c r="K29" i="19"/>
  <c r="J29" i="19"/>
  <c r="I29" i="19"/>
  <c r="H29" i="19"/>
  <c r="G29" i="19"/>
  <c r="F29" i="19"/>
  <c r="E29" i="19"/>
  <c r="D29" i="19"/>
  <c r="C29" i="19"/>
  <c r="B29" i="19"/>
  <c r="N29" i="19" s="1"/>
  <c r="M28" i="19"/>
  <c r="L28" i="19"/>
  <c r="K28" i="19"/>
  <c r="J28" i="19"/>
  <c r="I28" i="19"/>
  <c r="H28" i="19"/>
  <c r="G28" i="19"/>
  <c r="F28" i="19"/>
  <c r="E28" i="19"/>
  <c r="D28" i="19"/>
  <c r="C28" i="19"/>
  <c r="B28" i="19"/>
  <c r="N28" i="19" s="1"/>
  <c r="M27" i="19"/>
  <c r="L27" i="19"/>
  <c r="K27" i="19"/>
  <c r="J27" i="19"/>
  <c r="I27" i="19"/>
  <c r="H27" i="19"/>
  <c r="G27" i="19"/>
  <c r="F27" i="19"/>
  <c r="E27" i="19"/>
  <c r="D27" i="19"/>
  <c r="C27" i="19"/>
  <c r="B27" i="19"/>
  <c r="N27" i="19" s="1"/>
  <c r="M26" i="19"/>
  <c r="L26" i="19"/>
  <c r="K26" i="19"/>
  <c r="J26" i="19"/>
  <c r="I26" i="19"/>
  <c r="H26" i="19"/>
  <c r="G26" i="19"/>
  <c r="F26" i="19"/>
  <c r="E26" i="19"/>
  <c r="D26" i="19"/>
  <c r="C26" i="19"/>
  <c r="B26" i="19"/>
  <c r="N26" i="19" s="1"/>
  <c r="M25" i="19"/>
  <c r="L25" i="19"/>
  <c r="K25" i="19"/>
  <c r="J25" i="19"/>
  <c r="I25" i="19"/>
  <c r="H25" i="19"/>
  <c r="G25" i="19"/>
  <c r="F25" i="19"/>
  <c r="E25" i="19"/>
  <c r="D25" i="19"/>
  <c r="C25" i="19"/>
  <c r="B25" i="19"/>
  <c r="N25" i="19" s="1"/>
  <c r="M24" i="19"/>
  <c r="L24" i="19"/>
  <c r="K24" i="19"/>
  <c r="J24" i="19"/>
  <c r="I24" i="19"/>
  <c r="H24" i="19"/>
  <c r="G24" i="19"/>
  <c r="F24" i="19"/>
  <c r="E24" i="19"/>
  <c r="D24" i="19"/>
  <c r="C24" i="19"/>
  <c r="B24" i="19"/>
  <c r="N24" i="19" s="1"/>
  <c r="M23" i="19"/>
  <c r="L23" i="19"/>
  <c r="K23" i="19"/>
  <c r="J23" i="19"/>
  <c r="I23" i="19"/>
  <c r="H23" i="19"/>
  <c r="G23" i="19"/>
  <c r="F23" i="19"/>
  <c r="E23" i="19"/>
  <c r="D23" i="19"/>
  <c r="C23" i="19"/>
  <c r="B23" i="19"/>
  <c r="N23" i="19" s="1"/>
  <c r="M22" i="19"/>
  <c r="L22" i="19"/>
  <c r="K22" i="19"/>
  <c r="J22" i="19"/>
  <c r="I22" i="19"/>
  <c r="H22" i="19"/>
  <c r="G22" i="19"/>
  <c r="F22" i="19"/>
  <c r="E22" i="19"/>
  <c r="D22" i="19"/>
  <c r="C22" i="19"/>
  <c r="B22" i="19"/>
  <c r="N22" i="19" s="1"/>
  <c r="M21" i="19"/>
  <c r="L21" i="19"/>
  <c r="K21" i="19"/>
  <c r="J21" i="19"/>
  <c r="I21" i="19"/>
  <c r="H21" i="19"/>
  <c r="G21" i="19"/>
  <c r="F21" i="19"/>
  <c r="E21" i="19"/>
  <c r="D21" i="19"/>
  <c r="C21" i="19"/>
  <c r="B21" i="19"/>
  <c r="N21" i="19" s="1"/>
  <c r="M20" i="19"/>
  <c r="L20" i="19"/>
  <c r="K20" i="19"/>
  <c r="J20" i="19"/>
  <c r="I20" i="19"/>
  <c r="H20" i="19"/>
  <c r="G20" i="19"/>
  <c r="F20" i="19"/>
  <c r="E20" i="19"/>
  <c r="D20" i="19"/>
  <c r="C20" i="19"/>
  <c r="B20" i="19"/>
  <c r="N20" i="19" s="1"/>
  <c r="M19" i="19"/>
  <c r="L19" i="19"/>
  <c r="K19" i="19"/>
  <c r="J19" i="19"/>
  <c r="I19" i="19"/>
  <c r="H19" i="19"/>
  <c r="G19" i="19"/>
  <c r="F19" i="19"/>
  <c r="E19" i="19"/>
  <c r="D19" i="19"/>
  <c r="C19" i="19"/>
  <c r="B19" i="19"/>
  <c r="N19" i="19" s="1"/>
  <c r="M18" i="19"/>
  <c r="L18" i="19"/>
  <c r="K18" i="19"/>
  <c r="J18" i="19"/>
  <c r="I18" i="19"/>
  <c r="H18" i="19"/>
  <c r="G18" i="19"/>
  <c r="F18" i="19"/>
  <c r="E18" i="19"/>
  <c r="D18" i="19"/>
  <c r="C18" i="19"/>
  <c r="B18" i="19"/>
  <c r="N18" i="19" s="1"/>
  <c r="M17" i="19"/>
  <c r="L17" i="19"/>
  <c r="K17" i="19"/>
  <c r="J17" i="19"/>
  <c r="I17" i="19"/>
  <c r="H17" i="19"/>
  <c r="G17" i="19"/>
  <c r="F17" i="19"/>
  <c r="E17" i="19"/>
  <c r="D17" i="19"/>
  <c r="C17" i="19"/>
  <c r="B17" i="19"/>
  <c r="N17" i="19" s="1"/>
  <c r="M16" i="19"/>
  <c r="L16" i="19"/>
  <c r="K16" i="19"/>
  <c r="J16" i="19"/>
  <c r="I16" i="19"/>
  <c r="H16" i="19"/>
  <c r="G16" i="19"/>
  <c r="F16" i="19"/>
  <c r="E16" i="19"/>
  <c r="D16" i="19"/>
  <c r="C16" i="19"/>
  <c r="B16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5" i="19" s="1"/>
  <c r="M14" i="19"/>
  <c r="M49" i="19" s="1"/>
  <c r="L14" i="19"/>
  <c r="L49" i="19" s="1"/>
  <c r="K14" i="19"/>
  <c r="K49" i="19" s="1"/>
  <c r="J14" i="19"/>
  <c r="I14" i="19"/>
  <c r="I49" i="19" s="1"/>
  <c r="H14" i="19"/>
  <c r="H49" i="19" s="1"/>
  <c r="G14" i="19"/>
  <c r="G49" i="19" s="1"/>
  <c r="F14" i="19"/>
  <c r="E14" i="19"/>
  <c r="E49" i="19" s="1"/>
  <c r="D14" i="19"/>
  <c r="D49" i="19" s="1"/>
  <c r="C14" i="19"/>
  <c r="C49" i="19" s="1"/>
  <c r="B14" i="19"/>
  <c r="N14" i="19" s="1"/>
  <c r="M47" i="18"/>
  <c r="L47" i="18"/>
  <c r="K47" i="18"/>
  <c r="J47" i="18"/>
  <c r="I47" i="18"/>
  <c r="H47" i="18"/>
  <c r="G47" i="18"/>
  <c r="F47" i="18"/>
  <c r="E47" i="18"/>
  <c r="D47" i="18"/>
  <c r="C47" i="18"/>
  <c r="B47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M13" i="18"/>
  <c r="M48" i="18" s="1"/>
  <c r="L13" i="18"/>
  <c r="L48" i="18" s="1"/>
  <c r="K13" i="18"/>
  <c r="J13" i="18"/>
  <c r="I13" i="18"/>
  <c r="I48" i="18" s="1"/>
  <c r="H13" i="18"/>
  <c r="H48" i="18" s="1"/>
  <c r="G13" i="18"/>
  <c r="F13" i="18"/>
  <c r="F48" i="18" s="1"/>
  <c r="E13" i="18"/>
  <c r="E48" i="18" s="1"/>
  <c r="D13" i="18"/>
  <c r="D48" i="18" s="1"/>
  <c r="C13" i="18"/>
  <c r="B13" i="18"/>
  <c r="B48" i="18" s="1"/>
  <c r="M45" i="17"/>
  <c r="L45" i="17"/>
  <c r="K45" i="17"/>
  <c r="J45" i="17"/>
  <c r="I45" i="17"/>
  <c r="H45" i="17"/>
  <c r="G45" i="17"/>
  <c r="F45" i="17"/>
  <c r="E45" i="17"/>
  <c r="D45" i="17"/>
  <c r="C45" i="17"/>
  <c r="B45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M11" i="17"/>
  <c r="M46" i="17" s="1"/>
  <c r="L11" i="17"/>
  <c r="L46" i="17" s="1"/>
  <c r="K11" i="17"/>
  <c r="J11" i="17"/>
  <c r="J46" i="17" s="1"/>
  <c r="I11" i="17"/>
  <c r="I46" i="17" s="1"/>
  <c r="H11" i="17"/>
  <c r="H46" i="17" s="1"/>
  <c r="G11" i="17"/>
  <c r="F11" i="17"/>
  <c r="F46" i="17" s="1"/>
  <c r="E11" i="17"/>
  <c r="E46" i="17" s="1"/>
  <c r="D11" i="17"/>
  <c r="D46" i="17" s="1"/>
  <c r="C11" i="17"/>
  <c r="B11" i="17"/>
  <c r="B46" i="17" s="1"/>
  <c r="M45" i="16"/>
  <c r="L45" i="16"/>
  <c r="K45" i="16"/>
  <c r="J45" i="16"/>
  <c r="I45" i="16"/>
  <c r="H45" i="16"/>
  <c r="G45" i="16"/>
  <c r="F45" i="16"/>
  <c r="E45" i="16"/>
  <c r="D45" i="16"/>
  <c r="C45" i="16"/>
  <c r="B45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M25" i="16"/>
  <c r="L25" i="16"/>
  <c r="J25" i="16"/>
  <c r="I25" i="16"/>
  <c r="H25" i="16"/>
  <c r="G25" i="16"/>
  <c r="F25" i="16"/>
  <c r="E25" i="16"/>
  <c r="D25" i="16"/>
  <c r="C25" i="16"/>
  <c r="B25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I21" i="16"/>
  <c r="H21" i="16"/>
  <c r="G21" i="16"/>
  <c r="F21" i="16"/>
  <c r="E21" i="16"/>
  <c r="D21" i="16"/>
  <c r="C21" i="16"/>
  <c r="B21" i="16"/>
  <c r="M20" i="16"/>
  <c r="L20" i="16"/>
  <c r="K20" i="16"/>
  <c r="I20" i="16"/>
  <c r="H20" i="16"/>
  <c r="G20" i="16"/>
  <c r="F20" i="16"/>
  <c r="E20" i="16"/>
  <c r="D20" i="16"/>
  <c r="C20" i="16"/>
  <c r="B20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5" i="16"/>
  <c r="L15" i="16"/>
  <c r="J15" i="16"/>
  <c r="I15" i="16"/>
  <c r="H15" i="16"/>
  <c r="G15" i="16"/>
  <c r="F15" i="16"/>
  <c r="E15" i="16"/>
  <c r="D15" i="16"/>
  <c r="C15" i="16"/>
  <c r="B15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J12" i="16"/>
  <c r="H12" i="16"/>
  <c r="E12" i="16"/>
  <c r="C12" i="16"/>
  <c r="M45" i="14"/>
  <c r="L45" i="14"/>
  <c r="K45" i="14"/>
  <c r="J45" i="14"/>
  <c r="I45" i="14"/>
  <c r="H45" i="14"/>
  <c r="G45" i="14"/>
  <c r="F45" i="14"/>
  <c r="E45" i="14"/>
  <c r="D45" i="14"/>
  <c r="C45" i="14"/>
  <c r="B45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M19" i="14"/>
  <c r="K19" i="14"/>
  <c r="J19" i="14"/>
  <c r="I19" i="14"/>
  <c r="H19" i="14"/>
  <c r="G19" i="14"/>
  <c r="F19" i="14"/>
  <c r="E19" i="14"/>
  <c r="D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L12" i="14"/>
  <c r="K12" i="14"/>
  <c r="J12" i="14"/>
  <c r="I12" i="14"/>
  <c r="H12" i="14"/>
  <c r="G12" i="14"/>
  <c r="F12" i="14"/>
  <c r="E12" i="14"/>
  <c r="D12" i="14"/>
  <c r="C12" i="14"/>
  <c r="B12" i="14"/>
  <c r="M71" i="11"/>
  <c r="L71" i="11"/>
  <c r="K71" i="11"/>
  <c r="I71" i="11"/>
  <c r="H71" i="11"/>
  <c r="G71" i="11"/>
  <c r="F71" i="11"/>
  <c r="E71" i="11"/>
  <c r="D71" i="11"/>
  <c r="C71" i="11"/>
  <c r="B71" i="11"/>
  <c r="M70" i="11"/>
  <c r="L70" i="11"/>
  <c r="K70" i="11"/>
  <c r="I70" i="11"/>
  <c r="H70" i="11"/>
  <c r="G70" i="11"/>
  <c r="F70" i="11"/>
  <c r="E70" i="11"/>
  <c r="D70" i="11"/>
  <c r="C70" i="11"/>
  <c r="B70" i="11"/>
  <c r="M69" i="11"/>
  <c r="L69" i="11"/>
  <c r="K69" i="11"/>
  <c r="I69" i="11"/>
  <c r="H69" i="11"/>
  <c r="G69" i="11"/>
  <c r="F69" i="11"/>
  <c r="E69" i="11"/>
  <c r="D69" i="11"/>
  <c r="C69" i="11"/>
  <c r="B69" i="11"/>
  <c r="M68" i="11"/>
  <c r="L68" i="11"/>
  <c r="K68" i="11"/>
  <c r="I68" i="11"/>
  <c r="H68" i="11"/>
  <c r="G68" i="11"/>
  <c r="F68" i="11"/>
  <c r="E68" i="11"/>
  <c r="D68" i="11"/>
  <c r="C68" i="11"/>
  <c r="B68" i="11"/>
  <c r="M67" i="11"/>
  <c r="L67" i="11"/>
  <c r="K67" i="11"/>
  <c r="I67" i="11"/>
  <c r="H67" i="11"/>
  <c r="G67" i="11"/>
  <c r="F67" i="11"/>
  <c r="E67" i="11"/>
  <c r="D67" i="11"/>
  <c r="C67" i="11"/>
  <c r="B67" i="11"/>
  <c r="M66" i="11"/>
  <c r="L66" i="11"/>
  <c r="K66" i="11"/>
  <c r="I66" i="11"/>
  <c r="H66" i="11"/>
  <c r="G66" i="11"/>
  <c r="F66" i="11"/>
  <c r="E66" i="11"/>
  <c r="D66" i="11"/>
  <c r="C66" i="11"/>
  <c r="B66" i="11"/>
  <c r="M65" i="11"/>
  <c r="L65" i="11"/>
  <c r="K65" i="11"/>
  <c r="I65" i="11"/>
  <c r="H65" i="11"/>
  <c r="G65" i="11"/>
  <c r="F65" i="11"/>
  <c r="E65" i="11"/>
  <c r="D65" i="11"/>
  <c r="C65" i="11"/>
  <c r="B65" i="11"/>
  <c r="M64" i="11"/>
  <c r="L64" i="11"/>
  <c r="K64" i="11"/>
  <c r="I64" i="11"/>
  <c r="H64" i="11"/>
  <c r="G64" i="11"/>
  <c r="F64" i="11"/>
  <c r="E64" i="11"/>
  <c r="D64" i="11"/>
  <c r="C64" i="11"/>
  <c r="B64" i="11"/>
  <c r="M63" i="11"/>
  <c r="L63" i="11"/>
  <c r="K63" i="11"/>
  <c r="I63" i="11"/>
  <c r="H63" i="11"/>
  <c r="G63" i="11"/>
  <c r="F63" i="11"/>
  <c r="E63" i="11"/>
  <c r="D63" i="11"/>
  <c r="C63" i="11"/>
  <c r="B63" i="11"/>
  <c r="M62" i="11"/>
  <c r="L62" i="11"/>
  <c r="K62" i="11"/>
  <c r="I62" i="11"/>
  <c r="H62" i="11"/>
  <c r="G62" i="11"/>
  <c r="F62" i="11"/>
  <c r="E62" i="11"/>
  <c r="D62" i="11"/>
  <c r="C62" i="11"/>
  <c r="B62" i="11"/>
  <c r="M61" i="11"/>
  <c r="L61" i="11"/>
  <c r="K61" i="11"/>
  <c r="I61" i="11"/>
  <c r="H61" i="11"/>
  <c r="G61" i="11"/>
  <c r="F61" i="11"/>
  <c r="E61" i="11"/>
  <c r="D61" i="11"/>
  <c r="C61" i="11"/>
  <c r="B61" i="11"/>
  <c r="M60" i="11"/>
  <c r="L60" i="11"/>
  <c r="K60" i="11"/>
  <c r="I60" i="11"/>
  <c r="H60" i="11"/>
  <c r="G60" i="11"/>
  <c r="F60" i="11"/>
  <c r="E60" i="11"/>
  <c r="D60" i="11"/>
  <c r="C60" i="11"/>
  <c r="B60" i="11"/>
  <c r="M59" i="11"/>
  <c r="L59" i="11"/>
  <c r="K59" i="11"/>
  <c r="I59" i="11"/>
  <c r="H59" i="11"/>
  <c r="G59" i="11"/>
  <c r="F59" i="11"/>
  <c r="E59" i="11"/>
  <c r="D59" i="11"/>
  <c r="C59" i="11"/>
  <c r="B59" i="11"/>
  <c r="M58" i="11"/>
  <c r="L58" i="11"/>
  <c r="K58" i="11"/>
  <c r="I58" i="11"/>
  <c r="H58" i="11"/>
  <c r="G58" i="11"/>
  <c r="F58" i="11"/>
  <c r="E58" i="11"/>
  <c r="D58" i="11"/>
  <c r="C58" i="11"/>
  <c r="B58" i="11"/>
  <c r="M57" i="11"/>
  <c r="L57" i="11"/>
  <c r="K57" i="11"/>
  <c r="I57" i="11"/>
  <c r="H57" i="11"/>
  <c r="G57" i="11"/>
  <c r="F57" i="11"/>
  <c r="E57" i="11"/>
  <c r="D57" i="11"/>
  <c r="C57" i="11"/>
  <c r="B57" i="11"/>
  <c r="M56" i="11"/>
  <c r="L56" i="11"/>
  <c r="K56" i="11"/>
  <c r="I56" i="11"/>
  <c r="H56" i="11"/>
  <c r="G56" i="11"/>
  <c r="F56" i="11"/>
  <c r="E56" i="11"/>
  <c r="D56" i="11"/>
  <c r="C56" i="11"/>
  <c r="B56" i="11"/>
  <c r="M55" i="11"/>
  <c r="L55" i="11"/>
  <c r="K55" i="11"/>
  <c r="I55" i="11"/>
  <c r="H55" i="11"/>
  <c r="G55" i="11"/>
  <c r="F55" i="11"/>
  <c r="E55" i="11"/>
  <c r="D55" i="11"/>
  <c r="C55" i="11"/>
  <c r="B55" i="11"/>
  <c r="M54" i="11"/>
  <c r="L54" i="11"/>
  <c r="K54" i="11"/>
  <c r="I54" i="11"/>
  <c r="H54" i="11"/>
  <c r="G54" i="11"/>
  <c r="F54" i="11"/>
  <c r="E54" i="11"/>
  <c r="D54" i="11"/>
  <c r="C54" i="11"/>
  <c r="B54" i="11"/>
  <c r="M53" i="11"/>
  <c r="L53" i="11"/>
  <c r="K53" i="11"/>
  <c r="I53" i="11"/>
  <c r="H53" i="11"/>
  <c r="G53" i="11"/>
  <c r="F53" i="11"/>
  <c r="E53" i="11"/>
  <c r="D53" i="11"/>
  <c r="C53" i="11"/>
  <c r="B53" i="11"/>
  <c r="M52" i="11"/>
  <c r="L52" i="11"/>
  <c r="K52" i="11"/>
  <c r="I52" i="11"/>
  <c r="H52" i="11"/>
  <c r="G52" i="11"/>
  <c r="F52" i="11"/>
  <c r="E52" i="11"/>
  <c r="D52" i="11"/>
  <c r="C52" i="11"/>
  <c r="B52" i="11"/>
  <c r="M51" i="11"/>
  <c r="L51" i="11"/>
  <c r="K51" i="11"/>
  <c r="I51" i="11"/>
  <c r="H51" i="11"/>
  <c r="G51" i="11"/>
  <c r="F51" i="11"/>
  <c r="E51" i="11"/>
  <c r="D51" i="11"/>
  <c r="C51" i="11"/>
  <c r="B51" i="11"/>
  <c r="M50" i="11"/>
  <c r="L50" i="11"/>
  <c r="K50" i="11"/>
  <c r="I50" i="11"/>
  <c r="H50" i="11"/>
  <c r="G50" i="11"/>
  <c r="F50" i="11"/>
  <c r="E50" i="11"/>
  <c r="D50" i="11"/>
  <c r="C50" i="11"/>
  <c r="B50" i="11"/>
  <c r="M49" i="11"/>
  <c r="L49" i="11"/>
  <c r="K49" i="11"/>
  <c r="I49" i="11"/>
  <c r="H49" i="11"/>
  <c r="G49" i="11"/>
  <c r="F49" i="11"/>
  <c r="E49" i="11"/>
  <c r="D49" i="11"/>
  <c r="C49" i="11"/>
  <c r="B49" i="11"/>
  <c r="M48" i="11"/>
  <c r="L48" i="11"/>
  <c r="K48" i="11"/>
  <c r="I48" i="11"/>
  <c r="H48" i="11"/>
  <c r="G48" i="11"/>
  <c r="F48" i="11"/>
  <c r="E48" i="11"/>
  <c r="D48" i="11"/>
  <c r="C48" i="11"/>
  <c r="B48" i="11"/>
  <c r="M47" i="11"/>
  <c r="L47" i="11"/>
  <c r="K47" i="11"/>
  <c r="I47" i="11"/>
  <c r="H47" i="11"/>
  <c r="G47" i="11"/>
  <c r="F47" i="11"/>
  <c r="E47" i="11"/>
  <c r="D47" i="11"/>
  <c r="C47" i="11"/>
  <c r="B47" i="11"/>
  <c r="M46" i="11"/>
  <c r="L46" i="11"/>
  <c r="K46" i="11"/>
  <c r="I46" i="11"/>
  <c r="H46" i="11"/>
  <c r="G46" i="11"/>
  <c r="F46" i="11"/>
  <c r="E46" i="11"/>
  <c r="D46" i="11"/>
  <c r="C46" i="11"/>
  <c r="B46" i="11"/>
  <c r="M45" i="11"/>
  <c r="L45" i="11"/>
  <c r="K45" i="11"/>
  <c r="I45" i="11"/>
  <c r="H45" i="11"/>
  <c r="G45" i="11"/>
  <c r="F45" i="11"/>
  <c r="E45" i="11"/>
  <c r="D45" i="11"/>
  <c r="C45" i="11"/>
  <c r="B45" i="11"/>
  <c r="M44" i="11"/>
  <c r="L44" i="11"/>
  <c r="K44" i="11"/>
  <c r="I44" i="11"/>
  <c r="H44" i="11"/>
  <c r="G44" i="11"/>
  <c r="F44" i="11"/>
  <c r="E44" i="11"/>
  <c r="D44" i="11"/>
  <c r="C44" i="11"/>
  <c r="B44" i="11"/>
  <c r="M43" i="11"/>
  <c r="L43" i="11"/>
  <c r="K43" i="11"/>
  <c r="I43" i="11"/>
  <c r="H43" i="11"/>
  <c r="G43" i="11"/>
  <c r="F43" i="11"/>
  <c r="E43" i="11"/>
  <c r="D43" i="11"/>
  <c r="C43" i="11"/>
  <c r="B43" i="11"/>
  <c r="M42" i="11"/>
  <c r="L42" i="11"/>
  <c r="K42" i="11"/>
  <c r="I42" i="11"/>
  <c r="H42" i="11"/>
  <c r="G42" i="11"/>
  <c r="F42" i="11"/>
  <c r="E42" i="11"/>
  <c r="D42" i="11"/>
  <c r="C42" i="11"/>
  <c r="B42" i="11"/>
  <c r="M41" i="11"/>
  <c r="L41" i="11"/>
  <c r="K41" i="11"/>
  <c r="I41" i="11"/>
  <c r="H41" i="11"/>
  <c r="G41" i="11"/>
  <c r="F41" i="11"/>
  <c r="E41" i="11"/>
  <c r="D41" i="11"/>
  <c r="C41" i="11"/>
  <c r="B41" i="11"/>
  <c r="M40" i="11"/>
  <c r="L40" i="11"/>
  <c r="K40" i="11"/>
  <c r="I40" i="11"/>
  <c r="H40" i="11"/>
  <c r="G40" i="11"/>
  <c r="F40" i="11"/>
  <c r="E40" i="11"/>
  <c r="D40" i="11"/>
  <c r="C40" i="11"/>
  <c r="B40" i="11"/>
  <c r="M39" i="11"/>
  <c r="L39" i="11"/>
  <c r="K39" i="11"/>
  <c r="I39" i="11"/>
  <c r="H39" i="11"/>
  <c r="G39" i="11"/>
  <c r="F39" i="11"/>
  <c r="E39" i="11"/>
  <c r="D39" i="11"/>
  <c r="C39" i="11"/>
  <c r="B39" i="11"/>
  <c r="M38" i="11"/>
  <c r="L38" i="11"/>
  <c r="K38" i="11"/>
  <c r="I38" i="11"/>
  <c r="H38" i="11"/>
  <c r="G38" i="11"/>
  <c r="F38" i="11"/>
  <c r="E38" i="11"/>
  <c r="D38" i="11"/>
  <c r="C38" i="11"/>
  <c r="B38" i="11"/>
  <c r="M37" i="11"/>
  <c r="L37" i="11"/>
  <c r="K37" i="11"/>
  <c r="I37" i="11"/>
  <c r="H37" i="11"/>
  <c r="G37" i="11"/>
  <c r="F37" i="11"/>
  <c r="E37" i="11"/>
  <c r="D37" i="11"/>
  <c r="C37" i="11"/>
  <c r="B37" i="11"/>
  <c r="M36" i="11"/>
  <c r="L36" i="11"/>
  <c r="K36" i="11"/>
  <c r="I36" i="11"/>
  <c r="H36" i="11"/>
  <c r="G36" i="11"/>
  <c r="F36" i="11"/>
  <c r="E36" i="11"/>
  <c r="D36" i="11"/>
  <c r="C36" i="11"/>
  <c r="B36" i="11"/>
  <c r="M35" i="11"/>
  <c r="L35" i="11"/>
  <c r="K35" i="11"/>
  <c r="I35" i="11"/>
  <c r="H35" i="11"/>
  <c r="G35" i="11"/>
  <c r="F35" i="11"/>
  <c r="E35" i="11"/>
  <c r="D35" i="11"/>
  <c r="C35" i="11"/>
  <c r="B35" i="11"/>
  <c r="M34" i="11"/>
  <c r="L34" i="11"/>
  <c r="K34" i="11"/>
  <c r="I34" i="11"/>
  <c r="H34" i="11"/>
  <c r="G34" i="11"/>
  <c r="F34" i="11"/>
  <c r="E34" i="11"/>
  <c r="D34" i="11"/>
  <c r="C34" i="11"/>
  <c r="B34" i="11"/>
  <c r="M33" i="11"/>
  <c r="L33" i="11"/>
  <c r="K33" i="11"/>
  <c r="I33" i="11"/>
  <c r="H33" i="11"/>
  <c r="G33" i="11"/>
  <c r="F33" i="11"/>
  <c r="E33" i="11"/>
  <c r="D33" i="11"/>
  <c r="C33" i="11"/>
  <c r="B33" i="11"/>
  <c r="M32" i="11"/>
  <c r="L32" i="11"/>
  <c r="K32" i="11"/>
  <c r="I32" i="11"/>
  <c r="H32" i="11"/>
  <c r="G32" i="11"/>
  <c r="F32" i="11"/>
  <c r="E32" i="11"/>
  <c r="D32" i="11"/>
  <c r="C32" i="11"/>
  <c r="B32" i="11"/>
  <c r="M31" i="11"/>
  <c r="L31" i="11"/>
  <c r="K31" i="11"/>
  <c r="I31" i="11"/>
  <c r="H31" i="11"/>
  <c r="G31" i="11"/>
  <c r="F31" i="11"/>
  <c r="E31" i="11"/>
  <c r="D31" i="11"/>
  <c r="C31" i="11"/>
  <c r="B31" i="11"/>
  <c r="M30" i="11"/>
  <c r="L30" i="11"/>
  <c r="K30" i="11"/>
  <c r="I30" i="11"/>
  <c r="H30" i="11"/>
  <c r="G30" i="11"/>
  <c r="F30" i="11"/>
  <c r="E30" i="11"/>
  <c r="D30" i="11"/>
  <c r="C30" i="11"/>
  <c r="B30" i="11"/>
  <c r="M29" i="11"/>
  <c r="L29" i="11"/>
  <c r="K29" i="11"/>
  <c r="I29" i="11"/>
  <c r="H29" i="11"/>
  <c r="G29" i="11"/>
  <c r="F29" i="11"/>
  <c r="E29" i="11"/>
  <c r="D29" i="11"/>
  <c r="C29" i="11"/>
  <c r="B29" i="11"/>
  <c r="M28" i="11"/>
  <c r="L28" i="11"/>
  <c r="K28" i="11"/>
  <c r="I28" i="11"/>
  <c r="H28" i="11"/>
  <c r="G28" i="11"/>
  <c r="F28" i="11"/>
  <c r="E28" i="11"/>
  <c r="D28" i="11"/>
  <c r="C28" i="11"/>
  <c r="B28" i="11"/>
  <c r="M27" i="11"/>
  <c r="L27" i="11"/>
  <c r="K27" i="11"/>
  <c r="I27" i="11"/>
  <c r="H27" i="11"/>
  <c r="G27" i="11"/>
  <c r="F27" i="11"/>
  <c r="E27" i="11"/>
  <c r="D27" i="11"/>
  <c r="C27" i="11"/>
  <c r="B27" i="11"/>
  <c r="M26" i="11"/>
  <c r="L26" i="11"/>
  <c r="K26" i="11"/>
  <c r="I26" i="11"/>
  <c r="H26" i="11"/>
  <c r="G26" i="11"/>
  <c r="F26" i="11"/>
  <c r="E26" i="11"/>
  <c r="D26" i="11"/>
  <c r="C26" i="11"/>
  <c r="B26" i="11"/>
  <c r="M25" i="11"/>
  <c r="L25" i="11"/>
  <c r="K25" i="11"/>
  <c r="I25" i="11"/>
  <c r="H25" i="11"/>
  <c r="G25" i="11"/>
  <c r="F25" i="11"/>
  <c r="E25" i="11"/>
  <c r="D25" i="11"/>
  <c r="C25" i="11"/>
  <c r="B25" i="11"/>
  <c r="M24" i="11"/>
  <c r="L24" i="11"/>
  <c r="K24" i="11"/>
  <c r="I24" i="11"/>
  <c r="H24" i="11"/>
  <c r="G24" i="11"/>
  <c r="F24" i="11"/>
  <c r="E24" i="11"/>
  <c r="D24" i="11"/>
  <c r="C24" i="11"/>
  <c r="B24" i="11"/>
  <c r="M23" i="11"/>
  <c r="L23" i="11"/>
  <c r="K23" i="11"/>
  <c r="I23" i="11"/>
  <c r="H23" i="11"/>
  <c r="G23" i="11"/>
  <c r="F23" i="11"/>
  <c r="E23" i="11"/>
  <c r="D23" i="11"/>
  <c r="C23" i="11"/>
  <c r="B23" i="11"/>
  <c r="M22" i="11"/>
  <c r="L22" i="11"/>
  <c r="K22" i="11"/>
  <c r="I22" i="11"/>
  <c r="H22" i="11"/>
  <c r="G22" i="11"/>
  <c r="F22" i="11"/>
  <c r="E22" i="11"/>
  <c r="D22" i="11"/>
  <c r="C22" i="11"/>
  <c r="B22" i="11"/>
  <c r="M21" i="11"/>
  <c r="L21" i="11"/>
  <c r="K21" i="11"/>
  <c r="I21" i="11"/>
  <c r="H21" i="11"/>
  <c r="G21" i="11"/>
  <c r="F21" i="11"/>
  <c r="E21" i="11"/>
  <c r="D21" i="11"/>
  <c r="C21" i="11"/>
  <c r="B21" i="11"/>
  <c r="M20" i="11"/>
  <c r="L20" i="11"/>
  <c r="K20" i="11"/>
  <c r="I20" i="11"/>
  <c r="H20" i="11"/>
  <c r="G20" i="11"/>
  <c r="F20" i="11"/>
  <c r="E20" i="11"/>
  <c r="D20" i="11"/>
  <c r="C20" i="11"/>
  <c r="B20" i="11"/>
  <c r="M19" i="11"/>
  <c r="L19" i="11"/>
  <c r="K19" i="11"/>
  <c r="I19" i="11"/>
  <c r="H19" i="11"/>
  <c r="G19" i="11"/>
  <c r="F19" i="11"/>
  <c r="E19" i="11"/>
  <c r="D19" i="11"/>
  <c r="C19" i="11"/>
  <c r="B19" i="11"/>
  <c r="M18" i="11"/>
  <c r="L18" i="11"/>
  <c r="K18" i="11"/>
  <c r="I18" i="11"/>
  <c r="H18" i="11"/>
  <c r="G18" i="11"/>
  <c r="F18" i="11"/>
  <c r="E18" i="11"/>
  <c r="D18" i="11"/>
  <c r="C18" i="11"/>
  <c r="B18" i="11"/>
  <c r="M17" i="11"/>
  <c r="L17" i="11"/>
  <c r="K17" i="11"/>
  <c r="I17" i="11"/>
  <c r="H17" i="11"/>
  <c r="G17" i="11"/>
  <c r="F17" i="11"/>
  <c r="E17" i="11"/>
  <c r="D17" i="11"/>
  <c r="C17" i="11"/>
  <c r="B17" i="11"/>
  <c r="M16" i="11"/>
  <c r="L16" i="11"/>
  <c r="K16" i="11"/>
  <c r="I16" i="11"/>
  <c r="H16" i="11"/>
  <c r="G16" i="11"/>
  <c r="F16" i="11"/>
  <c r="E16" i="11"/>
  <c r="D16" i="11"/>
  <c r="C16" i="11"/>
  <c r="B16" i="11"/>
  <c r="M15" i="11"/>
  <c r="L15" i="11"/>
  <c r="K15" i="11"/>
  <c r="I15" i="11"/>
  <c r="H15" i="11"/>
  <c r="G15" i="11"/>
  <c r="F15" i="11"/>
  <c r="E15" i="11"/>
  <c r="D15" i="11"/>
  <c r="C15" i="11"/>
  <c r="B15" i="11"/>
  <c r="M14" i="11"/>
  <c r="L14" i="11"/>
  <c r="K14" i="11"/>
  <c r="I14" i="11"/>
  <c r="H14" i="11"/>
  <c r="G14" i="11"/>
  <c r="F14" i="11"/>
  <c r="E14" i="11"/>
  <c r="D14" i="11"/>
  <c r="C14" i="11"/>
  <c r="B14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M12" i="11"/>
  <c r="L12" i="11"/>
  <c r="K12" i="11"/>
  <c r="I12" i="11"/>
  <c r="H12" i="11"/>
  <c r="G12" i="11"/>
  <c r="F12" i="11"/>
  <c r="E12" i="11"/>
  <c r="D12" i="11"/>
  <c r="C12" i="11"/>
  <c r="B12" i="11"/>
  <c r="M11" i="11"/>
  <c r="L11" i="11"/>
  <c r="K11" i="11"/>
  <c r="I11" i="11"/>
  <c r="H11" i="11"/>
  <c r="G11" i="11"/>
  <c r="F11" i="11"/>
  <c r="E11" i="11"/>
  <c r="D11" i="11"/>
  <c r="C11" i="11"/>
  <c r="B11" i="11"/>
  <c r="M10" i="11"/>
  <c r="L10" i="11"/>
  <c r="K10" i="11"/>
  <c r="J10" i="11"/>
  <c r="I10" i="11"/>
  <c r="H10" i="11"/>
  <c r="G10" i="11"/>
  <c r="F10" i="11"/>
  <c r="N14" i="18" l="1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12" i="17"/>
  <c r="N14" i="17"/>
  <c r="N15" i="17"/>
  <c r="N16" i="17"/>
  <c r="N17" i="17"/>
  <c r="N18" i="17"/>
  <c r="N19" i="17"/>
  <c r="N20" i="17"/>
  <c r="N21" i="17"/>
  <c r="N22" i="17"/>
  <c r="N23" i="17"/>
  <c r="N24" i="17"/>
  <c r="N26" i="17"/>
  <c r="N27" i="17"/>
  <c r="N28" i="17"/>
  <c r="N29" i="17"/>
  <c r="N30" i="17"/>
  <c r="N31" i="17"/>
  <c r="N32" i="17"/>
  <c r="N33" i="17"/>
  <c r="N35" i="17"/>
  <c r="N36" i="17"/>
  <c r="N37" i="17"/>
  <c r="N38" i="17"/>
  <c r="N39" i="17"/>
  <c r="N40" i="17"/>
  <c r="N41" i="17"/>
  <c r="N43" i="17"/>
  <c r="N44" i="17"/>
  <c r="N12" i="16"/>
  <c r="N13" i="16"/>
  <c r="F46" i="16"/>
  <c r="N14" i="16"/>
  <c r="N21" i="16"/>
  <c r="N25" i="16"/>
  <c r="N26" i="16"/>
  <c r="N27" i="16"/>
  <c r="N28" i="16"/>
  <c r="N29" i="16"/>
  <c r="N30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D46" i="14"/>
  <c r="H46" i="14"/>
  <c r="L46" i="14"/>
  <c r="N20" i="14"/>
  <c r="N21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5" i="24"/>
  <c r="E46" i="24"/>
  <c r="I46" i="24"/>
  <c r="N36" i="24"/>
  <c r="N37" i="24"/>
  <c r="N39" i="24"/>
  <c r="N40" i="24"/>
  <c r="N41" i="24"/>
  <c r="N42" i="24"/>
  <c r="N43" i="24"/>
  <c r="B46" i="24"/>
  <c r="F46" i="24"/>
  <c r="J46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M46" i="24"/>
  <c r="N38" i="24"/>
  <c r="C46" i="24"/>
  <c r="G46" i="24"/>
  <c r="K46" i="24"/>
  <c r="N44" i="24"/>
  <c r="N12" i="24"/>
  <c r="I47" i="23"/>
  <c r="C47" i="23"/>
  <c r="G47" i="23"/>
  <c r="K47" i="23"/>
  <c r="B47" i="23"/>
  <c r="F47" i="23"/>
  <c r="J47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46" i="23"/>
  <c r="D47" i="23"/>
  <c r="H47" i="23"/>
  <c r="L47" i="23"/>
  <c r="N13" i="23"/>
  <c r="N36" i="22"/>
  <c r="N38" i="22"/>
  <c r="M46" i="22"/>
  <c r="N45" i="22"/>
  <c r="B46" i="22"/>
  <c r="F46" i="22"/>
  <c r="J46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I46" i="22"/>
  <c r="C46" i="22"/>
  <c r="G46" i="22"/>
  <c r="K46" i="22"/>
  <c r="N35" i="22"/>
  <c r="E46" i="22"/>
  <c r="N39" i="22"/>
  <c r="N12" i="22"/>
  <c r="N14" i="21"/>
  <c r="N48" i="21" s="1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D47" i="20"/>
  <c r="H47" i="20"/>
  <c r="L47" i="20"/>
  <c r="N46" i="20"/>
  <c r="E47" i="20"/>
  <c r="I47" i="20"/>
  <c r="M47" i="20"/>
  <c r="N13" i="20"/>
  <c r="N39" i="19"/>
  <c r="N43" i="19"/>
  <c r="N16" i="19"/>
  <c r="F49" i="19"/>
  <c r="J49" i="19"/>
  <c r="N48" i="19"/>
  <c r="B49" i="19"/>
  <c r="C48" i="18"/>
  <c r="G48" i="18"/>
  <c r="K48" i="18"/>
  <c r="N30" i="18"/>
  <c r="J48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13" i="18"/>
  <c r="N42" i="17"/>
  <c r="N25" i="17"/>
  <c r="C46" i="17"/>
  <c r="K46" i="17"/>
  <c r="N13" i="17"/>
  <c r="N34" i="17"/>
  <c r="N45" i="17"/>
  <c r="G46" i="17"/>
  <c r="N11" i="17"/>
  <c r="N31" i="16"/>
  <c r="E46" i="16"/>
  <c r="K46" i="16"/>
  <c r="N20" i="16"/>
  <c r="N24" i="16"/>
  <c r="H46" i="16"/>
  <c r="D46" i="16"/>
  <c r="L46" i="16"/>
  <c r="N15" i="16"/>
  <c r="G46" i="16"/>
  <c r="N22" i="16"/>
  <c r="N23" i="16"/>
  <c r="J46" i="16"/>
  <c r="I46" i="16"/>
  <c r="M46" i="16"/>
  <c r="N16" i="16"/>
  <c r="N17" i="16"/>
  <c r="N18" i="16"/>
  <c r="N19" i="16"/>
  <c r="B46" i="16"/>
  <c r="C46" i="16"/>
  <c r="N71" i="11"/>
  <c r="J72" i="11"/>
  <c r="N44" i="14"/>
  <c r="N22" i="14"/>
  <c r="N45" i="14"/>
  <c r="N13" i="14"/>
  <c r="N14" i="14"/>
  <c r="N15" i="14"/>
  <c r="N18" i="14"/>
  <c r="B46" i="14"/>
  <c r="F46" i="14"/>
  <c r="J46" i="14"/>
  <c r="N16" i="14"/>
  <c r="N17" i="14"/>
  <c r="N19" i="14"/>
  <c r="C46" i="14"/>
  <c r="G46" i="14"/>
  <c r="K46" i="14"/>
  <c r="E46" i="14"/>
  <c r="I46" i="14"/>
  <c r="M46" i="14"/>
  <c r="N12" i="14"/>
  <c r="N12" i="11"/>
  <c r="N15" i="11"/>
  <c r="N19" i="11"/>
  <c r="N23" i="11"/>
  <c r="N27" i="11"/>
  <c r="N31" i="11"/>
  <c r="N35" i="11"/>
  <c r="N39" i="11"/>
  <c r="N43" i="11"/>
  <c r="N47" i="11"/>
  <c r="N51" i="11"/>
  <c r="N55" i="11"/>
  <c r="N59" i="11"/>
  <c r="N63" i="11"/>
  <c r="N67" i="11"/>
  <c r="H72" i="11"/>
  <c r="D72" i="11"/>
  <c r="I72" i="11"/>
  <c r="M72" i="11"/>
  <c r="E72" i="11"/>
  <c r="N10" i="11"/>
  <c r="L72" i="11"/>
  <c r="N16" i="11"/>
  <c r="N20" i="11"/>
  <c r="N24" i="11"/>
  <c r="N28" i="11"/>
  <c r="N32" i="11"/>
  <c r="N40" i="11"/>
  <c r="N44" i="11"/>
  <c r="N48" i="11"/>
  <c r="N52" i="11"/>
  <c r="N56" i="11"/>
  <c r="N60" i="11"/>
  <c r="N64" i="11"/>
  <c r="N68" i="11"/>
  <c r="N11" i="11"/>
  <c r="N36" i="11"/>
  <c r="B72" i="11"/>
  <c r="N13" i="11"/>
  <c r="N14" i="11"/>
  <c r="N18" i="11"/>
  <c r="N22" i="11"/>
  <c r="N26" i="11"/>
  <c r="N30" i="11"/>
  <c r="N34" i="11"/>
  <c r="N38" i="11"/>
  <c r="N42" i="11"/>
  <c r="N46" i="11"/>
  <c r="N50" i="11"/>
  <c r="N54" i="11"/>
  <c r="N58" i="11"/>
  <c r="N62" i="11"/>
  <c r="N66" i="11"/>
  <c r="N70" i="11"/>
  <c r="F72" i="11"/>
  <c r="C72" i="11"/>
  <c r="G72" i="11"/>
  <c r="K72" i="11"/>
  <c r="N17" i="11"/>
  <c r="N21" i="11"/>
  <c r="N25" i="11"/>
  <c r="N29" i="11"/>
  <c r="N33" i="11"/>
  <c r="N37" i="11"/>
  <c r="N41" i="11"/>
  <c r="N45" i="11"/>
  <c r="N49" i="11"/>
  <c r="N53" i="11"/>
  <c r="N57" i="11"/>
  <c r="N61" i="11"/>
  <c r="N65" i="11"/>
  <c r="N69" i="11"/>
  <c r="N46" i="24" l="1"/>
  <c r="N47" i="23"/>
  <c r="N46" i="22"/>
  <c r="N49" i="19"/>
  <c r="N48" i="18"/>
  <c r="N46" i="17"/>
  <c r="N46" i="16"/>
  <c r="N46" i="14"/>
  <c r="N72" i="11"/>
  <c r="M42" i="15" l="1"/>
  <c r="L42" i="15"/>
  <c r="K42" i="15"/>
  <c r="J42" i="15"/>
  <c r="I42" i="15"/>
  <c r="H42" i="15"/>
  <c r="G42" i="15"/>
  <c r="F42" i="15"/>
  <c r="E42" i="15"/>
  <c r="D42" i="15"/>
  <c r="C42" i="15"/>
  <c r="B42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N41" i="15" s="1"/>
  <c r="M40" i="15"/>
  <c r="L40" i="15"/>
  <c r="K40" i="15"/>
  <c r="J40" i="15"/>
  <c r="I40" i="15"/>
  <c r="H40" i="15"/>
  <c r="G40" i="15"/>
  <c r="F40" i="15"/>
  <c r="E40" i="15"/>
  <c r="D40" i="15"/>
  <c r="C40" i="15"/>
  <c r="B40" i="15"/>
  <c r="N40" i="15" s="1"/>
  <c r="M39" i="15"/>
  <c r="L39" i="15"/>
  <c r="K39" i="15"/>
  <c r="J39" i="15"/>
  <c r="I39" i="15"/>
  <c r="H39" i="15"/>
  <c r="G39" i="15"/>
  <c r="F39" i="15"/>
  <c r="E39" i="15"/>
  <c r="D39" i="15"/>
  <c r="C39" i="15"/>
  <c r="B39" i="15"/>
  <c r="N39" i="15" s="1"/>
  <c r="M38" i="15"/>
  <c r="L38" i="15"/>
  <c r="K38" i="15"/>
  <c r="J38" i="15"/>
  <c r="I38" i="15"/>
  <c r="H38" i="15"/>
  <c r="G38" i="15"/>
  <c r="F38" i="15"/>
  <c r="E38" i="15"/>
  <c r="D38" i="15"/>
  <c r="C38" i="15"/>
  <c r="B38" i="15"/>
  <c r="N38" i="15" s="1"/>
  <c r="M37" i="15"/>
  <c r="L37" i="15"/>
  <c r="K37" i="15"/>
  <c r="J37" i="15"/>
  <c r="I37" i="15"/>
  <c r="H37" i="15"/>
  <c r="G37" i="15"/>
  <c r="F37" i="15"/>
  <c r="E37" i="15"/>
  <c r="D37" i="15"/>
  <c r="C37" i="15"/>
  <c r="B37" i="15"/>
  <c r="N37" i="15" s="1"/>
  <c r="M36" i="15"/>
  <c r="L36" i="15"/>
  <c r="K36" i="15"/>
  <c r="J36" i="15"/>
  <c r="I36" i="15"/>
  <c r="H36" i="15"/>
  <c r="G36" i="15"/>
  <c r="F36" i="15"/>
  <c r="E36" i="15"/>
  <c r="D36" i="15"/>
  <c r="C36" i="15"/>
  <c r="B36" i="15"/>
  <c r="N36" i="15" s="1"/>
  <c r="M35" i="15"/>
  <c r="L35" i="15"/>
  <c r="K35" i="15"/>
  <c r="J35" i="15"/>
  <c r="I35" i="15"/>
  <c r="H35" i="15"/>
  <c r="G35" i="15"/>
  <c r="F35" i="15"/>
  <c r="E35" i="15"/>
  <c r="D35" i="15"/>
  <c r="C35" i="15"/>
  <c r="B35" i="15"/>
  <c r="N35" i="15" s="1"/>
  <c r="M34" i="15"/>
  <c r="L34" i="15"/>
  <c r="K34" i="15"/>
  <c r="J34" i="15"/>
  <c r="I34" i="15"/>
  <c r="H34" i="15"/>
  <c r="G34" i="15"/>
  <c r="F34" i="15"/>
  <c r="E34" i="15"/>
  <c r="D34" i="15"/>
  <c r="C34" i="15"/>
  <c r="B34" i="15"/>
  <c r="N34" i="15" s="1"/>
  <c r="M33" i="15"/>
  <c r="L33" i="15"/>
  <c r="K33" i="15"/>
  <c r="J33" i="15"/>
  <c r="I33" i="15"/>
  <c r="H33" i="15"/>
  <c r="G33" i="15"/>
  <c r="F33" i="15"/>
  <c r="E33" i="15"/>
  <c r="D33" i="15"/>
  <c r="C33" i="15"/>
  <c r="B33" i="15"/>
  <c r="N33" i="15" s="1"/>
  <c r="M32" i="15"/>
  <c r="L32" i="15"/>
  <c r="K32" i="15"/>
  <c r="J32" i="15"/>
  <c r="I32" i="15"/>
  <c r="H32" i="15"/>
  <c r="G32" i="15"/>
  <c r="F32" i="15"/>
  <c r="E32" i="15"/>
  <c r="D32" i="15"/>
  <c r="C32" i="15"/>
  <c r="B32" i="15"/>
  <c r="N32" i="15" s="1"/>
  <c r="M31" i="15"/>
  <c r="L31" i="15"/>
  <c r="K31" i="15"/>
  <c r="J31" i="15"/>
  <c r="I31" i="15"/>
  <c r="H31" i="15"/>
  <c r="G31" i="15"/>
  <c r="F31" i="15"/>
  <c r="E31" i="15"/>
  <c r="D31" i="15"/>
  <c r="C31" i="15"/>
  <c r="B31" i="15"/>
  <c r="N31" i="15" s="1"/>
  <c r="M30" i="15"/>
  <c r="L30" i="15"/>
  <c r="K30" i="15"/>
  <c r="J30" i="15"/>
  <c r="I30" i="15"/>
  <c r="H30" i="15"/>
  <c r="G30" i="15"/>
  <c r="F30" i="15"/>
  <c r="E30" i="15"/>
  <c r="D30" i="15"/>
  <c r="C30" i="15"/>
  <c r="B30" i="15"/>
  <c r="N30" i="15" s="1"/>
  <c r="M29" i="15"/>
  <c r="L29" i="15"/>
  <c r="K29" i="15"/>
  <c r="J29" i="15"/>
  <c r="I29" i="15"/>
  <c r="H29" i="15"/>
  <c r="G29" i="15"/>
  <c r="F29" i="15"/>
  <c r="E29" i="15"/>
  <c r="D29" i="15"/>
  <c r="C29" i="15"/>
  <c r="B29" i="15"/>
  <c r="N29" i="15" s="1"/>
  <c r="M28" i="15"/>
  <c r="L28" i="15"/>
  <c r="K28" i="15"/>
  <c r="J28" i="15"/>
  <c r="I28" i="15"/>
  <c r="H28" i="15"/>
  <c r="G28" i="15"/>
  <c r="F28" i="15"/>
  <c r="E28" i="15"/>
  <c r="D28" i="15"/>
  <c r="C28" i="15"/>
  <c r="B28" i="15"/>
  <c r="N28" i="15" s="1"/>
  <c r="M27" i="15"/>
  <c r="L27" i="15"/>
  <c r="K27" i="15"/>
  <c r="J27" i="15"/>
  <c r="I27" i="15"/>
  <c r="H27" i="15"/>
  <c r="G27" i="15"/>
  <c r="F27" i="15"/>
  <c r="E27" i="15"/>
  <c r="D27" i="15"/>
  <c r="C27" i="15"/>
  <c r="B27" i="15"/>
  <c r="N27" i="15" s="1"/>
  <c r="M26" i="15"/>
  <c r="L26" i="15"/>
  <c r="K26" i="15"/>
  <c r="J26" i="15"/>
  <c r="I26" i="15"/>
  <c r="H26" i="15"/>
  <c r="G26" i="15"/>
  <c r="F26" i="15"/>
  <c r="E26" i="15"/>
  <c r="D26" i="15"/>
  <c r="C26" i="15"/>
  <c r="B26" i="15"/>
  <c r="N26" i="15" s="1"/>
  <c r="M25" i="15"/>
  <c r="L25" i="15"/>
  <c r="K25" i="15"/>
  <c r="J25" i="15"/>
  <c r="I25" i="15"/>
  <c r="H25" i="15"/>
  <c r="G25" i="15"/>
  <c r="F25" i="15"/>
  <c r="E25" i="15"/>
  <c r="D25" i="15"/>
  <c r="C25" i="15"/>
  <c r="B25" i="15"/>
  <c r="N25" i="15" s="1"/>
  <c r="M24" i="15"/>
  <c r="L24" i="15"/>
  <c r="K24" i="15"/>
  <c r="J24" i="15"/>
  <c r="I24" i="15"/>
  <c r="H24" i="15"/>
  <c r="G24" i="15"/>
  <c r="F24" i="15"/>
  <c r="E24" i="15"/>
  <c r="D24" i="15"/>
  <c r="C24" i="15"/>
  <c r="B24" i="15"/>
  <c r="N24" i="15" s="1"/>
  <c r="M23" i="15"/>
  <c r="L23" i="15"/>
  <c r="K23" i="15"/>
  <c r="J23" i="15"/>
  <c r="I23" i="15"/>
  <c r="H23" i="15"/>
  <c r="G23" i="15"/>
  <c r="F23" i="15"/>
  <c r="E23" i="15"/>
  <c r="D23" i="15"/>
  <c r="C23" i="15"/>
  <c r="B23" i="15"/>
  <c r="N23" i="15" s="1"/>
  <c r="M22" i="15"/>
  <c r="L22" i="15"/>
  <c r="K22" i="15"/>
  <c r="J22" i="15"/>
  <c r="I22" i="15"/>
  <c r="H22" i="15"/>
  <c r="G22" i="15"/>
  <c r="F22" i="15"/>
  <c r="E22" i="15"/>
  <c r="D22" i="15"/>
  <c r="C22" i="15"/>
  <c r="B22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N21" i="15" s="1"/>
  <c r="M20" i="15"/>
  <c r="L20" i="15"/>
  <c r="K20" i="15"/>
  <c r="J20" i="15"/>
  <c r="I20" i="15"/>
  <c r="H20" i="15"/>
  <c r="G20" i="15"/>
  <c r="F20" i="15"/>
  <c r="E20" i="15"/>
  <c r="D20" i="15"/>
  <c r="C20" i="15"/>
  <c r="B20" i="15"/>
  <c r="N20" i="15" s="1"/>
  <c r="M19" i="15"/>
  <c r="L19" i="15"/>
  <c r="K19" i="15"/>
  <c r="J19" i="15"/>
  <c r="I19" i="15"/>
  <c r="H19" i="15"/>
  <c r="G19" i="15"/>
  <c r="F19" i="15"/>
  <c r="E19" i="15"/>
  <c r="D19" i="15"/>
  <c r="C19" i="15"/>
  <c r="B19" i="15"/>
  <c r="N19" i="15" s="1"/>
  <c r="M18" i="15"/>
  <c r="L18" i="15"/>
  <c r="K18" i="15"/>
  <c r="J18" i="15"/>
  <c r="I18" i="15"/>
  <c r="H18" i="15"/>
  <c r="G18" i="15"/>
  <c r="F18" i="15"/>
  <c r="E18" i="15"/>
  <c r="D18" i="15"/>
  <c r="C18" i="15"/>
  <c r="B18" i="15"/>
  <c r="N18" i="15" s="1"/>
  <c r="M17" i="15"/>
  <c r="L17" i="15"/>
  <c r="K17" i="15"/>
  <c r="J17" i="15"/>
  <c r="I17" i="15"/>
  <c r="H17" i="15"/>
  <c r="G17" i="15"/>
  <c r="F17" i="15"/>
  <c r="E17" i="15"/>
  <c r="D17" i="15"/>
  <c r="C17" i="15"/>
  <c r="B17" i="15"/>
  <c r="N17" i="15" s="1"/>
  <c r="M16" i="15"/>
  <c r="L16" i="15"/>
  <c r="K16" i="15"/>
  <c r="J16" i="15"/>
  <c r="I16" i="15"/>
  <c r="H16" i="15"/>
  <c r="G16" i="15"/>
  <c r="F16" i="15"/>
  <c r="E16" i="15"/>
  <c r="D16" i="15"/>
  <c r="C16" i="15"/>
  <c r="B16" i="15"/>
  <c r="N16" i="15" s="1"/>
  <c r="M15" i="15"/>
  <c r="L15" i="15"/>
  <c r="K15" i="15"/>
  <c r="J15" i="15"/>
  <c r="I15" i="15"/>
  <c r="H15" i="15"/>
  <c r="G15" i="15"/>
  <c r="F15" i="15"/>
  <c r="E15" i="15"/>
  <c r="D15" i="15"/>
  <c r="C15" i="15"/>
  <c r="B15" i="15"/>
  <c r="N15" i="15" s="1"/>
  <c r="M14" i="15"/>
  <c r="L14" i="15"/>
  <c r="K14" i="15"/>
  <c r="J14" i="15"/>
  <c r="I14" i="15"/>
  <c r="H14" i="15"/>
  <c r="G14" i="15"/>
  <c r="F14" i="15"/>
  <c r="E14" i="15"/>
  <c r="D14" i="15"/>
  <c r="C14" i="15"/>
  <c r="B14" i="15"/>
  <c r="N14" i="15" s="1"/>
  <c r="M13" i="15"/>
  <c r="L13" i="15"/>
  <c r="K13" i="15"/>
  <c r="J13" i="15"/>
  <c r="I13" i="15"/>
  <c r="H13" i="15"/>
  <c r="G13" i="15"/>
  <c r="F13" i="15"/>
  <c r="E13" i="15"/>
  <c r="D13" i="15"/>
  <c r="C13" i="15"/>
  <c r="B13" i="15"/>
  <c r="N13" i="15" s="1"/>
  <c r="M12" i="15"/>
  <c r="L12" i="15"/>
  <c r="K12" i="15"/>
  <c r="J12" i="15"/>
  <c r="I12" i="15"/>
  <c r="H12" i="15"/>
  <c r="G12" i="15"/>
  <c r="F12" i="15"/>
  <c r="E12" i="15"/>
  <c r="D12" i="15"/>
  <c r="C12" i="15"/>
  <c r="B12" i="15"/>
  <c r="N12" i="15" s="1"/>
  <c r="M11" i="15"/>
  <c r="L11" i="15"/>
  <c r="K11" i="15"/>
  <c r="J11" i="15"/>
  <c r="I11" i="15"/>
  <c r="H11" i="15"/>
  <c r="G11" i="15"/>
  <c r="F11" i="15"/>
  <c r="E11" i="15"/>
  <c r="D11" i="15"/>
  <c r="C11" i="15"/>
  <c r="B11" i="15"/>
  <c r="N11" i="15" s="1"/>
  <c r="M10" i="15"/>
  <c r="L10" i="15"/>
  <c r="K10" i="15"/>
  <c r="J10" i="15"/>
  <c r="I10" i="15"/>
  <c r="H10" i="15"/>
  <c r="G10" i="15"/>
  <c r="F10" i="15"/>
  <c r="E10" i="15"/>
  <c r="D10" i="15"/>
  <c r="C10" i="15"/>
  <c r="B10" i="15"/>
  <c r="N10" i="15" s="1"/>
  <c r="M9" i="15"/>
  <c r="M43" i="15" s="1"/>
  <c r="L9" i="15"/>
  <c r="L43" i="15" s="1"/>
  <c r="K9" i="15"/>
  <c r="K43" i="15" s="1"/>
  <c r="J9" i="15"/>
  <c r="J43" i="15" s="1"/>
  <c r="I9" i="15"/>
  <c r="I43" i="15" s="1"/>
  <c r="H9" i="15"/>
  <c r="H43" i="15" s="1"/>
  <c r="G9" i="15"/>
  <c r="G43" i="15" s="1"/>
  <c r="F9" i="15"/>
  <c r="F43" i="15" s="1"/>
  <c r="E9" i="15"/>
  <c r="E43" i="15" s="1"/>
  <c r="D9" i="15"/>
  <c r="D43" i="15" s="1"/>
  <c r="C9" i="15"/>
  <c r="C43" i="15" s="1"/>
  <c r="B9" i="15"/>
  <c r="N9" i="15" s="1"/>
  <c r="M47" i="13"/>
  <c r="L47" i="13"/>
  <c r="K47" i="13"/>
  <c r="J47" i="13"/>
  <c r="I47" i="13"/>
  <c r="H47" i="13"/>
  <c r="G47" i="13"/>
  <c r="F47" i="13"/>
  <c r="E47" i="13"/>
  <c r="D47" i="13"/>
  <c r="C47" i="13"/>
  <c r="B47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M37" i="13"/>
  <c r="L37" i="13"/>
  <c r="K37" i="13"/>
  <c r="J37" i="13"/>
  <c r="I37" i="13"/>
  <c r="H37" i="13"/>
  <c r="G37" i="13"/>
  <c r="F37" i="13"/>
  <c r="E37" i="13"/>
  <c r="C37" i="13"/>
  <c r="B37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M17" i="13"/>
  <c r="L17" i="13"/>
  <c r="K17" i="13"/>
  <c r="J17" i="13"/>
  <c r="I17" i="13"/>
  <c r="H17" i="13"/>
  <c r="G17" i="13"/>
  <c r="F17" i="13"/>
  <c r="D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M14" i="13"/>
  <c r="L14" i="13"/>
  <c r="K14" i="13"/>
  <c r="J14" i="13"/>
  <c r="I14" i="13"/>
  <c r="H14" i="13"/>
  <c r="G14" i="13"/>
  <c r="D14" i="13"/>
  <c r="C14" i="13"/>
  <c r="B14" i="13"/>
  <c r="M73" i="9"/>
  <c r="L73" i="9"/>
  <c r="K73" i="9"/>
  <c r="J73" i="9"/>
  <c r="I73" i="9"/>
  <c r="H73" i="9"/>
  <c r="G73" i="9"/>
  <c r="F73" i="9"/>
  <c r="E73" i="9"/>
  <c r="D73" i="9"/>
  <c r="C73" i="9"/>
  <c r="B73" i="9"/>
  <c r="M72" i="9"/>
  <c r="L72" i="9"/>
  <c r="K72" i="9"/>
  <c r="J72" i="9"/>
  <c r="I72" i="9"/>
  <c r="H72" i="9"/>
  <c r="G72" i="9"/>
  <c r="F72" i="9"/>
  <c r="E72" i="9"/>
  <c r="D72" i="9"/>
  <c r="C72" i="9"/>
  <c r="B72" i="9"/>
  <c r="M71" i="9"/>
  <c r="L71" i="9"/>
  <c r="K71" i="9"/>
  <c r="J71" i="9"/>
  <c r="I71" i="9"/>
  <c r="H71" i="9"/>
  <c r="G71" i="9"/>
  <c r="F71" i="9"/>
  <c r="E71" i="9"/>
  <c r="D71" i="9"/>
  <c r="C71" i="9"/>
  <c r="B71" i="9"/>
  <c r="M70" i="9"/>
  <c r="L70" i="9"/>
  <c r="K70" i="9"/>
  <c r="J70" i="9"/>
  <c r="I70" i="9"/>
  <c r="H70" i="9"/>
  <c r="G70" i="9"/>
  <c r="F70" i="9"/>
  <c r="E70" i="9"/>
  <c r="D70" i="9"/>
  <c r="C70" i="9"/>
  <c r="B70" i="9"/>
  <c r="M69" i="9"/>
  <c r="L69" i="9"/>
  <c r="K69" i="9"/>
  <c r="J69" i="9"/>
  <c r="I69" i="9"/>
  <c r="H69" i="9"/>
  <c r="G69" i="9"/>
  <c r="F69" i="9"/>
  <c r="E69" i="9"/>
  <c r="D69" i="9"/>
  <c r="C69" i="9"/>
  <c r="B69" i="9"/>
  <c r="M68" i="9"/>
  <c r="L68" i="9"/>
  <c r="K68" i="9"/>
  <c r="J68" i="9"/>
  <c r="I68" i="9"/>
  <c r="H68" i="9"/>
  <c r="G68" i="9"/>
  <c r="F68" i="9"/>
  <c r="E68" i="9"/>
  <c r="D68" i="9"/>
  <c r="C68" i="9"/>
  <c r="B68" i="9"/>
  <c r="M67" i="9"/>
  <c r="L67" i="9"/>
  <c r="K67" i="9"/>
  <c r="J67" i="9"/>
  <c r="I67" i="9"/>
  <c r="H67" i="9"/>
  <c r="G67" i="9"/>
  <c r="F67" i="9"/>
  <c r="E67" i="9"/>
  <c r="D67" i="9"/>
  <c r="C67" i="9"/>
  <c r="B67" i="9"/>
  <c r="M66" i="9"/>
  <c r="L66" i="9"/>
  <c r="K66" i="9"/>
  <c r="J66" i="9"/>
  <c r="I66" i="9"/>
  <c r="H66" i="9"/>
  <c r="G66" i="9"/>
  <c r="F66" i="9"/>
  <c r="E66" i="9"/>
  <c r="D66" i="9"/>
  <c r="C66" i="9"/>
  <c r="B66" i="9"/>
  <c r="M65" i="9"/>
  <c r="L65" i="9"/>
  <c r="K65" i="9"/>
  <c r="J65" i="9"/>
  <c r="I65" i="9"/>
  <c r="H65" i="9"/>
  <c r="G65" i="9"/>
  <c r="F65" i="9"/>
  <c r="E65" i="9"/>
  <c r="D65" i="9"/>
  <c r="C65" i="9"/>
  <c r="B65" i="9"/>
  <c r="M64" i="9"/>
  <c r="L64" i="9"/>
  <c r="K64" i="9"/>
  <c r="J64" i="9"/>
  <c r="I64" i="9"/>
  <c r="H64" i="9"/>
  <c r="G64" i="9"/>
  <c r="F64" i="9"/>
  <c r="E64" i="9"/>
  <c r="D64" i="9"/>
  <c r="C64" i="9"/>
  <c r="B64" i="9"/>
  <c r="M63" i="9"/>
  <c r="L63" i="9"/>
  <c r="K63" i="9"/>
  <c r="J63" i="9"/>
  <c r="I63" i="9"/>
  <c r="H63" i="9"/>
  <c r="G63" i="9"/>
  <c r="F63" i="9"/>
  <c r="E63" i="9"/>
  <c r="D63" i="9"/>
  <c r="C63" i="9"/>
  <c r="B63" i="9"/>
  <c r="M62" i="9"/>
  <c r="L62" i="9"/>
  <c r="K62" i="9"/>
  <c r="J62" i="9"/>
  <c r="I62" i="9"/>
  <c r="H62" i="9"/>
  <c r="G62" i="9"/>
  <c r="F62" i="9"/>
  <c r="E62" i="9"/>
  <c r="D62" i="9"/>
  <c r="C62" i="9"/>
  <c r="B62" i="9"/>
  <c r="M61" i="9"/>
  <c r="L61" i="9"/>
  <c r="K61" i="9"/>
  <c r="J61" i="9"/>
  <c r="I61" i="9"/>
  <c r="H61" i="9"/>
  <c r="G61" i="9"/>
  <c r="F61" i="9"/>
  <c r="E61" i="9"/>
  <c r="D61" i="9"/>
  <c r="C61" i="9"/>
  <c r="B61" i="9"/>
  <c r="M60" i="9"/>
  <c r="L60" i="9"/>
  <c r="K60" i="9"/>
  <c r="J60" i="9"/>
  <c r="I60" i="9"/>
  <c r="H60" i="9"/>
  <c r="G60" i="9"/>
  <c r="F60" i="9"/>
  <c r="E60" i="9"/>
  <c r="D60" i="9"/>
  <c r="C60" i="9"/>
  <c r="B60" i="9"/>
  <c r="M59" i="9"/>
  <c r="L59" i="9"/>
  <c r="K59" i="9"/>
  <c r="J59" i="9"/>
  <c r="I59" i="9"/>
  <c r="H59" i="9"/>
  <c r="G59" i="9"/>
  <c r="F59" i="9"/>
  <c r="E59" i="9"/>
  <c r="D59" i="9"/>
  <c r="C59" i="9"/>
  <c r="B59" i="9"/>
  <c r="M58" i="9"/>
  <c r="L58" i="9"/>
  <c r="K58" i="9"/>
  <c r="J58" i="9"/>
  <c r="I58" i="9"/>
  <c r="H58" i="9"/>
  <c r="G58" i="9"/>
  <c r="F58" i="9"/>
  <c r="E58" i="9"/>
  <c r="D58" i="9"/>
  <c r="C58" i="9"/>
  <c r="B58" i="9"/>
  <c r="M57" i="9"/>
  <c r="L57" i="9"/>
  <c r="K57" i="9"/>
  <c r="J57" i="9"/>
  <c r="I57" i="9"/>
  <c r="H57" i="9"/>
  <c r="G57" i="9"/>
  <c r="F57" i="9"/>
  <c r="E57" i="9"/>
  <c r="D57" i="9"/>
  <c r="C57" i="9"/>
  <c r="B57" i="9"/>
  <c r="M56" i="9"/>
  <c r="L56" i="9"/>
  <c r="K56" i="9"/>
  <c r="J56" i="9"/>
  <c r="I56" i="9"/>
  <c r="H56" i="9"/>
  <c r="G56" i="9"/>
  <c r="F56" i="9"/>
  <c r="E56" i="9"/>
  <c r="D56" i="9"/>
  <c r="C56" i="9"/>
  <c r="B56" i="9"/>
  <c r="M55" i="9"/>
  <c r="L55" i="9"/>
  <c r="K55" i="9"/>
  <c r="J55" i="9"/>
  <c r="I55" i="9"/>
  <c r="H55" i="9"/>
  <c r="G55" i="9"/>
  <c r="F55" i="9"/>
  <c r="E55" i="9"/>
  <c r="D55" i="9"/>
  <c r="C55" i="9"/>
  <c r="B55" i="9"/>
  <c r="M54" i="9"/>
  <c r="L54" i="9"/>
  <c r="K54" i="9"/>
  <c r="J54" i="9"/>
  <c r="I54" i="9"/>
  <c r="H54" i="9"/>
  <c r="G54" i="9"/>
  <c r="F54" i="9"/>
  <c r="E54" i="9"/>
  <c r="D54" i="9"/>
  <c r="C54" i="9"/>
  <c r="B54" i="9"/>
  <c r="M53" i="9"/>
  <c r="L53" i="9"/>
  <c r="K53" i="9"/>
  <c r="J53" i="9"/>
  <c r="I53" i="9"/>
  <c r="H53" i="9"/>
  <c r="G53" i="9"/>
  <c r="F53" i="9"/>
  <c r="E53" i="9"/>
  <c r="D53" i="9"/>
  <c r="C53" i="9"/>
  <c r="B53" i="9"/>
  <c r="M52" i="9"/>
  <c r="L52" i="9"/>
  <c r="K52" i="9"/>
  <c r="J52" i="9"/>
  <c r="I52" i="9"/>
  <c r="H52" i="9"/>
  <c r="G52" i="9"/>
  <c r="F52" i="9"/>
  <c r="E52" i="9"/>
  <c r="D52" i="9"/>
  <c r="C52" i="9"/>
  <c r="B52" i="9"/>
  <c r="M51" i="9"/>
  <c r="L51" i="9"/>
  <c r="K51" i="9"/>
  <c r="J51" i="9"/>
  <c r="I51" i="9"/>
  <c r="H51" i="9"/>
  <c r="G51" i="9"/>
  <c r="F51" i="9"/>
  <c r="E51" i="9"/>
  <c r="D51" i="9"/>
  <c r="C51" i="9"/>
  <c r="B51" i="9"/>
  <c r="M50" i="9"/>
  <c r="L50" i="9"/>
  <c r="K50" i="9"/>
  <c r="J50" i="9"/>
  <c r="I50" i="9"/>
  <c r="H50" i="9"/>
  <c r="G50" i="9"/>
  <c r="F50" i="9"/>
  <c r="E50" i="9"/>
  <c r="D50" i="9"/>
  <c r="C50" i="9"/>
  <c r="B50" i="9"/>
  <c r="M49" i="9"/>
  <c r="L49" i="9"/>
  <c r="K49" i="9"/>
  <c r="J49" i="9"/>
  <c r="I49" i="9"/>
  <c r="H49" i="9"/>
  <c r="G49" i="9"/>
  <c r="F49" i="9"/>
  <c r="E49" i="9"/>
  <c r="D49" i="9"/>
  <c r="C49" i="9"/>
  <c r="B49" i="9"/>
  <c r="M48" i="9"/>
  <c r="L48" i="9"/>
  <c r="K48" i="9"/>
  <c r="J48" i="9"/>
  <c r="I48" i="9"/>
  <c r="H48" i="9"/>
  <c r="G48" i="9"/>
  <c r="F48" i="9"/>
  <c r="E48" i="9"/>
  <c r="D48" i="9"/>
  <c r="C48" i="9"/>
  <c r="B48" i="9"/>
  <c r="M47" i="9"/>
  <c r="L47" i="9"/>
  <c r="K47" i="9"/>
  <c r="J47" i="9"/>
  <c r="I47" i="9"/>
  <c r="H47" i="9"/>
  <c r="G47" i="9"/>
  <c r="F47" i="9"/>
  <c r="E47" i="9"/>
  <c r="D47" i="9"/>
  <c r="C47" i="9"/>
  <c r="B47" i="9"/>
  <c r="M46" i="9"/>
  <c r="L46" i="9"/>
  <c r="K46" i="9"/>
  <c r="J46" i="9"/>
  <c r="I46" i="9"/>
  <c r="H46" i="9"/>
  <c r="G46" i="9"/>
  <c r="F46" i="9"/>
  <c r="E46" i="9"/>
  <c r="D46" i="9"/>
  <c r="C46" i="9"/>
  <c r="B46" i="9"/>
  <c r="M45" i="9"/>
  <c r="L45" i="9"/>
  <c r="K45" i="9"/>
  <c r="J45" i="9"/>
  <c r="I45" i="9"/>
  <c r="H45" i="9"/>
  <c r="G45" i="9"/>
  <c r="F45" i="9"/>
  <c r="E45" i="9"/>
  <c r="D45" i="9"/>
  <c r="C45" i="9"/>
  <c r="B45" i="9"/>
  <c r="M44" i="9"/>
  <c r="L44" i="9"/>
  <c r="K44" i="9"/>
  <c r="J44" i="9"/>
  <c r="I44" i="9"/>
  <c r="H44" i="9"/>
  <c r="G44" i="9"/>
  <c r="F44" i="9"/>
  <c r="E44" i="9"/>
  <c r="D44" i="9"/>
  <c r="C44" i="9"/>
  <c r="B44" i="9"/>
  <c r="M43" i="9"/>
  <c r="L43" i="9"/>
  <c r="K43" i="9"/>
  <c r="J43" i="9"/>
  <c r="I43" i="9"/>
  <c r="H43" i="9"/>
  <c r="G43" i="9"/>
  <c r="F43" i="9"/>
  <c r="E43" i="9"/>
  <c r="D43" i="9"/>
  <c r="C43" i="9"/>
  <c r="B43" i="9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8" i="9"/>
  <c r="L38" i="9"/>
  <c r="K38" i="9"/>
  <c r="J38" i="9"/>
  <c r="I38" i="9"/>
  <c r="H38" i="9"/>
  <c r="G38" i="9"/>
  <c r="F38" i="9"/>
  <c r="E38" i="9"/>
  <c r="D38" i="9"/>
  <c r="C38" i="9"/>
  <c r="B38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I29" i="9"/>
  <c r="H29" i="9"/>
  <c r="G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6" i="9"/>
  <c r="L26" i="9"/>
  <c r="K26" i="9"/>
  <c r="J26" i="9"/>
  <c r="I26" i="9"/>
  <c r="H26" i="9"/>
  <c r="G26" i="9"/>
  <c r="F26" i="9"/>
  <c r="E26" i="9"/>
  <c r="D26" i="9"/>
  <c r="C26" i="9"/>
  <c r="B26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20" i="9"/>
  <c r="L20" i="9"/>
  <c r="K20" i="9"/>
  <c r="J20" i="9"/>
  <c r="I20" i="9"/>
  <c r="H20" i="9"/>
  <c r="G20" i="9"/>
  <c r="F20" i="9"/>
  <c r="E20" i="9"/>
  <c r="D20" i="9"/>
  <c r="C20" i="9"/>
  <c r="B20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Q14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N22" i="15" l="1"/>
  <c r="N42" i="15"/>
  <c r="B43" i="15"/>
  <c r="L48" i="13"/>
  <c r="N38" i="13"/>
  <c r="N39" i="13"/>
  <c r="N40" i="13"/>
  <c r="N41" i="13"/>
  <c r="N42" i="13"/>
  <c r="N43" i="13"/>
  <c r="N44" i="13"/>
  <c r="N45" i="13"/>
  <c r="N46" i="13"/>
  <c r="H48" i="13"/>
  <c r="E48" i="13"/>
  <c r="I48" i="13"/>
  <c r="F48" i="13"/>
  <c r="N30" i="13"/>
  <c r="N36" i="13"/>
  <c r="D48" i="13"/>
  <c r="J48" i="13"/>
  <c r="N15" i="13"/>
  <c r="N16" i="13"/>
  <c r="N17" i="13"/>
  <c r="N47" i="13"/>
  <c r="N14" i="13"/>
  <c r="M48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1" i="13"/>
  <c r="N32" i="13"/>
  <c r="N33" i="13"/>
  <c r="N34" i="13"/>
  <c r="N35" i="13"/>
  <c r="N37" i="13"/>
  <c r="G48" i="13"/>
  <c r="K48" i="13"/>
  <c r="C48" i="13"/>
  <c r="B48" i="13"/>
  <c r="N14" i="9"/>
  <c r="B74" i="9"/>
  <c r="J74" i="9"/>
  <c r="K74" i="9"/>
  <c r="N16" i="9"/>
  <c r="N17" i="9"/>
  <c r="N18" i="9"/>
  <c r="N20" i="9"/>
  <c r="N21" i="9"/>
  <c r="N22" i="9"/>
  <c r="N24" i="9"/>
  <c r="N25" i="9"/>
  <c r="N26" i="9"/>
  <c r="N27" i="9"/>
  <c r="N28" i="9"/>
  <c r="N12" i="9"/>
  <c r="F74" i="9"/>
  <c r="C74" i="9"/>
  <c r="D74" i="9"/>
  <c r="H74" i="9"/>
  <c r="G74" i="9"/>
  <c r="L74" i="9"/>
  <c r="N30" i="9"/>
  <c r="N31" i="9"/>
  <c r="N32" i="9"/>
  <c r="N34" i="9"/>
  <c r="N35" i="9"/>
  <c r="N36" i="9"/>
  <c r="N38" i="9"/>
  <c r="N39" i="9"/>
  <c r="N40" i="9"/>
  <c r="N41" i="9"/>
  <c r="N42" i="9"/>
  <c r="N43" i="9"/>
  <c r="N44" i="9"/>
  <c r="N46" i="9"/>
  <c r="N47" i="9"/>
  <c r="N48" i="9"/>
  <c r="N50" i="9"/>
  <c r="N51" i="9"/>
  <c r="N52" i="9"/>
  <c r="N54" i="9"/>
  <c r="N55" i="9"/>
  <c r="N56" i="9"/>
  <c r="N57" i="9"/>
  <c r="N58" i="9"/>
  <c r="N59" i="9"/>
  <c r="N60" i="9"/>
  <c r="N62" i="9"/>
  <c r="N63" i="9"/>
  <c r="N64" i="9"/>
  <c r="N66" i="9"/>
  <c r="N67" i="9"/>
  <c r="N68" i="9"/>
  <c r="N70" i="9"/>
  <c r="N71" i="9"/>
  <c r="N72" i="9"/>
  <c r="N73" i="9"/>
  <c r="E74" i="9"/>
  <c r="I74" i="9"/>
  <c r="M74" i="9"/>
  <c r="N15" i="9"/>
  <c r="N45" i="9"/>
  <c r="N61" i="9"/>
  <c r="N13" i="9"/>
  <c r="N23" i="9"/>
  <c r="N29" i="9"/>
  <c r="N37" i="9"/>
  <c r="N53" i="9"/>
  <c r="N69" i="9"/>
  <c r="N19" i="9"/>
  <c r="N33" i="9"/>
  <c r="N49" i="9"/>
  <c r="N65" i="9"/>
  <c r="N43" i="15" l="1"/>
  <c r="N48" i="13"/>
  <c r="N74" i="9"/>
  <c r="N35" i="8" l="1"/>
  <c r="M71" i="8" l="1"/>
  <c r="L71" i="8"/>
  <c r="K71" i="8"/>
  <c r="J71" i="8"/>
  <c r="I71" i="8"/>
  <c r="H71" i="8"/>
  <c r="G71" i="8"/>
  <c r="F71" i="8"/>
  <c r="E71" i="8"/>
  <c r="D71" i="8"/>
  <c r="C71" i="8"/>
  <c r="B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71" i="8" l="1"/>
  <c r="M72" i="7"/>
  <c r="L72" i="7"/>
  <c r="K72" i="7"/>
  <c r="J72" i="7"/>
  <c r="I72" i="7"/>
  <c r="H72" i="7"/>
  <c r="G72" i="7"/>
  <c r="F72" i="7"/>
  <c r="E72" i="7"/>
  <c r="D72" i="7"/>
  <c r="C72" i="7"/>
  <c r="B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72" i="7" l="1"/>
  <c r="M55" i="6"/>
  <c r="L55" i="6"/>
  <c r="K55" i="6"/>
  <c r="J55" i="6"/>
  <c r="I55" i="6"/>
  <c r="H55" i="6"/>
  <c r="G55" i="6"/>
  <c r="F55" i="6"/>
  <c r="E55" i="6"/>
  <c r="D55" i="6"/>
  <c r="C55" i="6"/>
  <c r="B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55" i="6" l="1"/>
  <c r="M56" i="5"/>
  <c r="L56" i="5"/>
  <c r="K56" i="5"/>
  <c r="J56" i="5"/>
  <c r="I56" i="5"/>
  <c r="H56" i="5"/>
  <c r="G56" i="5"/>
  <c r="F56" i="5"/>
  <c r="E56" i="5"/>
  <c r="D56" i="5"/>
  <c r="C56" i="5"/>
  <c r="B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56" i="5" l="1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M56" i="4"/>
  <c r="I56" i="4"/>
  <c r="E56" i="4"/>
  <c r="N12" i="4"/>
  <c r="L56" i="4"/>
  <c r="K56" i="4"/>
  <c r="J56" i="4"/>
  <c r="H56" i="4"/>
  <c r="G56" i="4"/>
  <c r="F56" i="4"/>
  <c r="D56" i="4"/>
  <c r="C56" i="4"/>
  <c r="B56" i="4"/>
  <c r="N11" i="4" l="1"/>
  <c r="N56" i="4" s="1"/>
  <c r="B57" i="2"/>
  <c r="C57" i="2"/>
  <c r="D57" i="2"/>
  <c r="E57" i="2"/>
  <c r="F57" i="2"/>
  <c r="G57" i="2"/>
  <c r="H57" i="2"/>
  <c r="I57" i="2"/>
  <c r="J57" i="2"/>
  <c r="K57" i="2"/>
  <c r="L57" i="2"/>
  <c r="M57" i="2"/>
  <c r="M56" i="3" l="1"/>
  <c r="L56" i="3"/>
  <c r="K56" i="3"/>
  <c r="J56" i="3"/>
  <c r="I56" i="3"/>
  <c r="H56" i="3"/>
  <c r="G56" i="3"/>
  <c r="F56" i="3"/>
  <c r="E56" i="3"/>
  <c r="D56" i="3"/>
  <c r="C56" i="3"/>
  <c r="B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56" i="3" l="1"/>
  <c r="L58" i="1"/>
  <c r="K58" i="1"/>
  <c r="J58" i="1"/>
  <c r="I58" i="1"/>
  <c r="H58" i="1"/>
  <c r="G58" i="1"/>
  <c r="F58" i="1"/>
  <c r="E58" i="1"/>
  <c r="D58" i="1"/>
  <c r="C58" i="1"/>
  <c r="B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M58" i="1"/>
  <c r="N17" i="1"/>
  <c r="N16" i="1"/>
  <c r="N15" i="1"/>
  <c r="N14" i="1"/>
  <c r="N13" i="1"/>
  <c r="N58" i="1" l="1"/>
  <c r="N13" i="2"/>
  <c r="N15" i="2"/>
  <c r="N16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14" i="2"/>
  <c r="N17" i="2"/>
  <c r="N12" i="2"/>
  <c r="N57" i="2" l="1"/>
</calcChain>
</file>

<file path=xl/sharedStrings.xml><?xml version="1.0" encoding="utf-8"?>
<sst xmlns="http://schemas.openxmlformats.org/spreadsheetml/2006/main" count="1431" uniqueCount="183">
  <si>
    <t>CONSOLIDADO NACIONAL DE SIEMBRA POR CULTIVO DURANTE EL AÑO 2012</t>
  </si>
  <si>
    <t>(VALORES EXPRESADOS EN TAREAS, TAS)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</si>
  <si>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</si>
  <si>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</si>
  <si>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</si>
  <si>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</si>
  <si>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</si>
  <si>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</si>
  <si>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</si>
  <si>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</si>
  <si>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</si>
  <si>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</si>
  <si>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</si>
  <si>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</si>
  <si>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TOTAL</t>
  </si>
  <si>
    <r>
      <t>Arroz</t>
    </r>
    <r>
      <rPr>
        <vertAlign val="superscript"/>
        <sz val="18"/>
        <rFont val="Calibri"/>
        <family val="2"/>
        <scheme val="minor"/>
      </rPr>
      <t>1</t>
    </r>
  </si>
  <si>
    <t>Sorgo</t>
  </si>
  <si>
    <t>Coco</t>
  </si>
  <si>
    <t>Frijo R.</t>
  </si>
  <si>
    <t>Frijol N.</t>
  </si>
  <si>
    <t>Frijol B.</t>
  </si>
  <si>
    <t>Guandul</t>
  </si>
  <si>
    <t>Batata</t>
  </si>
  <si>
    <t>Ñame</t>
  </si>
  <si>
    <t>Papa</t>
  </si>
  <si>
    <t>Yuca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</si>
  <si>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</si>
  <si>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</si>
  <si>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</si>
  <si>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</si>
  <si>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</si>
  <si>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</si>
  <si>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</si>
  <si>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</si>
  <si>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Ens.</t>
  </si>
  <si>
    <r>
      <t>Tomate Ind.</t>
    </r>
    <r>
      <rPr>
        <vertAlign val="superscript"/>
        <sz val="18"/>
        <rFont val="Calibri"/>
        <family val="2"/>
        <scheme val="minor"/>
      </rPr>
      <t>2</t>
    </r>
  </si>
  <si>
    <t>Zanahoria</t>
  </si>
  <si>
    <t>Remolacha</t>
  </si>
  <si>
    <t>Coliflor</t>
  </si>
  <si>
    <t>Molondron</t>
  </si>
  <si>
    <t>Cundeamor</t>
  </si>
  <si>
    <t>Tindora</t>
  </si>
  <si>
    <t>Aguacate</t>
  </si>
  <si>
    <t>Chinola</t>
  </si>
  <si>
    <t>Lechosa</t>
  </si>
  <si>
    <t>Naranja D.</t>
  </si>
  <si>
    <t>Piña</t>
  </si>
  <si>
    <t>Toronja</t>
  </si>
  <si>
    <t>Mandarina</t>
  </si>
  <si>
    <t>Guineo</t>
  </si>
  <si>
    <t>Total</t>
  </si>
  <si>
    <r>
      <rPr>
        <b/>
        <sz val="12"/>
        <rFont val="Calibri"/>
        <family val="2"/>
      </rPr>
      <t xml:space="preserve">    Fuente:</t>
    </r>
    <r>
      <rPr>
        <sz val="12"/>
        <rFont val="Calibri"/>
        <family val="2"/>
      </rPr>
      <t xml:space="preserve"> Unidades Regionales Planificación y Economía (URPEs)</t>
    </r>
  </si>
  <si>
    <r>
      <t xml:space="preserve">1) </t>
    </r>
    <r>
      <rPr>
        <b/>
        <sz val="12"/>
        <rFont val="Calibri"/>
        <family val="2"/>
      </rPr>
      <t>Fuente:</t>
    </r>
    <r>
      <rPr>
        <sz val="12"/>
        <rFont val="Calibri"/>
        <family val="2"/>
      </rPr>
      <t xml:space="preserve"> Dpto. de Fomento Arrocero</t>
    </r>
  </si>
  <si>
    <t>CONSOLIDADO NACIONAL DE SIEMBRA POR CULTIVO DURANTE EL AÑO 2013</t>
  </si>
  <si>
    <t>CONSOLIDADO NACIONAL DE SIEMBRA POR CULTIVO DURANTE EL AÑO 2014</t>
  </si>
  <si>
    <t>CONSOLIDADO NACIONAL DE SIEMBRA POR CULTIVO DURANTE EL AÑO 2015</t>
  </si>
  <si>
    <t>Maní</t>
  </si>
  <si>
    <t>Yautía</t>
  </si>
  <si>
    <t>Ajíes</t>
  </si>
  <si>
    <t>Rábano</t>
  </si>
  <si>
    <t>Brócoli</t>
  </si>
  <si>
    <t>Orégano</t>
  </si>
  <si>
    <t>Melón</t>
  </si>
  <si>
    <t>Limón Agrio</t>
  </si>
  <si>
    <t>Plátano</t>
  </si>
  <si>
    <r>
      <t xml:space="preserve">Fuente: </t>
    </r>
    <r>
      <rPr>
        <sz val="16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</si>
  <si>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16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Fomento Arrocero</t>
    </r>
  </si>
  <si>
    <r>
      <t xml:space="preserve">2) </t>
    </r>
    <r>
      <rPr>
        <b/>
        <sz val="16"/>
        <rFont val="Calibri"/>
        <family val="2"/>
        <scheme val="minor"/>
      </rPr>
      <t>Fuente:</t>
    </r>
    <r>
      <rPr>
        <sz val="16"/>
        <rFont val="Calibri"/>
        <family val="2"/>
        <scheme val="minor"/>
      </rPr>
      <t xml:space="preserve"> AFCONAGRO, Asociación de Fabricantes de Conservas del Agro.</t>
    </r>
  </si>
  <si>
    <t>PRODUCTOS</t>
  </si>
  <si>
    <t xml:space="preserve">Maíz </t>
  </si>
  <si>
    <t>PRODUCTO</t>
  </si>
  <si>
    <r>
      <t>Arroz</t>
    </r>
    <r>
      <rPr>
        <b/>
        <vertAlign val="superscript"/>
        <sz val="12"/>
        <rFont val="Calibri"/>
        <family val="2"/>
      </rPr>
      <t>1</t>
    </r>
  </si>
  <si>
    <t>Maíz</t>
  </si>
  <si>
    <t>Frijol R.</t>
  </si>
  <si>
    <t>Guandúl</t>
  </si>
  <si>
    <t>Molondrón</t>
  </si>
  <si>
    <t xml:space="preserve">Toronja </t>
  </si>
  <si>
    <t>CONSOLIDADO NACIONAL DE SIEMBRA POR CULTIVO DURANTE EL AÑO 2016</t>
  </si>
  <si>
    <t>CONSOLIDADO NACIONAL DE SIEMBRA POR CULTIVO DURANTE ENERO-DICIEMBRE 2017</t>
  </si>
  <si>
    <t>DIC</t>
  </si>
  <si>
    <t>2) Datos de Tomate Industrial Estimados, por el Dpt. De Economia Agropecuaria.</t>
  </si>
  <si>
    <r>
      <t>Tomate Ind.</t>
    </r>
    <r>
      <rPr>
        <sz val="10"/>
        <rFont val="Calibri"/>
        <family val="2"/>
        <scheme val="minor"/>
      </rPr>
      <t>2</t>
    </r>
  </si>
  <si>
    <t>CONSOLIDADO NACIONAL DE SIEMBRA POR CULTIVO DURANTE EL AÑO 2018</t>
  </si>
  <si>
    <t>(EN TAREAS)</t>
  </si>
  <si>
    <t>Guard Beans</t>
  </si>
  <si>
    <t>Mapuey</t>
  </si>
  <si>
    <t>Tomate Ind.</t>
  </si>
  <si>
    <t>Bangaña</t>
  </si>
  <si>
    <t>Calabacin</t>
  </si>
  <si>
    <t>Musú Chino</t>
  </si>
  <si>
    <t>Vainita China</t>
  </si>
  <si>
    <t>Apio</t>
  </si>
  <si>
    <t>Parvol</t>
  </si>
  <si>
    <t>Oregano</t>
  </si>
  <si>
    <t>Bija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</si>
  <si>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</si>
  <si>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</si>
  <si>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</si>
  <si>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</si>
  <si>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</si>
  <si>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</si>
  <si>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</si>
  <si>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</si>
  <si>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CONSOLIDADO NACIONAL DE SIEMBRA POR CULTIVO DURANTE, ENERO - DICIEMBRE 2019</t>
  </si>
  <si>
    <r>
      <t xml:space="preserve">Elaboración: </t>
    </r>
    <r>
      <rPr>
        <sz val="16"/>
        <rFont val="Calibri"/>
        <family val="2"/>
        <scheme val="minor"/>
      </rPr>
      <t>MA, Departamento de Seguimiento, Control y Evaluación; Y de Economía Agropecuaria y Estadísticas</t>
    </r>
  </si>
  <si>
    <r>
      <t>2)</t>
    </r>
    <r>
      <rPr>
        <b/>
        <sz val="16"/>
        <rFont val="Calibri"/>
        <family val="2"/>
        <scheme val="minor"/>
      </rPr>
      <t>Fuente</t>
    </r>
    <r>
      <rPr>
        <sz val="16"/>
        <rFont val="Calibri"/>
        <family val="2"/>
        <scheme val="minor"/>
      </rPr>
      <t>: Asociacion de Fabricantes de Conservas del Agro (AFCONAGRO). Datos estimados por AFCONAGRO</t>
    </r>
  </si>
  <si>
    <r>
      <t>Arroz</t>
    </r>
    <r>
      <rPr>
        <b/>
        <vertAlign val="superscript"/>
        <sz val="20"/>
        <rFont val="Calibri"/>
        <family val="2"/>
      </rPr>
      <t>1</t>
    </r>
  </si>
  <si>
    <r>
      <t xml:space="preserve">Fuente: </t>
    </r>
    <r>
      <rPr>
        <sz val="20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</si>
  <si>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20"/>
        <rFont val="Calibri"/>
        <family val="2"/>
        <scheme val="minor"/>
      </rPr>
      <t>Fuente:</t>
    </r>
    <r>
      <rPr>
        <sz val="20"/>
        <rFont val="Calibri"/>
        <family val="2"/>
        <scheme val="minor"/>
      </rPr>
      <t xml:space="preserve"> Fomento Arrocero</t>
    </r>
  </si>
  <si>
    <t>CONSOLIDADO NACIONAL DE SIEMBRA POR CULTIVO DURANTE EL AÑO 2021</t>
  </si>
  <si>
    <t>CONSOLIDADO NACIONAL DE SIEMBRA POR CULTIVO DURANTE EL AÑO 2020</t>
  </si>
  <si>
    <r>
      <rPr>
        <b/>
        <sz val="12"/>
        <rFont val="Calibri"/>
        <family val="2"/>
        <scheme val="minor"/>
      </rPr>
      <t xml:space="preserve">    Fuente:</t>
    </r>
    <r>
      <rPr>
        <sz val="12"/>
        <rFont val="Calibri"/>
        <family val="2"/>
        <scheme val="minor"/>
      </rPr>
      <t xml:space="preserve"> Unidades Regionales Planificación y Economía (URPEs)</t>
    </r>
  </si>
  <si>
    <r>
      <t xml:space="preserve">1) </t>
    </r>
    <r>
      <rPr>
        <b/>
        <sz val="12"/>
        <rFont val="Calibri"/>
        <family val="2"/>
        <scheme val="minor"/>
      </rPr>
      <t>Fuente:</t>
    </r>
    <r>
      <rPr>
        <sz val="12"/>
        <rFont val="Calibri"/>
        <family val="2"/>
        <scheme val="minor"/>
      </rPr>
      <t xml:space="preserve"> Dpto. de Fomento Arrocero</t>
    </r>
  </si>
  <si>
    <r>
      <t>Arroz</t>
    </r>
    <r>
      <rPr>
        <b/>
        <vertAlign val="superscript"/>
        <sz val="12"/>
        <rFont val="Calibri"/>
        <family val="2"/>
        <scheme val="minor"/>
      </rPr>
      <t>1</t>
    </r>
  </si>
  <si>
    <r>
      <t>Tomate Ind.</t>
    </r>
    <r>
      <rPr>
        <b/>
        <vertAlign val="superscript"/>
        <sz val="12"/>
        <rFont val="Calibri"/>
        <family val="2"/>
        <scheme val="minor"/>
      </rPr>
      <t>2</t>
    </r>
  </si>
  <si>
    <r>
      <t>Arroz</t>
    </r>
    <r>
      <rPr>
        <b/>
        <vertAlign val="superscript"/>
        <sz val="20"/>
        <rFont val="Calibri"/>
        <family val="2"/>
        <scheme val="minor"/>
      </rPr>
      <t>1</t>
    </r>
  </si>
  <si>
    <t>CONSOLIDADO NACIONAL DE SIEMBRA POR CULTIVO DURANTE EL AÑO 2009</t>
  </si>
  <si>
    <t>TAREAS</t>
  </si>
  <si>
    <t xml:space="preserve">                                                                                  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</si>
  <si>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</si>
  <si>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</si>
  <si>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</si>
  <si>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</si>
  <si>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</si>
  <si>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</si>
  <si>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</si>
  <si>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</si>
  <si>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</si>
  <si>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</si>
  <si>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ARROZ</t>
  </si>
  <si>
    <t>MAIZ</t>
  </si>
  <si>
    <t>SORGO</t>
  </si>
  <si>
    <t>COCO</t>
  </si>
  <si>
    <t>MANI</t>
  </si>
  <si>
    <t>FRIJO R.</t>
  </si>
  <si>
    <t>FRIJOL N.</t>
  </si>
  <si>
    <t>FRIJOL B.</t>
  </si>
  <si>
    <t>GUANDUL</t>
  </si>
  <si>
    <t>BATATA</t>
  </si>
  <si>
    <t>ÑAME</t>
  </si>
  <si>
    <t>PAPA</t>
  </si>
  <si>
    <t>YAUTIA</t>
  </si>
  <si>
    <t>YUCA</t>
  </si>
  <si>
    <t>AJIES</t>
  </si>
  <si>
    <t>AJO</t>
  </si>
  <si>
    <t>AUYAMA</t>
  </si>
  <si>
    <t>BERENJENA</t>
  </si>
  <si>
    <t>CEBOLLA</t>
  </si>
  <si>
    <t>PEPINO</t>
  </si>
  <si>
    <t>REPOLLO</t>
  </si>
  <si>
    <t>TAYOTA</t>
  </si>
  <si>
    <t>TOMATE ENS.</t>
  </si>
  <si>
    <t>TOMATE IND.</t>
  </si>
  <si>
    <t>ZANAHORIA</t>
  </si>
  <si>
    <t>AGUACATE</t>
  </si>
  <si>
    <t>CHINOLA</t>
  </si>
  <si>
    <t>LECHOSA</t>
  </si>
  <si>
    <t>MELON</t>
  </si>
  <si>
    <t>NARANJA D.</t>
  </si>
  <si>
    <t>PIÑA</t>
  </si>
  <si>
    <t>TORONJA</t>
  </si>
  <si>
    <t>GUINEO</t>
  </si>
  <si>
    <t>PLATANO</t>
  </si>
  <si>
    <t>CONSOLIDADO NACIONAL DE SIEMBRA POR CULTIVO DURANTE EL AÑO 2011</t>
  </si>
  <si>
    <t>CONSOLIDADO NACIONAL DE SIEMBRA POR CULTIVO DURANTE EL AÑO 2010</t>
  </si>
  <si>
    <r>
      <rPr>
        <b/>
        <sz val="14"/>
        <rFont val="Calibri"/>
        <family val="2"/>
        <scheme val="minor"/>
      </rPr>
      <t xml:space="preserve">    Fuente:</t>
    </r>
    <r>
      <rPr>
        <sz val="14"/>
        <rFont val="Calibri"/>
        <family val="2"/>
        <scheme val="minor"/>
      </rPr>
      <t xml:space="preserve"> Unidades Regionales Planificación y Economía (URPEs)</t>
    </r>
  </si>
  <si>
    <r>
      <t xml:space="preserve">1) </t>
    </r>
    <r>
      <rPr>
        <b/>
        <sz val="14"/>
        <rFont val="Calibri"/>
        <family val="2"/>
        <scheme val="minor"/>
      </rPr>
      <t>Fuente:</t>
    </r>
    <r>
      <rPr>
        <sz val="14"/>
        <rFont val="Calibri"/>
        <family val="2"/>
        <scheme val="minor"/>
      </rPr>
      <t xml:space="preserve"> Dpto. de Fomento Arrocero</t>
    </r>
  </si>
  <si>
    <t>CONSOLIDADO NACIONAL DE SIEMBRA POR CULTIVO DURANTE EL AÑO 2000</t>
  </si>
  <si>
    <t>(TAREAS)</t>
  </si>
  <si>
    <t>LECHOZA</t>
  </si>
  <si>
    <t>CONSOLIDADO NACIONAL DE SIEMBRA POR CULTIVO DURANTE EL AÑO 2001</t>
  </si>
  <si>
    <t>TABACO</t>
  </si>
  <si>
    <t>CONSOLIDADO NACIONAL DE SIEMBRA POR CULTIVO DURANTE EL AÑO 2002</t>
  </si>
  <si>
    <t>CONSOLIDADO NACIONAL DE SIEMBRA POR CULTIVO DURANTE EL AÑO 2003</t>
  </si>
  <si>
    <t>CONSOLIDADO NACIONAL DE SIEMBRA POR CULTIVO DURANTE EL AÑO 2004</t>
  </si>
  <si>
    <t>CONSOLIDADO NACIONAL DE SIEMBRA POR CULTIVO DURANTE EL AÑO 2005</t>
  </si>
  <si>
    <t>CONSOLIDADO NACIONAL DE SIEMBRA POR CULTIVO DURANTE EL AÑO 2006</t>
  </si>
  <si>
    <t>CONSOLIDADO NACIONAL DE SIEMBRA POR CULTIVO DURANTE EL AÑO 2007</t>
  </si>
  <si>
    <t>CONSOLIDADO NACIONAL DE SIEMBRA POR CULTIVO DURANTE EL AÑO 2008</t>
  </si>
  <si>
    <t>CONSOLIDADO NACIONAL DE SIEMBRA POR CULTIVO DURANTE, ENERO-DICIEMBRE 2022</t>
  </si>
  <si>
    <r>
      <t xml:space="preserve">Fuente: </t>
    </r>
    <r>
      <rPr>
        <sz val="14"/>
        <rFont val="Calibri"/>
        <family val="2"/>
        <scheme val="minor"/>
      </rPr>
      <t>Unidades Regionales Planificación y Economía (URPEs)</t>
    </r>
  </si>
  <si>
    <r>
      <t xml:space="preserve">1) </t>
    </r>
    <r>
      <rPr>
        <b/>
        <sz val="14"/>
        <rFont val="Calibri"/>
        <family val="2"/>
        <scheme val="minor"/>
      </rPr>
      <t>Fuente:</t>
    </r>
    <r>
      <rPr>
        <sz val="14"/>
        <rFont val="Calibri"/>
        <family val="2"/>
        <scheme val="minor"/>
      </rPr>
      <t xml:space="preserve"> Fomento Arrocero</t>
    </r>
  </si>
  <si>
    <r>
      <t xml:space="preserve">Elaboración: </t>
    </r>
    <r>
      <rPr>
        <sz val="14"/>
        <rFont val="Calibri"/>
        <family val="2"/>
        <scheme val="minor"/>
      </rPr>
      <t>MA, Departamento de Seguimiento, Control y Evaluación.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</si>
</sst>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(* #,##0.000_);_(* \(#,##0.00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vertAlign val="superscript"/>
      <sz val="18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vertAlign val="superscript"/>
      <sz val="12"/>
      <name val="Calibri"/>
      <family val="2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vertAlign val="superscript"/>
      <sz val="20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sz val="10"/>
      <color theme="3" tint="0.3999755851924192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theme="3" tint="0.39997558519241921"/>
      <name val="Arial"/>
      <family val="2"/>
    </font>
    <font>
      <sz val="18"/>
      <color rgb="FF00B050"/>
      <name val="Arial"/>
      <family val="2"/>
    </font>
    <font>
      <sz val="18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8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Arial"/>
      <family val="2"/>
    </font>
    <font>
      <b/>
      <vertAlign val="superscript"/>
      <sz val="20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18"/>
      <name val="Arial"/>
      <family val="2"/>
    </font>
    <font>
      <b/>
      <sz val="14"/>
      <color theme="0"/>
      <name val="Calibri"/>
      <family val="2"/>
      <scheme val="minor"/>
    </font>
    <font>
      <sz val="14"/>
      <color indexed="18"/>
      <name val="Calibri"/>
      <family val="2"/>
      <scheme val="minor"/>
    </font>
    <font>
      <b/>
      <sz val="2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AB0101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8" fillId="2" borderId="4" xfId="0" applyFont="1" applyFill="1" applyBorder="1"/>
    <xf numFmtId="164" fontId="4" fillId="2" borderId="5" xfId="1" applyNumberFormat="1" applyFont="1" applyFill="1" applyBorder="1"/>
    <xf numFmtId="164" fontId="4" fillId="2" borderId="6" xfId="1" applyNumberFormat="1" applyFont="1" applyFill="1" applyBorder="1"/>
    <xf numFmtId="0" fontId="8" fillId="0" borderId="4" xfId="0" applyFont="1" applyFill="1" applyBorder="1"/>
    <xf numFmtId="164" fontId="4" fillId="0" borderId="5" xfId="1" applyNumberFormat="1" applyFont="1" applyFill="1" applyBorder="1"/>
    <xf numFmtId="164" fontId="4" fillId="0" borderId="6" xfId="1" applyNumberFormat="1" applyFont="1" applyFill="1" applyBorder="1"/>
    <xf numFmtId="164" fontId="7" fillId="3" borderId="8" xfId="1" applyNumberFormat="1" applyFont="1" applyFill="1" applyBorder="1"/>
    <xf numFmtId="164" fontId="7" fillId="3" borderId="9" xfId="1" applyNumberFormat="1" applyFont="1" applyFill="1" applyBorder="1"/>
    <xf numFmtId="0" fontId="8" fillId="0" borderId="4" xfId="0" applyFont="1" applyBorder="1"/>
    <xf numFmtId="0" fontId="2" fillId="2" borderId="0" xfId="3" applyFont="1" applyFill="1" applyBorder="1"/>
    <xf numFmtId="0" fontId="3" fillId="2" borderId="0" xfId="3" applyFont="1" applyFill="1" applyBorder="1"/>
    <xf numFmtId="0" fontId="4" fillId="2" borderId="0" xfId="3" applyFont="1" applyFill="1" applyBorder="1" applyAlignment="1">
      <alignment horizontal="left"/>
    </xf>
    <xf numFmtId="0" fontId="6" fillId="2" borderId="0" xfId="3" applyFont="1" applyFill="1" applyBorder="1"/>
    <xf numFmtId="0" fontId="8" fillId="0" borderId="4" xfId="3" applyFont="1" applyBorder="1"/>
    <xf numFmtId="0" fontId="10" fillId="3" borderId="7" xfId="3" applyFont="1" applyFill="1" applyBorder="1"/>
    <xf numFmtId="0" fontId="2" fillId="2" borderId="0" xfId="4" applyFont="1" applyFill="1" applyBorder="1"/>
    <xf numFmtId="0" fontId="3" fillId="2" borderId="0" xfId="4" applyFont="1" applyFill="1" applyBorder="1"/>
    <xf numFmtId="0" fontId="4" fillId="2" borderId="0" xfId="4" applyFont="1" applyFill="1" applyBorder="1" applyAlignment="1">
      <alignment horizontal="left"/>
    </xf>
    <xf numFmtId="0" fontId="6" fillId="2" borderId="0" xfId="4" applyFont="1" applyFill="1" applyBorder="1"/>
    <xf numFmtId="0" fontId="8" fillId="0" borderId="4" xfId="4" applyFont="1" applyBorder="1"/>
    <xf numFmtId="164" fontId="4" fillId="2" borderId="5" xfId="5" applyNumberFormat="1" applyFont="1" applyFill="1" applyBorder="1"/>
    <xf numFmtId="164" fontId="4" fillId="2" borderId="6" xfId="5" applyNumberFormat="1" applyFont="1" applyFill="1" applyBorder="1"/>
    <xf numFmtId="0" fontId="7" fillId="2" borderId="0" xfId="4" applyFont="1" applyFill="1" applyBorder="1"/>
    <xf numFmtId="0" fontId="4" fillId="2" borderId="0" xfId="4" applyFont="1" applyFill="1" applyBorder="1"/>
    <xf numFmtId="0" fontId="4" fillId="0" borderId="0" xfId="4" applyFont="1" applyBorder="1"/>
    <xf numFmtId="164" fontId="4" fillId="4" borderId="10" xfId="6" applyNumberFormat="1" applyFont="1" applyFill="1" applyBorder="1"/>
    <xf numFmtId="164" fontId="4" fillId="4" borderId="10" xfId="5" applyNumberFormat="1" applyFont="1" applyFill="1" applyBorder="1" applyAlignment="1">
      <alignment horizontal="center"/>
    </xf>
    <xf numFmtId="164" fontId="4" fillId="0" borderId="10" xfId="5" applyNumberFormat="1" applyFont="1" applyFill="1" applyBorder="1" applyAlignment="1">
      <alignment horizontal="center"/>
    </xf>
    <xf numFmtId="164" fontId="4" fillId="4" borderId="11" xfId="5" applyNumberFormat="1" applyFont="1" applyFill="1" applyBorder="1" applyAlignment="1">
      <alignment horizontal="center"/>
    </xf>
    <xf numFmtId="0" fontId="0" fillId="4" borderId="0" xfId="0" applyFill="1"/>
    <xf numFmtId="164" fontId="0" fillId="4" borderId="0" xfId="0" applyNumberFormat="1" applyFill="1"/>
    <xf numFmtId="0" fontId="11" fillId="4" borderId="0" xfId="0" applyFont="1" applyFill="1"/>
    <xf numFmtId="0" fontId="13" fillId="4" borderId="0" xfId="0" applyFont="1" applyFill="1" applyBorder="1"/>
    <xf numFmtId="0" fontId="6" fillId="4" borderId="0" xfId="0" applyFont="1" applyFill="1" applyBorder="1"/>
    <xf numFmtId="0" fontId="7" fillId="4" borderId="0" xfId="3" applyFont="1" applyFill="1" applyBorder="1"/>
    <xf numFmtId="0" fontId="4" fillId="4" borderId="0" xfId="3" applyFont="1" applyFill="1" applyBorder="1"/>
    <xf numFmtId="0" fontId="7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5" fillId="2" borderId="0" xfId="0" applyFont="1" applyFill="1"/>
    <xf numFmtId="0" fontId="17" fillId="2" borderId="0" xfId="0" applyFont="1" applyFill="1"/>
    <xf numFmtId="0" fontId="17" fillId="0" borderId="0" xfId="0" applyFont="1"/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7" fillId="0" borderId="4" xfId="0" applyFont="1" applyBorder="1"/>
    <xf numFmtId="164" fontId="17" fillId="2" borderId="5" xfId="5" applyNumberFormat="1" applyFont="1" applyFill="1" applyBorder="1"/>
    <xf numFmtId="164" fontId="17" fillId="2" borderId="6" xfId="5" applyNumberFormat="1" applyFont="1" applyFill="1" applyBorder="1"/>
    <xf numFmtId="164" fontId="17" fillId="0" borderId="5" xfId="5" applyNumberFormat="1" applyFont="1" applyFill="1" applyBorder="1"/>
    <xf numFmtId="164" fontId="17" fillId="0" borderId="6" xfId="5" applyNumberFormat="1" applyFont="1" applyFill="1" applyBorder="1"/>
    <xf numFmtId="0" fontId="20" fillId="6" borderId="7" xfId="0" applyFont="1" applyFill="1" applyBorder="1"/>
    <xf numFmtId="164" fontId="19" fillId="6" borderId="8" xfId="5" applyNumberFormat="1" applyFont="1" applyFill="1" applyBorder="1"/>
    <xf numFmtId="164" fontId="19" fillId="6" borderId="9" xfId="5" applyNumberFormat="1" applyFont="1" applyFill="1" applyBorder="1"/>
    <xf numFmtId="0" fontId="4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64" fontId="4" fillId="0" borderId="0" xfId="0" applyNumberFormat="1" applyFont="1"/>
    <xf numFmtId="164" fontId="21" fillId="0" borderId="0" xfId="0" applyNumberFormat="1" applyFont="1"/>
    <xf numFmtId="10" fontId="4" fillId="0" borderId="0" xfId="7" applyNumberFormat="1" applyFont="1" applyBorder="1"/>
    <xf numFmtId="10" fontId="22" fillId="0" borderId="0" xfId="7" applyNumberFormat="1" applyFont="1" applyBorder="1"/>
    <xf numFmtId="10" fontId="23" fillId="0" borderId="0" xfId="7" applyNumberFormat="1" applyFont="1" applyBorder="1"/>
    <xf numFmtId="10" fontId="4" fillId="0" borderId="0" xfId="7" applyNumberFormat="1" applyFont="1" applyFill="1" applyBorder="1"/>
    <xf numFmtId="10" fontId="22" fillId="0" borderId="0" xfId="7" applyNumberFormat="1" applyFont="1" applyFill="1" applyBorder="1"/>
    <xf numFmtId="10" fontId="23" fillId="0" borderId="0" xfId="7" applyNumberFormat="1" applyFont="1" applyFill="1" applyBorder="1"/>
    <xf numFmtId="0" fontId="3" fillId="0" borderId="0" xfId="0" applyFont="1"/>
    <xf numFmtId="0" fontId="24" fillId="0" borderId="0" xfId="0" applyFont="1"/>
    <xf numFmtId="0" fontId="25" fillId="0" borderId="0" xfId="0" applyFont="1"/>
    <xf numFmtId="164" fontId="3" fillId="0" borderId="0" xfId="5" applyNumberFormat="1" applyFont="1" applyBorder="1"/>
    <xf numFmtId="0" fontId="26" fillId="0" borderId="0" xfId="0" applyFont="1"/>
    <xf numFmtId="0" fontId="17" fillId="2" borderId="0" xfId="0" applyFont="1" applyFill="1" applyAlignment="1">
      <alignment horizontal="left"/>
    </xf>
    <xf numFmtId="164" fontId="22" fillId="0" borderId="0" xfId="0" applyNumberFormat="1" applyFont="1"/>
    <xf numFmtId="164" fontId="23" fillId="0" borderId="0" xfId="0" applyNumberFormat="1" applyFont="1"/>
    <xf numFmtId="0" fontId="8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164" fontId="29" fillId="0" borderId="0" xfId="5" applyNumberFormat="1" applyFont="1" applyBorder="1"/>
    <xf numFmtId="164" fontId="30" fillId="0" borderId="0" xfId="5" applyNumberFormat="1" applyFont="1" applyBorder="1"/>
    <xf numFmtId="164" fontId="31" fillId="0" borderId="0" xfId="5" applyNumberFormat="1" applyFont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164" fontId="35" fillId="0" borderId="0" xfId="5" applyNumberFormat="1" applyFont="1" applyBorder="1"/>
    <xf numFmtId="164" fontId="32" fillId="0" borderId="0" xfId="5" applyNumberFormat="1" applyFont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7" fillId="4" borderId="0" xfId="0" applyFont="1" applyFill="1"/>
    <xf numFmtId="164" fontId="4" fillId="4" borderId="0" xfId="5" applyNumberFormat="1" applyFont="1" applyFill="1" applyBorder="1"/>
    <xf numFmtId="164" fontId="4" fillId="4" borderId="0" xfId="0" applyNumberFormat="1" applyFont="1" applyFill="1"/>
    <xf numFmtId="164" fontId="21" fillId="4" borderId="0" xfId="0" applyNumberFormat="1" applyFont="1" applyFill="1"/>
    <xf numFmtId="0" fontId="3" fillId="4" borderId="0" xfId="0" applyFont="1" applyFill="1"/>
    <xf numFmtId="0" fontId="24" fillId="4" borderId="0" xfId="0" applyFont="1" applyFill="1"/>
    <xf numFmtId="0" fontId="25" fillId="4" borderId="0" xfId="0" applyFont="1" applyFill="1"/>
    <xf numFmtId="164" fontId="3" fillId="4" borderId="0" xfId="0" applyNumberFormat="1" applyFont="1" applyFill="1"/>
    <xf numFmtId="164" fontId="22" fillId="4" borderId="0" xfId="0" applyNumberFormat="1" applyFont="1" applyFill="1"/>
    <xf numFmtId="164" fontId="23" fillId="4" borderId="0" xfId="0" applyNumberFormat="1" applyFont="1" applyFill="1"/>
    <xf numFmtId="164" fontId="3" fillId="4" borderId="0" xfId="5" applyNumberFormat="1" applyFont="1" applyFill="1" applyBorder="1"/>
    <xf numFmtId="0" fontId="26" fillId="4" borderId="0" xfId="0" applyFont="1" applyFill="1"/>
    <xf numFmtId="0" fontId="21" fillId="4" borderId="0" xfId="0" applyFont="1" applyFill="1"/>
    <xf numFmtId="165" fontId="4" fillId="4" borderId="0" xfId="0" applyNumberFormat="1" applyFont="1" applyFill="1"/>
    <xf numFmtId="43" fontId="8" fillId="4" borderId="0" xfId="0" applyNumberFormat="1" applyFont="1" applyFill="1"/>
    <xf numFmtId="0" fontId="13" fillId="4" borderId="0" xfId="0" applyFont="1" applyFill="1"/>
    <xf numFmtId="0" fontId="20" fillId="7" borderId="7" xfId="0" applyFont="1" applyFill="1" applyBorder="1"/>
    <xf numFmtId="164" fontId="19" fillId="7" borderId="8" xfId="1" applyNumberFormat="1" applyFont="1" applyFill="1" applyBorder="1"/>
    <xf numFmtId="164" fontId="19" fillId="7" borderId="9" xfId="1" applyNumberFormat="1" applyFont="1" applyFill="1" applyBorder="1"/>
    <xf numFmtId="0" fontId="38" fillId="7" borderId="7" xfId="0" applyFont="1" applyFill="1" applyBorder="1"/>
    <xf numFmtId="0" fontId="0" fillId="4" borderId="0" xfId="0" applyFont="1" applyFill="1"/>
    <xf numFmtId="0" fontId="3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19" fillId="5" borderId="1" xfId="3" applyFont="1" applyFill="1" applyBorder="1" applyAlignment="1">
      <alignment horizontal="center" vertical="center"/>
    </xf>
    <xf numFmtId="0" fontId="19" fillId="5" borderId="2" xfId="3" applyFont="1" applyFill="1" applyBorder="1" applyAlignment="1">
      <alignment horizontal="center" vertical="center"/>
    </xf>
    <xf numFmtId="0" fontId="19" fillId="5" borderId="3" xfId="3" applyFont="1" applyFill="1" applyBorder="1" applyAlignment="1">
      <alignment horizontal="center" vertical="center"/>
    </xf>
    <xf numFmtId="0" fontId="19" fillId="5" borderId="1" xfId="4" applyFont="1" applyFill="1" applyBorder="1" applyAlignment="1">
      <alignment horizontal="center" vertical="center"/>
    </xf>
    <xf numFmtId="0" fontId="19" fillId="5" borderId="2" xfId="4" applyFont="1" applyFill="1" applyBorder="1" applyAlignment="1">
      <alignment horizontal="center" vertical="center"/>
    </xf>
    <xf numFmtId="0" fontId="19" fillId="5" borderId="3" xfId="4" applyFont="1" applyFill="1" applyBorder="1" applyAlignment="1">
      <alignment horizontal="center" vertical="center"/>
    </xf>
    <xf numFmtId="0" fontId="20" fillId="7" borderId="7" xfId="4" applyFont="1" applyFill="1" applyBorder="1"/>
    <xf numFmtId="164" fontId="19" fillId="7" borderId="8" xfId="5" applyNumberFormat="1" applyFont="1" applyFill="1" applyBorder="1"/>
    <xf numFmtId="164" fontId="19" fillId="7" borderId="9" xfId="5" applyNumberFormat="1" applyFont="1" applyFill="1" applyBorder="1"/>
    <xf numFmtId="0" fontId="6" fillId="4" borderId="0" xfId="4" applyFont="1" applyFill="1" applyBorder="1"/>
    <xf numFmtId="165" fontId="6" fillId="0" borderId="0" xfId="5" applyNumberFormat="1" applyFont="1" applyBorder="1"/>
    <xf numFmtId="165" fontId="8" fillId="0" borderId="0" xfId="0" applyNumberFormat="1" applyFont="1"/>
    <xf numFmtId="164" fontId="41" fillId="0" borderId="0" xfId="0" applyNumberFormat="1" applyFont="1"/>
    <xf numFmtId="164" fontId="32" fillId="0" borderId="0" xfId="0" applyNumberFormat="1" applyFont="1"/>
    <xf numFmtId="164" fontId="8" fillId="0" borderId="0" xfId="0" applyNumberFormat="1" applyFont="1"/>
    <xf numFmtId="166" fontId="8" fillId="0" borderId="0" xfId="0" applyNumberFormat="1" applyFont="1"/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7" borderId="7" xfId="0" applyFont="1" applyFill="1" applyBorder="1"/>
    <xf numFmtId="164" fontId="16" fillId="7" borderId="8" xfId="5" applyNumberFormat="1" applyFont="1" applyFill="1" applyBorder="1"/>
    <xf numFmtId="164" fontId="16" fillId="7" borderId="9" xfId="5" applyNumberFormat="1" applyFont="1" applyFill="1" applyBorder="1"/>
    <xf numFmtId="0" fontId="43" fillId="2" borderId="0" xfId="0" applyFont="1" applyFill="1"/>
    <xf numFmtId="0" fontId="15" fillId="2" borderId="0" xfId="0" applyFont="1" applyFill="1"/>
    <xf numFmtId="0" fontId="0" fillId="2" borderId="0" xfId="0" applyFill="1"/>
    <xf numFmtId="0" fontId="44" fillId="2" borderId="13" xfId="0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41" fillId="2" borderId="14" xfId="0" applyFont="1" applyFill="1" applyBorder="1"/>
    <xf numFmtId="0" fontId="41" fillId="2" borderId="15" xfId="0" applyFont="1" applyFill="1" applyBorder="1"/>
    <xf numFmtId="0" fontId="31" fillId="0" borderId="0" xfId="0" applyFont="1"/>
    <xf numFmtId="0" fontId="41" fillId="2" borderId="0" xfId="0" applyFont="1" applyFill="1"/>
    <xf numFmtId="0" fontId="44" fillId="2" borderId="0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4" fillId="2" borderId="20" xfId="0" applyFont="1" applyFill="1" applyBorder="1"/>
    <xf numFmtId="164" fontId="4" fillId="2" borderId="4" xfId="5" applyNumberFormat="1" applyFont="1" applyFill="1" applyBorder="1"/>
    <xf numFmtId="164" fontId="4" fillId="2" borderId="21" xfId="5" applyNumberFormat="1" applyFont="1" applyFill="1" applyBorder="1"/>
    <xf numFmtId="164" fontId="4" fillId="2" borderId="3" xfId="5" applyNumberFormat="1" applyFont="1" applyFill="1" applyBorder="1"/>
    <xf numFmtId="0" fontId="4" fillId="2" borderId="10" xfId="0" applyFont="1" applyFill="1" applyBorder="1"/>
    <xf numFmtId="164" fontId="4" fillId="2" borderId="8" xfId="5" applyNumberFormat="1" applyFont="1" applyFill="1" applyBorder="1"/>
    <xf numFmtId="0" fontId="19" fillId="7" borderId="16" xfId="0" applyFont="1" applyFill="1" applyBorder="1"/>
    <xf numFmtId="164" fontId="19" fillId="7" borderId="17" xfId="5" applyNumberFormat="1" applyFont="1" applyFill="1" applyBorder="1"/>
    <xf numFmtId="164" fontId="19" fillId="7" borderId="18" xfId="5" applyNumberFormat="1" applyFont="1" applyFill="1" applyBorder="1"/>
    <xf numFmtId="164" fontId="19" fillId="7" borderId="22" xfId="5" applyNumberFormat="1" applyFont="1" applyFill="1" applyBorder="1"/>
    <xf numFmtId="164" fontId="19" fillId="7" borderId="19" xfId="5" applyNumberFormat="1" applyFont="1" applyFill="1" applyBorder="1"/>
    <xf numFmtId="0" fontId="36" fillId="0" borderId="0" xfId="0" applyFont="1"/>
    <xf numFmtId="0" fontId="36" fillId="4" borderId="0" xfId="0" applyFont="1" applyFill="1"/>
    <xf numFmtId="0" fontId="43" fillId="4" borderId="0" xfId="0" applyFont="1" applyFill="1"/>
    <xf numFmtId="0" fontId="15" fillId="4" borderId="0" xfId="0" applyFont="1" applyFill="1"/>
    <xf numFmtId="0" fontId="0" fillId="4" borderId="0" xfId="0" applyFill="1" applyBorder="1"/>
    <xf numFmtId="0" fontId="31" fillId="4" borderId="0" xfId="0" applyFont="1" applyFill="1"/>
    <xf numFmtId="0" fontId="41" fillId="4" borderId="0" xfId="0" applyFont="1" applyFill="1"/>
    <xf numFmtId="164" fontId="31" fillId="0" borderId="0" xfId="5" applyNumberFormat="1" applyFont="1"/>
    <xf numFmtId="164" fontId="31" fillId="0" borderId="0" xfId="0" applyNumberFormat="1" applyFont="1"/>
    <xf numFmtId="0" fontId="41" fillId="2" borderId="13" xfId="0" applyFont="1" applyFill="1" applyBorder="1"/>
    <xf numFmtId="0" fontId="31" fillId="2" borderId="0" xfId="0" applyFont="1" applyFill="1"/>
    <xf numFmtId="0" fontId="41" fillId="2" borderId="0" xfId="0" applyFont="1" applyFill="1" applyBorder="1"/>
    <xf numFmtId="0" fontId="4" fillId="2" borderId="5" xfId="0" applyFont="1" applyFill="1" applyBorder="1"/>
    <xf numFmtId="0" fontId="19" fillId="5" borderId="5" xfId="0" applyFont="1" applyFill="1" applyBorder="1" applyAlignment="1">
      <alignment horizontal="center" vertical="center"/>
    </xf>
    <xf numFmtId="0" fontId="19" fillId="7" borderId="5" xfId="0" applyFont="1" applyFill="1" applyBorder="1"/>
    <xf numFmtId="164" fontId="19" fillId="7" borderId="5" xfId="5" applyNumberFormat="1" applyFont="1" applyFill="1" applyBorder="1"/>
    <xf numFmtId="164" fontId="31" fillId="4" borderId="0" xfId="5" applyNumberFormat="1" applyFont="1" applyFill="1"/>
    <xf numFmtId="164" fontId="31" fillId="4" borderId="0" xfId="0" applyNumberFormat="1" applyFont="1" applyFill="1"/>
    <xf numFmtId="164" fontId="31" fillId="4" borderId="0" xfId="5" applyNumberFormat="1" applyFont="1" applyFill="1" applyBorder="1"/>
    <xf numFmtId="164" fontId="32" fillId="4" borderId="0" xfId="0" applyNumberFormat="1" applyFont="1" applyFill="1"/>
    <xf numFmtId="0" fontId="8" fillId="4" borderId="0" xfId="0" applyFont="1" applyFill="1"/>
    <xf numFmtId="164" fontId="4" fillId="4" borderId="12" xfId="6" applyNumberFormat="1" applyFont="1" applyFill="1" applyBorder="1"/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164" fontId="29" fillId="4" borderId="0" xfId="5" applyNumberFormat="1" applyFont="1" applyFill="1" applyBorder="1"/>
    <xf numFmtId="164" fontId="0" fillId="4" borderId="0" xfId="5" applyNumberFormat="1" applyFont="1" applyFill="1" applyBorder="1"/>
    <xf numFmtId="0" fontId="32" fillId="4" borderId="0" xfId="0" applyFont="1" applyFill="1"/>
    <xf numFmtId="0" fontId="33" fillId="4" borderId="0" xfId="0" applyFont="1" applyFill="1"/>
    <xf numFmtId="0" fontId="34" fillId="4" borderId="0" xfId="0" applyFont="1" applyFill="1"/>
    <xf numFmtId="0" fontId="35" fillId="4" borderId="0" xfId="0" applyFont="1" applyFill="1"/>
    <xf numFmtId="164" fontId="35" fillId="4" borderId="0" xfId="5" applyNumberFormat="1" applyFont="1" applyFill="1" applyBorder="1"/>
    <xf numFmtId="0" fontId="17" fillId="4" borderId="0" xfId="0" applyFont="1" applyFill="1" applyAlignment="1">
      <alignment horizontal="left"/>
    </xf>
    <xf numFmtId="0" fontId="5" fillId="4" borderId="0" xfId="0" applyFont="1" applyFill="1"/>
    <xf numFmtId="0" fontId="22" fillId="4" borderId="0" xfId="0" applyFont="1" applyFill="1"/>
    <xf numFmtId="0" fontId="23" fillId="4" borderId="0" xfId="0" applyFont="1" applyFill="1"/>
    <xf numFmtId="10" fontId="4" fillId="4" borderId="0" xfId="7" applyNumberFormat="1" applyFont="1" applyFill="1" applyBorder="1"/>
    <xf numFmtId="10" fontId="22" fillId="4" borderId="0" xfId="7" applyNumberFormat="1" applyFont="1" applyFill="1" applyBorder="1"/>
    <xf numFmtId="10" fontId="23" fillId="4" borderId="0" xfId="7" applyNumberFormat="1" applyFont="1" applyFill="1" applyBorder="1"/>
    <xf numFmtId="164" fontId="17" fillId="2" borderId="0" xfId="1" applyNumberFormat="1" applyFont="1" applyFill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6" fillId="4" borderId="0" xfId="0" applyFont="1" applyFill="1"/>
    <xf numFmtId="0" fontId="20" fillId="5" borderId="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164" fontId="8" fillId="2" borderId="5" xfId="1" applyNumberFormat="1" applyFont="1" applyFill="1" applyBorder="1"/>
    <xf numFmtId="164" fontId="8" fillId="2" borderId="6" xfId="1" applyNumberFormat="1" applyFont="1" applyFill="1" applyBorder="1"/>
    <xf numFmtId="164" fontId="8" fillId="0" borderId="5" xfId="1" applyNumberFormat="1" applyFont="1" applyFill="1" applyBorder="1"/>
    <xf numFmtId="164" fontId="8" fillId="0" borderId="6" xfId="1" applyNumberFormat="1" applyFont="1" applyFill="1" applyBorder="1"/>
    <xf numFmtId="164" fontId="20" fillId="7" borderId="8" xfId="1" applyNumberFormat="1" applyFont="1" applyFill="1" applyBorder="1"/>
    <xf numFmtId="164" fontId="20" fillId="7" borderId="9" xfId="1" applyNumberFormat="1" applyFont="1" applyFill="1" applyBorder="1"/>
    <xf numFmtId="0" fontId="47" fillId="4" borderId="0" xfId="0" applyFont="1" applyFill="1"/>
    <xf numFmtId="164" fontId="0" fillId="0" borderId="0" xfId="0" applyNumberFormat="1"/>
    <xf numFmtId="0" fontId="15" fillId="0" borderId="0" xfId="0" applyFont="1"/>
    <xf numFmtId="0" fontId="48" fillId="4" borderId="0" xfId="0" applyFont="1" applyFill="1"/>
    <xf numFmtId="0" fontId="49" fillId="5" borderId="17" xfId="0" applyFont="1" applyFill="1" applyBorder="1" applyAlignment="1">
      <alignment horizontal="center"/>
    </xf>
    <xf numFmtId="0" fontId="49" fillId="5" borderId="18" xfId="0" applyFont="1" applyFill="1" applyBorder="1" applyAlignment="1">
      <alignment horizontal="center"/>
    </xf>
    <xf numFmtId="0" fontId="49" fillId="5" borderId="19" xfId="0" applyFont="1" applyFill="1" applyBorder="1" applyAlignment="1">
      <alignment horizontal="center"/>
    </xf>
    <xf numFmtId="0" fontId="6" fillId="0" borderId="1" xfId="0" applyFont="1" applyBorder="1"/>
    <xf numFmtId="164" fontId="4" fillId="0" borderId="5" xfId="5" applyNumberFormat="1" applyFont="1" applyBorder="1"/>
    <xf numFmtId="164" fontId="4" fillId="0" borderId="2" xfId="5" applyNumberFormat="1" applyFont="1" applyBorder="1"/>
    <xf numFmtId="164" fontId="4" fillId="0" borderId="3" xfId="5" applyNumberFormat="1" applyFont="1" applyBorder="1"/>
    <xf numFmtId="0" fontId="6" fillId="0" borderId="4" xfId="0" applyFont="1" applyBorder="1"/>
    <xf numFmtId="164" fontId="4" fillId="0" borderId="6" xfId="5" applyNumberFormat="1" applyFont="1" applyBorder="1"/>
    <xf numFmtId="0" fontId="6" fillId="0" borderId="7" xfId="0" applyFont="1" applyBorder="1"/>
    <xf numFmtId="0" fontId="46" fillId="3" borderId="17" xfId="0" applyFont="1" applyFill="1" applyBorder="1"/>
    <xf numFmtId="164" fontId="7" fillId="3" borderId="18" xfId="5" applyNumberFormat="1" applyFont="1" applyFill="1" applyBorder="1"/>
    <xf numFmtId="164" fontId="7" fillId="3" borderId="22" xfId="5" applyNumberFormat="1" applyFont="1" applyFill="1" applyBorder="1"/>
    <xf numFmtId="0" fontId="49" fillId="5" borderId="29" xfId="0" applyFont="1" applyFill="1" applyBorder="1" applyAlignment="1">
      <alignment horizontal="center"/>
    </xf>
    <xf numFmtId="0" fontId="50" fillId="4" borderId="0" xfId="0" applyFont="1" applyFill="1"/>
    <xf numFmtId="164" fontId="15" fillId="0" borderId="0" xfId="0" applyNumberFormat="1" applyFont="1"/>
    <xf numFmtId="0" fontId="8" fillId="0" borderId="27" xfId="0" applyFont="1" applyBorder="1"/>
    <xf numFmtId="164" fontId="8" fillId="0" borderId="21" xfId="5" applyNumberFormat="1" applyFont="1" applyBorder="1"/>
    <xf numFmtId="164" fontId="8" fillId="0" borderId="3" xfId="5" applyNumberFormat="1" applyFont="1" applyBorder="1"/>
    <xf numFmtId="164" fontId="8" fillId="0" borderId="5" xfId="5" applyNumberFormat="1" applyFont="1" applyBorder="1"/>
    <xf numFmtId="164" fontId="8" fillId="0" borderId="6" xfId="5" applyNumberFormat="1" applyFont="1" applyBorder="1"/>
    <xf numFmtId="164" fontId="8" fillId="0" borderId="28" xfId="5" applyNumberFormat="1" applyFont="1" applyBorder="1"/>
    <xf numFmtId="164" fontId="15" fillId="4" borderId="0" xfId="0" applyNumberFormat="1" applyFont="1" applyFill="1"/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7" borderId="17" xfId="0" applyFont="1" applyFill="1" applyBorder="1"/>
    <xf numFmtId="164" fontId="20" fillId="7" borderId="18" xfId="5" applyNumberFormat="1" applyFont="1" applyFill="1" applyBorder="1"/>
    <xf numFmtId="164" fontId="20" fillId="7" borderId="31" xfId="5" applyNumberFormat="1" applyFont="1" applyFill="1" applyBorder="1"/>
    <xf numFmtId="164" fontId="20" fillId="7" borderId="23" xfId="5" applyNumberFormat="1" applyFont="1" applyFill="1" applyBorder="1"/>
    <xf numFmtId="164" fontId="20" fillId="7" borderId="32" xfId="5" applyNumberFormat="1" applyFont="1" applyFill="1" applyBorder="1"/>
    <xf numFmtId="0" fontId="8" fillId="0" borderId="20" xfId="0" applyFont="1" applyBorder="1"/>
    <xf numFmtId="164" fontId="8" fillId="0" borderId="4" xfId="5" applyNumberFormat="1" applyFont="1" applyBorder="1"/>
    <xf numFmtId="0" fontId="8" fillId="0" borderId="10" xfId="0" applyFont="1" applyBorder="1"/>
    <xf numFmtId="0" fontId="20" fillId="5" borderId="16" xfId="0" applyFont="1" applyFill="1" applyBorder="1" applyAlignment="1">
      <alignment horizontal="center" vertical="center"/>
    </xf>
    <xf numFmtId="0" fontId="20" fillId="7" borderId="16" xfId="0" applyFont="1" applyFill="1" applyBorder="1"/>
    <xf numFmtId="164" fontId="20" fillId="7" borderId="17" xfId="5" applyNumberFormat="1" applyFont="1" applyFill="1" applyBorder="1"/>
    <xf numFmtId="164" fontId="20" fillId="7" borderId="22" xfId="5" applyNumberFormat="1" applyFont="1" applyFill="1" applyBorder="1"/>
    <xf numFmtId="164" fontId="20" fillId="7" borderId="19" xfId="5" applyNumberFormat="1" applyFont="1" applyFill="1" applyBorder="1"/>
    <xf numFmtId="0" fontId="44" fillId="4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0" fillId="0" borderId="0" xfId="0" applyFont="1"/>
    <xf numFmtId="0" fontId="0" fillId="2" borderId="0" xfId="0" applyFont="1" applyFill="1"/>
    <xf numFmtId="0" fontId="6" fillId="2" borderId="0" xfId="0" applyFont="1" applyFill="1"/>
    <xf numFmtId="0" fontId="8" fillId="2" borderId="20" xfId="0" applyFont="1" applyFill="1" applyBorder="1"/>
    <xf numFmtId="164" fontId="8" fillId="2" borderId="4" xfId="5" applyNumberFormat="1" applyFont="1" applyFill="1" applyBorder="1"/>
    <xf numFmtId="164" fontId="8" fillId="2" borderId="5" xfId="5" applyNumberFormat="1" applyFont="1" applyFill="1" applyBorder="1"/>
    <xf numFmtId="164" fontId="8" fillId="2" borderId="21" xfId="5" applyNumberFormat="1" applyFont="1" applyFill="1" applyBorder="1"/>
    <xf numFmtId="164" fontId="8" fillId="2" borderId="3" xfId="5" applyNumberFormat="1" applyFont="1" applyFill="1" applyBorder="1"/>
    <xf numFmtId="0" fontId="8" fillId="2" borderId="10" xfId="0" applyFont="1" applyFill="1" applyBorder="1"/>
    <xf numFmtId="164" fontId="8" fillId="2" borderId="6" xfId="5" applyNumberFormat="1" applyFont="1" applyFill="1" applyBorder="1"/>
    <xf numFmtId="164" fontId="8" fillId="2" borderId="8" xfId="5" applyNumberFormat="1" applyFont="1" applyFill="1" applyBorder="1"/>
    <xf numFmtId="164" fontId="4" fillId="0" borderId="5" xfId="5" applyNumberFormat="1" applyFont="1" applyFill="1" applyBorder="1"/>
    <xf numFmtId="164" fontId="4" fillId="0" borderId="21" xfId="5" applyNumberFormat="1" applyFont="1" applyFill="1" applyBorder="1"/>
    <xf numFmtId="164" fontId="3" fillId="2" borderId="5" xfId="5" applyNumberFormat="1" applyFont="1" applyFill="1" applyBorder="1"/>
    <xf numFmtId="0" fontId="19" fillId="5" borderId="32" xfId="0" applyFont="1" applyFill="1" applyBorder="1" applyAlignment="1">
      <alignment horizontal="center" vertical="center"/>
    </xf>
    <xf numFmtId="164" fontId="4" fillId="2" borderId="33" xfId="5" applyNumberFormat="1" applyFont="1" applyFill="1" applyBorder="1"/>
    <xf numFmtId="0" fontId="4" fillId="2" borderId="2" xfId="0" applyFont="1" applyFill="1" applyBorder="1"/>
    <xf numFmtId="0" fontId="19" fillId="5" borderId="23" xfId="0" applyFont="1" applyFill="1" applyBorder="1" applyAlignment="1">
      <alignment horizontal="center" vertical="center"/>
    </xf>
    <xf numFmtId="0" fontId="4" fillId="2" borderId="28" xfId="0" applyFont="1" applyFill="1" applyBorder="1"/>
    <xf numFmtId="0" fontId="19" fillId="7" borderId="23" xfId="0" applyFont="1" applyFill="1" applyBorder="1"/>
    <xf numFmtId="0" fontId="52" fillId="5" borderId="16" xfId="0" applyFont="1" applyFill="1" applyBorder="1" applyAlignment="1">
      <alignment horizontal="center"/>
    </xf>
    <xf numFmtId="0" fontId="52" fillId="5" borderId="23" xfId="0" applyFont="1" applyFill="1" applyBorder="1" applyAlignment="1">
      <alignment horizontal="center"/>
    </xf>
    <xf numFmtId="0" fontId="52" fillId="5" borderId="24" xfId="0" applyFont="1" applyFill="1" applyBorder="1" applyAlignment="1">
      <alignment horizontal="center"/>
    </xf>
    <xf numFmtId="0" fontId="3" fillId="0" borderId="25" xfId="0" applyFont="1" applyBorder="1"/>
    <xf numFmtId="164" fontId="3" fillId="0" borderId="26" xfId="1" applyNumberFormat="1" applyFont="1" applyBorder="1"/>
    <xf numFmtId="0" fontId="3" fillId="0" borderId="10" xfId="0" applyFont="1" applyBorder="1"/>
    <xf numFmtId="0" fontId="52" fillId="7" borderId="16" xfId="0" applyFont="1" applyFill="1" applyBorder="1"/>
    <xf numFmtId="164" fontId="52" fillId="7" borderId="23" xfId="1" applyNumberFormat="1" applyFont="1" applyFill="1" applyBorder="1"/>
    <xf numFmtId="0" fontId="54" fillId="4" borderId="0" xfId="0" applyFont="1" applyFill="1"/>
    <xf numFmtId="0" fontId="3" fillId="0" borderId="1" xfId="0" applyFont="1" applyBorder="1"/>
    <xf numFmtId="164" fontId="3" fillId="0" borderId="5" xfId="5" applyNumberFormat="1" applyFont="1" applyBorder="1"/>
    <xf numFmtId="164" fontId="3" fillId="0" borderId="2" xfId="5" applyNumberFormat="1" applyFont="1" applyBorder="1"/>
    <xf numFmtId="164" fontId="3" fillId="0" borderId="3" xfId="5" applyNumberFormat="1" applyFont="1" applyBorder="1"/>
    <xf numFmtId="0" fontId="3" fillId="0" borderId="4" xfId="0" applyFont="1" applyBorder="1"/>
    <xf numFmtId="164" fontId="3" fillId="0" borderId="6" xfId="5" applyNumberFormat="1" applyFont="1" applyBorder="1"/>
    <xf numFmtId="0" fontId="3" fillId="0" borderId="7" xfId="0" applyFont="1" applyBorder="1"/>
    <xf numFmtId="164" fontId="3" fillId="0" borderId="8" xfId="5" applyNumberFormat="1" applyFont="1" applyBorder="1"/>
    <xf numFmtId="0" fontId="52" fillId="7" borderId="17" xfId="0" applyFont="1" applyFill="1" applyBorder="1"/>
    <xf numFmtId="164" fontId="52" fillId="7" borderId="18" xfId="5" applyNumberFormat="1" applyFont="1" applyFill="1" applyBorder="1"/>
    <xf numFmtId="0" fontId="52" fillId="5" borderId="17" xfId="0" applyFont="1" applyFill="1" applyBorder="1" applyAlignment="1">
      <alignment horizontal="center" vertical="center"/>
    </xf>
    <xf numFmtId="0" fontId="52" fillId="5" borderId="18" xfId="0" applyFont="1" applyFill="1" applyBorder="1" applyAlignment="1">
      <alignment horizontal="center" vertical="center"/>
    </xf>
    <xf numFmtId="0" fontId="52" fillId="5" borderId="19" xfId="0" applyFont="1" applyFill="1" applyBorder="1" applyAlignment="1">
      <alignment horizontal="center" vertical="center"/>
    </xf>
    <xf numFmtId="0" fontId="55" fillId="4" borderId="0" xfId="0" applyFont="1" applyFill="1"/>
    <xf numFmtId="0" fontId="56" fillId="4" borderId="0" xfId="0" applyFont="1" applyFill="1"/>
    <xf numFmtId="0" fontId="55" fillId="0" borderId="0" xfId="0" applyFon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4" fillId="4" borderId="5" xfId="6" applyNumberFormat="1" applyFont="1" applyFill="1" applyBorder="1"/>
    <xf numFmtId="164" fontId="4" fillId="4" borderId="5" xfId="5" applyNumberFormat="1" applyFont="1" applyFill="1" applyBorder="1" applyAlignment="1">
      <alignment horizontal="center"/>
    </xf>
    <xf numFmtId="164" fontId="4" fillId="0" borderId="5" xfId="5" applyNumberFormat="1" applyFont="1" applyFill="1" applyBorder="1" applyAlignment="1">
      <alignment horizontal="center"/>
    </xf>
    <xf numFmtId="0" fontId="20" fillId="6" borderId="7" xfId="0" applyFont="1" applyFill="1" applyBorder="1" applyAlignment="1">
      <alignment vertical="center"/>
    </xf>
    <xf numFmtId="164" fontId="19" fillId="6" borderId="8" xfId="5" applyNumberFormat="1" applyFont="1" applyFill="1" applyBorder="1" applyAlignment="1">
      <alignment vertical="center"/>
    </xf>
    <xf numFmtId="164" fontId="19" fillId="6" borderId="9" xfId="5" applyNumberFormat="1" applyFont="1" applyFill="1" applyBorder="1" applyAlignment="1">
      <alignment vertical="center"/>
    </xf>
    <xf numFmtId="164" fontId="4" fillId="4" borderId="5" xfId="5" applyNumberFormat="1" applyFont="1" applyFill="1" applyBorder="1"/>
    <xf numFmtId="0" fontId="46" fillId="4" borderId="0" xfId="0" applyFont="1" applyFill="1"/>
    <xf numFmtId="0" fontId="37" fillId="4" borderId="0" xfId="0" applyFont="1" applyFill="1" applyAlignment="1">
      <alignment horizontal="center"/>
    </xf>
    <xf numFmtId="0" fontId="53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left" wrapText="1"/>
    </xf>
    <xf numFmtId="0" fontId="7" fillId="4" borderId="0" xfId="0" applyFont="1" applyFill="1" applyAlignment="1">
      <alignment horizontal="center"/>
    </xf>
    <xf numFmtId="0" fontId="51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2" borderId="13" xfId="0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7" fillId="4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/>
    </xf>
  </cellXfs>
  <cellStyles count="8">
    <cellStyle name="Millares" xfId="1" builtinId="3"/>
    <cellStyle name="Millares 2" xfId="5" xr:uid="{00000000-0005-0000-0000-000001000000}"/>
    <cellStyle name="Millares_CUADRO DE EJECUCION enero 2004" xfId="6" xr:uid="{00000000-0005-0000-0000-000002000000}"/>
    <cellStyle name="Normal" xfId="0" builtinId="0"/>
    <cellStyle name="Normal 2" xfId="2" xr:uid="{00000000-0005-0000-0000-000004000000}"/>
    <cellStyle name="Normal 3" xfId="3" xr:uid="{00000000-0005-0000-0000-000005000000}"/>
    <cellStyle name="Normal 3 2" xfId="4" xr:uid="{00000000-0005-0000-0000-000006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83343</xdr:colOff>
      <xdr:row>1</xdr:row>
      <xdr:rowOff>130969</xdr:rowOff>
    </xdr:from>
    <xdr:to>
      <xdr:col>8</xdr:col>
      <xdr:colOff>202405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48BD47-98FD-445D-A35E-5DF464EDE2E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5369718" y="321469"/>
          <a:ext cx="1857375" cy="82153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1</xdr:row>
      <xdr:rowOff>0</xdr:rowOff>
    </xdr:from>
    <xdr:to>
      <xdr:col>8</xdr:col>
      <xdr:colOff>552452</xdr:colOff>
      <xdr:row>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96116E-F6ED-46FD-A33F-376B3421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350" y="190500"/>
          <a:ext cx="3028952" cy="13144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0</xdr:row>
      <xdr:rowOff>228600</xdr:rowOff>
    </xdr:from>
    <xdr:to>
      <xdr:col>8</xdr:col>
      <xdr:colOff>457200</xdr:colOff>
      <xdr:row>5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2DFC55-28AE-48B6-A463-73545EB68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0" y="228600"/>
          <a:ext cx="3067050" cy="11811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1088572</xdr:colOff>
      <xdr:row>1</xdr:row>
      <xdr:rowOff>22678</xdr:rowOff>
    </xdr:from>
    <xdr:to>
      <xdr:col>8</xdr:col>
      <xdr:colOff>71549</xdr:colOff>
      <xdr:row>7</xdr:row>
      <xdr:rowOff>259931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0A9032B-4AA5-462F-A570-0C0E5CA60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9643" y="204107"/>
          <a:ext cx="3225800" cy="14165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0</xdr:row>
      <xdr:rowOff>152400</xdr:rowOff>
    </xdr:from>
    <xdr:to>
      <xdr:col>8</xdr:col>
      <xdr:colOff>406400</xdr:colOff>
      <xdr:row>6</xdr:row>
      <xdr:rowOff>228600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31B013-1AC5-4AAD-8B7F-4120FEA18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91450" y="152400"/>
          <a:ext cx="3225800" cy="12954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952499</xdr:colOff>
      <xdr:row>1</xdr:row>
      <xdr:rowOff>69272</xdr:rowOff>
    </xdr:from>
    <xdr:to>
      <xdr:col>7</xdr:col>
      <xdr:colOff>744682</xdr:colOff>
      <xdr:row>6</xdr:row>
      <xdr:rowOff>51954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56F3E7-E5C9-4BB1-B62F-9BDDEB5C1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89272" y="259772"/>
          <a:ext cx="2407228" cy="10737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130735</xdr:colOff>
      <xdr:row>0</xdr:row>
      <xdr:rowOff>168088</xdr:rowOff>
    </xdr:from>
    <xdr:to>
      <xdr:col>7</xdr:col>
      <xdr:colOff>1267963</xdr:colOff>
      <xdr:row>5</xdr:row>
      <xdr:rowOff>233286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62EB02-14BE-4D48-966A-709CEAF8D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42941" y="168088"/>
          <a:ext cx="2407228" cy="10737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171450</xdr:rowOff>
    </xdr:from>
    <xdr:to>
      <xdr:col>8</xdr:col>
      <xdr:colOff>64078</xdr:colOff>
      <xdr:row>5</xdr:row>
      <xdr:rowOff>216477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A532AA-BDDE-4323-831A-54E6A259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171450"/>
          <a:ext cx="2407228" cy="107372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86591</xdr:rowOff>
    </xdr:from>
    <xdr:to>
      <xdr:col>7</xdr:col>
      <xdr:colOff>1264227</xdr:colOff>
      <xdr:row>5</xdr:row>
      <xdr:rowOff>69273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FA1D39-4BE9-48DE-862F-A82A8CC38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2955" y="86591"/>
          <a:ext cx="2545772" cy="10737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267368</xdr:colOff>
      <xdr:row>0</xdr:row>
      <xdr:rowOff>66842</xdr:rowOff>
    </xdr:from>
    <xdr:to>
      <xdr:col>8</xdr:col>
      <xdr:colOff>451183</xdr:colOff>
      <xdr:row>5</xdr:row>
      <xdr:rowOff>54385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D7A3B7-F973-4EE5-800B-0A98B1C7D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1842" y="66842"/>
          <a:ext cx="2723815" cy="107372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1286711</xdr:colOff>
      <xdr:row>0</xdr:row>
      <xdr:rowOff>200526</xdr:rowOff>
    </xdr:from>
    <xdr:to>
      <xdr:col>7</xdr:col>
      <xdr:colOff>919992</xdr:colOff>
      <xdr:row>4</xdr:row>
      <xdr:rowOff>4253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3F6E8F-C9B6-4F81-AD91-61D90261A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5264" y="200526"/>
          <a:ext cx="2407228" cy="1073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481371</xdr:colOff>
      <xdr:row>0</xdr:row>
      <xdr:rowOff>123928</xdr:rowOff>
    </xdr:from>
    <xdr:to>
      <xdr:col>8</xdr:col>
      <xdr:colOff>325421</xdr:colOff>
      <xdr:row>6</xdr:row>
      <xdr:rowOff>14980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8D3F2A-377D-41E2-A4EF-C5308CC9C24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824839" y="123928"/>
          <a:ext cx="2204063" cy="108935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15</xdr:col>
      <xdr:colOff>304800</xdr:colOff>
      <xdr:row>3</xdr:row>
      <xdr:rowOff>209550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26918C95-9BEB-4A02-9929-6DB8EF5A828E}"/>
            </a:ext>
          </a:extLst>
        </xdr:cNvPr>
        <xdr:cNvSpPr>
          <a:spLocks noChangeAspect="1" noChangeArrowheads="1"/>
        </xdr:cNvSpPr>
      </xdr:nvSpPr>
      <xdr:spPr bwMode="auto">
        <a:xfrm>
          <a:off x="29698950" y="9330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828430</xdr:colOff>
      <xdr:row>0</xdr:row>
      <xdr:rowOff>293077</xdr:rowOff>
    </xdr:from>
    <xdr:to>
      <xdr:col>8</xdr:col>
      <xdr:colOff>146540</xdr:colOff>
      <xdr:row>6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DB77321-8DBA-44B9-AA22-B37C23861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7276" y="293077"/>
          <a:ext cx="3543302" cy="14165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304800</xdr:colOff>
      <xdr:row>231</xdr:row>
      <xdr:rowOff>11723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9550EFDA-8A86-46B1-BE1E-BFEAD021D203}"/>
            </a:ext>
          </a:extLst>
        </xdr:cNvPr>
        <xdr:cNvSpPr>
          <a:spLocks noChangeAspect="1" noChangeArrowheads="1"/>
        </xdr:cNvSpPr>
      </xdr:nvSpPr>
      <xdr:spPr bwMode="auto">
        <a:xfrm>
          <a:off x="30013275" y="9280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0</xdr:rowOff>
    </xdr:from>
    <xdr:to>
      <xdr:col>8</xdr:col>
      <xdr:colOff>552450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D9FE709-F4A2-4B0E-9920-D2784D76085D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9067800" y="0"/>
          <a:ext cx="3009900" cy="1238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654050</xdr:colOff>
      <xdr:row>0</xdr:row>
      <xdr:rowOff>174625</xdr:rowOff>
    </xdr:from>
    <xdr:to>
      <xdr:col>8</xdr:col>
      <xdr:colOff>396874</xdr:colOff>
      <xdr:row>7</xdr:row>
      <xdr:rowOff>174625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D4CA06-FFC7-43AF-8AC7-F36CD2D2A83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242175" y="174625"/>
          <a:ext cx="2171699" cy="1412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113947</xdr:colOff>
      <xdr:row>0</xdr:row>
      <xdr:rowOff>0</xdr:rowOff>
    </xdr:from>
    <xdr:to>
      <xdr:col>8</xdr:col>
      <xdr:colOff>742597</xdr:colOff>
      <xdr:row>6</xdr:row>
      <xdr:rowOff>136449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1107D6-69C3-4ECD-83DF-D961933CA34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488606" y="0"/>
          <a:ext cx="3082059" cy="10889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133350</xdr:rowOff>
    </xdr:from>
    <xdr:to>
      <xdr:col>8</xdr:col>
      <xdr:colOff>685800</xdr:colOff>
      <xdr:row>7</xdr:row>
      <xdr:rowOff>196057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2366EB-51D6-43CB-A31A-FA8AD026836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143750" y="323850"/>
          <a:ext cx="3429000" cy="12438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800100</xdr:colOff>
      <xdr:row>0</xdr:row>
      <xdr:rowOff>133350</xdr:rowOff>
    </xdr:from>
    <xdr:to>
      <xdr:col>8</xdr:col>
      <xdr:colOff>514350</xdr:colOff>
      <xdr:row>7</xdr:row>
      <xdr:rowOff>62707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1A30DD-0D8E-4682-8D73-81E81BE12CD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6934200" y="133350"/>
          <a:ext cx="3429000" cy="12438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1</xdr:row>
      <xdr:rowOff>95250</xdr:rowOff>
    </xdr:from>
    <xdr:to>
      <xdr:col>8</xdr:col>
      <xdr:colOff>476250</xdr:colOff>
      <xdr:row>7</xdr:row>
      <xdr:rowOff>196057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656EE9-C90F-4655-85C8-FAE3054ABBB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6953250" y="285750"/>
          <a:ext cx="3429000" cy="13771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1</xdr:row>
      <xdr:rowOff>76201</xdr:rowOff>
    </xdr:from>
    <xdr:to>
      <xdr:col>8</xdr:col>
      <xdr:colOff>190500</xdr:colOff>
      <xdr:row>7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9B786A-90FE-4C97-8CB3-D7DB22B8D6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200900" y="266701"/>
          <a:ext cx="2819400" cy="1123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2</xdr:row>
      <xdr:rowOff>171450</xdr:rowOff>
    </xdr:from>
    <xdr:to>
      <xdr:col>9</xdr:col>
      <xdr:colOff>38100</xdr:colOff>
      <xdr:row>7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96530D-F667-4599-915A-49113677AD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962900" y="552450"/>
          <a:ext cx="3219450" cy="1009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1066800</xdr:colOff>
      <xdr:row>1</xdr:row>
      <xdr:rowOff>114300</xdr:rowOff>
    </xdr:from>
    <xdr:to>
      <xdr:col>8</xdr:col>
      <xdr:colOff>781050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6E8D04-DB01-4F3A-A087-570CCE14594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63" r="12108" b="7194"/>
        <a:stretch/>
      </xdr:blipFill>
      <xdr:spPr>
        <a:xfrm>
          <a:off x="7410450" y="304800"/>
          <a:ext cx="3219450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0%20(5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9%20(8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olidado%20Nacional%20Siembra,%20Cosecha%20y%20Producci&#243;n%202010%20(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olidado%20Nacional%20Siembra,%20Cosecha%20y%20Producci&#243;n%202011%20(4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MODIF.%20Consolidado%20Nacional%20Siembra,%20Cosecha%20y%20Producci&#243;n%202020%20FINAL.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ownloads/Consolidado%20Nacional%20Siembra,%20Cosecha%20y%20Producci&#243;n%202021%20%20limpio%20actualizado%20is%208.11.21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leida%20Herrera/Desktop/Consolidados%202009-%202019/CONS.%20NAC.%20REG.%20DEL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"/>
      <sheetName val="oct."/>
      <sheetName val="nov."/>
      <sheetName val="dic."/>
    </sheetNames>
    <sheetDataSet>
      <sheetData sheetId="0" refreshError="1"/>
      <sheetData sheetId="1" refreshError="1"/>
      <sheetData sheetId="2">
        <row r="9">
          <cell r="B9">
            <v>6917</v>
          </cell>
          <cell r="C9">
            <v>835</v>
          </cell>
          <cell r="D9">
            <v>576</v>
          </cell>
          <cell r="E9">
            <v>1219</v>
          </cell>
          <cell r="F9">
            <v>2387</v>
          </cell>
          <cell r="G9">
            <v>2309</v>
          </cell>
          <cell r="H9">
            <v>1380</v>
          </cell>
          <cell r="I9">
            <v>1634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10</v>
          </cell>
          <cell r="C11">
            <v>700</v>
          </cell>
          <cell r="G11">
            <v>10</v>
          </cell>
          <cell r="I11">
            <v>10</v>
          </cell>
        </row>
        <row r="12">
          <cell r="B12">
            <v>0</v>
          </cell>
          <cell r="C12">
            <v>95</v>
          </cell>
          <cell r="D12">
            <v>0</v>
          </cell>
          <cell r="E12">
            <v>0</v>
          </cell>
          <cell r="F12">
            <v>70</v>
          </cell>
          <cell r="G12">
            <v>14</v>
          </cell>
          <cell r="H12">
            <v>845</v>
          </cell>
          <cell r="I12">
            <v>0</v>
          </cell>
        </row>
        <row r="13">
          <cell r="B13">
            <v>4067</v>
          </cell>
          <cell r="C13">
            <v>573</v>
          </cell>
          <cell r="D13">
            <v>1376</v>
          </cell>
          <cell r="E13">
            <v>3506</v>
          </cell>
          <cell r="F13">
            <v>4265</v>
          </cell>
          <cell r="G13">
            <v>2716</v>
          </cell>
          <cell r="H13">
            <v>5290</v>
          </cell>
          <cell r="I13">
            <v>6674</v>
          </cell>
        </row>
        <row r="14">
          <cell r="B14">
            <v>469</v>
          </cell>
          <cell r="C14">
            <v>149</v>
          </cell>
          <cell r="D14">
            <v>570</v>
          </cell>
          <cell r="E14">
            <v>21</v>
          </cell>
          <cell r="F14">
            <v>142</v>
          </cell>
          <cell r="G14">
            <v>3581</v>
          </cell>
          <cell r="H14">
            <v>1557</v>
          </cell>
          <cell r="I14">
            <v>1829</v>
          </cell>
        </row>
        <row r="15">
          <cell r="B15">
            <v>37</v>
          </cell>
          <cell r="C15">
            <v>0</v>
          </cell>
          <cell r="D15">
            <v>0</v>
          </cell>
          <cell r="E15">
            <v>0</v>
          </cell>
          <cell r="F15">
            <v>35</v>
          </cell>
          <cell r="G15">
            <v>639</v>
          </cell>
          <cell r="H15">
            <v>57</v>
          </cell>
          <cell r="I15">
            <v>0</v>
          </cell>
        </row>
        <row r="16">
          <cell r="B16">
            <v>970</v>
          </cell>
          <cell r="C16">
            <v>25</v>
          </cell>
          <cell r="D16">
            <v>531</v>
          </cell>
          <cell r="E16">
            <v>63</v>
          </cell>
          <cell r="F16">
            <v>414</v>
          </cell>
          <cell r="G16">
            <v>631</v>
          </cell>
          <cell r="H16">
            <v>1819</v>
          </cell>
          <cell r="I16">
            <v>117</v>
          </cell>
        </row>
        <row r="17">
          <cell r="B17">
            <v>2097</v>
          </cell>
          <cell r="C17">
            <v>331</v>
          </cell>
          <cell r="D17">
            <v>130</v>
          </cell>
          <cell r="E17">
            <v>797</v>
          </cell>
          <cell r="F17">
            <v>517</v>
          </cell>
          <cell r="G17">
            <v>238</v>
          </cell>
          <cell r="H17">
            <v>2533</v>
          </cell>
          <cell r="I17">
            <v>374</v>
          </cell>
        </row>
        <row r="18">
          <cell r="B18">
            <v>36</v>
          </cell>
          <cell r="C18">
            <v>104</v>
          </cell>
          <cell r="D18">
            <v>0</v>
          </cell>
          <cell r="E18">
            <v>0</v>
          </cell>
          <cell r="F18">
            <v>851</v>
          </cell>
          <cell r="G18">
            <v>2095</v>
          </cell>
          <cell r="H18">
            <v>0</v>
          </cell>
          <cell r="I18">
            <v>44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1159</v>
          </cell>
          <cell r="F19">
            <v>505</v>
          </cell>
          <cell r="G19">
            <v>0</v>
          </cell>
          <cell r="H19">
            <v>20</v>
          </cell>
          <cell r="I19">
            <v>0</v>
          </cell>
        </row>
        <row r="20">
          <cell r="B20">
            <v>941</v>
          </cell>
          <cell r="C20">
            <v>2935</v>
          </cell>
          <cell r="D20">
            <v>60</v>
          </cell>
          <cell r="E20">
            <v>1094</v>
          </cell>
          <cell r="F20">
            <v>1034</v>
          </cell>
          <cell r="G20">
            <v>205</v>
          </cell>
          <cell r="H20">
            <v>0</v>
          </cell>
          <cell r="I20">
            <v>109</v>
          </cell>
        </row>
        <row r="21">
          <cell r="B21">
            <v>14700</v>
          </cell>
          <cell r="C21">
            <v>608</v>
          </cell>
          <cell r="D21">
            <v>3339</v>
          </cell>
          <cell r="E21">
            <v>3359</v>
          </cell>
          <cell r="F21">
            <v>2963</v>
          </cell>
          <cell r="G21">
            <v>4881</v>
          </cell>
          <cell r="H21">
            <v>947</v>
          </cell>
          <cell r="I21">
            <v>427</v>
          </cell>
        </row>
        <row r="22">
          <cell r="B22">
            <v>571</v>
          </cell>
          <cell r="C22">
            <v>115</v>
          </cell>
          <cell r="D22">
            <v>1010</v>
          </cell>
          <cell r="E22">
            <v>211</v>
          </cell>
          <cell r="F22">
            <v>448</v>
          </cell>
          <cell r="G22">
            <v>481</v>
          </cell>
          <cell r="H22">
            <v>336</v>
          </cell>
          <cell r="I22">
            <v>48</v>
          </cell>
        </row>
        <row r="23">
          <cell r="B23">
            <v>15</v>
          </cell>
          <cell r="C23">
            <v>0</v>
          </cell>
          <cell r="D23">
            <v>0</v>
          </cell>
          <cell r="E23">
            <v>113</v>
          </cell>
          <cell r="F23">
            <v>0</v>
          </cell>
          <cell r="G23">
            <v>50</v>
          </cell>
          <cell r="H23">
            <v>0</v>
          </cell>
          <cell r="I23">
            <v>0</v>
          </cell>
        </row>
        <row r="24">
          <cell r="B24">
            <v>1561</v>
          </cell>
          <cell r="C24">
            <v>465</v>
          </cell>
          <cell r="D24">
            <v>265</v>
          </cell>
          <cell r="E24">
            <v>568</v>
          </cell>
          <cell r="F24">
            <v>1684</v>
          </cell>
          <cell r="G24">
            <v>85</v>
          </cell>
          <cell r="H24">
            <v>85</v>
          </cell>
          <cell r="I24">
            <v>243</v>
          </cell>
        </row>
        <row r="25">
          <cell r="B25">
            <v>519</v>
          </cell>
          <cell r="C25">
            <v>28</v>
          </cell>
          <cell r="D25">
            <v>117</v>
          </cell>
          <cell r="E25">
            <v>225</v>
          </cell>
          <cell r="F25">
            <v>442</v>
          </cell>
          <cell r="G25">
            <v>113</v>
          </cell>
          <cell r="H25">
            <v>781</v>
          </cell>
          <cell r="I25">
            <v>10</v>
          </cell>
        </row>
        <row r="26">
          <cell r="B26">
            <v>186</v>
          </cell>
          <cell r="C26">
            <v>13</v>
          </cell>
          <cell r="D26">
            <v>186</v>
          </cell>
          <cell r="E26">
            <v>262</v>
          </cell>
          <cell r="F26">
            <v>2864</v>
          </cell>
          <cell r="G26">
            <v>460</v>
          </cell>
          <cell r="H26">
            <v>808</v>
          </cell>
          <cell r="I26">
            <v>31</v>
          </cell>
        </row>
        <row r="27">
          <cell r="B27">
            <v>259</v>
          </cell>
          <cell r="C27">
            <v>15</v>
          </cell>
          <cell r="D27">
            <v>263</v>
          </cell>
          <cell r="E27">
            <v>152</v>
          </cell>
          <cell r="F27">
            <v>345</v>
          </cell>
          <cell r="G27">
            <v>20</v>
          </cell>
          <cell r="H27">
            <v>92</v>
          </cell>
          <cell r="I27">
            <v>9</v>
          </cell>
        </row>
        <row r="28">
          <cell r="B28">
            <v>107</v>
          </cell>
          <cell r="C28">
            <v>8</v>
          </cell>
          <cell r="D28">
            <v>0</v>
          </cell>
          <cell r="E28">
            <v>277</v>
          </cell>
          <cell r="F28">
            <v>250</v>
          </cell>
          <cell r="G28">
            <v>143</v>
          </cell>
          <cell r="H28">
            <v>35</v>
          </cell>
          <cell r="I28">
            <v>45</v>
          </cell>
        </row>
        <row r="29">
          <cell r="B29">
            <v>31</v>
          </cell>
          <cell r="C29">
            <v>0</v>
          </cell>
          <cell r="D29">
            <v>0</v>
          </cell>
          <cell r="E29">
            <v>10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230</v>
          </cell>
          <cell r="C30">
            <v>34</v>
          </cell>
          <cell r="D30">
            <v>9</v>
          </cell>
          <cell r="E30">
            <v>133</v>
          </cell>
          <cell r="F30">
            <v>529</v>
          </cell>
          <cell r="G30">
            <v>19</v>
          </cell>
          <cell r="H30">
            <v>742</v>
          </cell>
          <cell r="I30">
            <v>30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24</v>
          </cell>
          <cell r="C32">
            <v>23</v>
          </cell>
          <cell r="D32">
            <v>6</v>
          </cell>
          <cell r="E32">
            <v>423</v>
          </cell>
          <cell r="F32">
            <v>478</v>
          </cell>
          <cell r="G32">
            <v>75</v>
          </cell>
          <cell r="H32">
            <v>5</v>
          </cell>
          <cell r="I32">
            <v>0</v>
          </cell>
        </row>
        <row r="33">
          <cell r="B33">
            <v>86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549</v>
          </cell>
          <cell r="D34">
            <v>0</v>
          </cell>
          <cell r="E34">
            <v>4</v>
          </cell>
          <cell r="F34">
            <v>406</v>
          </cell>
          <cell r="G34">
            <v>0</v>
          </cell>
          <cell r="H34">
            <v>0</v>
          </cell>
          <cell r="I34">
            <v>10</v>
          </cell>
        </row>
        <row r="35">
          <cell r="B35">
            <v>783</v>
          </cell>
          <cell r="C35">
            <v>61</v>
          </cell>
          <cell r="D35">
            <v>408</v>
          </cell>
          <cell r="E35">
            <v>188</v>
          </cell>
          <cell r="F35">
            <v>253</v>
          </cell>
          <cell r="G35">
            <v>297</v>
          </cell>
          <cell r="H35">
            <v>45</v>
          </cell>
          <cell r="I35">
            <v>35</v>
          </cell>
        </row>
        <row r="36">
          <cell r="B36">
            <v>25</v>
          </cell>
          <cell r="C36">
            <v>0</v>
          </cell>
          <cell r="D36">
            <v>3150</v>
          </cell>
          <cell r="E36">
            <v>0</v>
          </cell>
          <cell r="F36">
            <v>0</v>
          </cell>
          <cell r="G36">
            <v>35</v>
          </cell>
          <cell r="H36">
            <v>1338</v>
          </cell>
          <cell r="I36">
            <v>68</v>
          </cell>
        </row>
        <row r="37">
          <cell r="B37">
            <v>48</v>
          </cell>
          <cell r="C37">
            <v>6</v>
          </cell>
          <cell r="D37">
            <v>5</v>
          </cell>
          <cell r="E37">
            <v>0</v>
          </cell>
          <cell r="F37">
            <v>1340</v>
          </cell>
          <cell r="G37">
            <v>0</v>
          </cell>
          <cell r="H37">
            <v>0</v>
          </cell>
          <cell r="I37">
            <v>100</v>
          </cell>
        </row>
        <row r="38">
          <cell r="B38">
            <v>422</v>
          </cell>
          <cell r="C38">
            <v>943</v>
          </cell>
          <cell r="D38">
            <v>139</v>
          </cell>
          <cell r="E38">
            <v>11</v>
          </cell>
          <cell r="F38">
            <v>0</v>
          </cell>
          <cell r="G38">
            <v>105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474</v>
          </cell>
          <cell r="C40">
            <v>92</v>
          </cell>
          <cell r="D40">
            <v>457</v>
          </cell>
          <cell r="E40">
            <v>135</v>
          </cell>
          <cell r="F40">
            <v>269</v>
          </cell>
          <cell r="G40">
            <v>251</v>
          </cell>
          <cell r="H40">
            <v>92</v>
          </cell>
          <cell r="I40">
            <v>0</v>
          </cell>
        </row>
        <row r="41">
          <cell r="B41">
            <v>3598</v>
          </cell>
          <cell r="C41">
            <v>507</v>
          </cell>
          <cell r="D41">
            <v>4071</v>
          </cell>
          <cell r="E41">
            <v>1523</v>
          </cell>
          <cell r="F41">
            <v>440</v>
          </cell>
          <cell r="G41">
            <v>2872</v>
          </cell>
          <cell r="H41">
            <v>440</v>
          </cell>
          <cell r="I41">
            <v>393</v>
          </cell>
        </row>
      </sheetData>
      <sheetData sheetId="3">
        <row r="8">
          <cell r="B8">
            <v>0</v>
          </cell>
          <cell r="C8">
            <v>126234</v>
          </cell>
          <cell r="D8">
            <v>79415</v>
          </cell>
          <cell r="E8">
            <v>55847</v>
          </cell>
          <cell r="F8">
            <v>43</v>
          </cell>
          <cell r="G8">
            <v>168</v>
          </cell>
          <cell r="H8">
            <v>2848</v>
          </cell>
          <cell r="I8">
            <v>0</v>
          </cell>
        </row>
        <row r="9">
          <cell r="B9">
            <v>3181</v>
          </cell>
          <cell r="C9">
            <v>1161</v>
          </cell>
          <cell r="D9">
            <v>1144</v>
          </cell>
          <cell r="E9">
            <v>1139</v>
          </cell>
          <cell r="F9">
            <v>2237</v>
          </cell>
          <cell r="G9">
            <v>1638</v>
          </cell>
          <cell r="H9">
            <v>4997</v>
          </cell>
          <cell r="I9">
            <v>850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5</v>
          </cell>
          <cell r="C11">
            <v>50</v>
          </cell>
          <cell r="D11">
            <v>0</v>
          </cell>
          <cell r="E11">
            <v>0</v>
          </cell>
          <cell r="F11">
            <v>11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10</v>
          </cell>
          <cell r="D12">
            <v>38</v>
          </cell>
          <cell r="E12">
            <v>0</v>
          </cell>
          <cell r="F12">
            <v>0</v>
          </cell>
          <cell r="G12">
            <v>0</v>
          </cell>
          <cell r="H12">
            <v>1391</v>
          </cell>
          <cell r="I12">
            <v>0</v>
          </cell>
        </row>
        <row r="13">
          <cell r="B13">
            <v>430</v>
          </cell>
          <cell r="C13">
            <v>457</v>
          </cell>
          <cell r="D13">
            <v>223</v>
          </cell>
          <cell r="E13">
            <v>2646</v>
          </cell>
          <cell r="F13">
            <v>6052</v>
          </cell>
          <cell r="G13">
            <v>664</v>
          </cell>
          <cell r="H13">
            <v>323</v>
          </cell>
          <cell r="I13">
            <v>464</v>
          </cell>
        </row>
        <row r="14">
          <cell r="B14">
            <v>458</v>
          </cell>
          <cell r="C14">
            <v>143</v>
          </cell>
          <cell r="D14">
            <v>234</v>
          </cell>
          <cell r="E14">
            <v>10</v>
          </cell>
          <cell r="F14">
            <v>148</v>
          </cell>
          <cell r="G14">
            <v>526</v>
          </cell>
          <cell r="H14">
            <v>122</v>
          </cell>
          <cell r="I14">
            <v>236</v>
          </cell>
        </row>
        <row r="15">
          <cell r="B15">
            <v>28</v>
          </cell>
          <cell r="C15">
            <v>0</v>
          </cell>
          <cell r="D15">
            <v>30</v>
          </cell>
          <cell r="E15">
            <v>0</v>
          </cell>
          <cell r="F15">
            <v>40</v>
          </cell>
          <cell r="G15">
            <v>145</v>
          </cell>
          <cell r="H15">
            <v>25</v>
          </cell>
          <cell r="I15">
            <v>0</v>
          </cell>
        </row>
        <row r="16">
          <cell r="B16">
            <v>510</v>
          </cell>
          <cell r="C16">
            <v>30</v>
          </cell>
          <cell r="D16">
            <v>793</v>
          </cell>
          <cell r="E16">
            <v>26</v>
          </cell>
          <cell r="F16">
            <v>1179</v>
          </cell>
          <cell r="G16">
            <v>450</v>
          </cell>
          <cell r="H16">
            <v>2524</v>
          </cell>
          <cell r="I16">
            <v>529</v>
          </cell>
        </row>
        <row r="17">
          <cell r="B17">
            <v>834</v>
          </cell>
          <cell r="C17">
            <v>158</v>
          </cell>
          <cell r="D17">
            <v>94</v>
          </cell>
          <cell r="E17">
            <v>542</v>
          </cell>
          <cell r="F17">
            <v>727</v>
          </cell>
          <cell r="G17">
            <v>282</v>
          </cell>
          <cell r="H17">
            <v>3490</v>
          </cell>
          <cell r="I17">
            <v>1228</v>
          </cell>
        </row>
        <row r="18">
          <cell r="B18">
            <v>101</v>
          </cell>
          <cell r="C18">
            <v>551</v>
          </cell>
          <cell r="D18">
            <v>0</v>
          </cell>
          <cell r="E18">
            <v>16</v>
          </cell>
          <cell r="F18">
            <v>760</v>
          </cell>
          <cell r="G18">
            <v>1634</v>
          </cell>
          <cell r="H18">
            <v>0</v>
          </cell>
          <cell r="I18">
            <v>135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2501</v>
          </cell>
          <cell r="F19">
            <v>825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1123</v>
          </cell>
          <cell r="C20">
            <v>4962</v>
          </cell>
          <cell r="D20">
            <v>155</v>
          </cell>
          <cell r="E20">
            <v>501</v>
          </cell>
          <cell r="F20">
            <v>726</v>
          </cell>
          <cell r="G20">
            <v>457</v>
          </cell>
          <cell r="H20">
            <v>0</v>
          </cell>
          <cell r="I20">
            <v>325</v>
          </cell>
        </row>
        <row r="21">
          <cell r="B21">
            <v>8334</v>
          </cell>
          <cell r="C21">
            <v>884</v>
          </cell>
          <cell r="D21">
            <v>3722</v>
          </cell>
          <cell r="E21">
            <v>2806</v>
          </cell>
          <cell r="F21">
            <v>2507</v>
          </cell>
          <cell r="G21">
            <v>715</v>
          </cell>
          <cell r="H21">
            <v>973</v>
          </cell>
          <cell r="I21">
            <v>908</v>
          </cell>
        </row>
        <row r="22">
          <cell r="B22">
            <v>250</v>
          </cell>
          <cell r="C22">
            <v>130</v>
          </cell>
          <cell r="D22">
            <v>954</v>
          </cell>
          <cell r="E22">
            <v>196</v>
          </cell>
          <cell r="F22">
            <v>661</v>
          </cell>
          <cell r="G22">
            <v>497</v>
          </cell>
          <cell r="H22">
            <v>289</v>
          </cell>
          <cell r="I22">
            <v>102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</row>
        <row r="24">
          <cell r="B24">
            <v>1100</v>
          </cell>
          <cell r="C24">
            <v>721</v>
          </cell>
          <cell r="D24">
            <v>378</v>
          </cell>
          <cell r="E24">
            <v>763</v>
          </cell>
          <cell r="F24">
            <v>967</v>
          </cell>
          <cell r="G24">
            <v>141</v>
          </cell>
          <cell r="H24">
            <v>30</v>
          </cell>
          <cell r="I24">
            <v>294</v>
          </cell>
        </row>
        <row r="25">
          <cell r="B25">
            <v>224</v>
          </cell>
          <cell r="C25">
            <v>5</v>
          </cell>
          <cell r="D25">
            <v>51</v>
          </cell>
          <cell r="E25">
            <v>238</v>
          </cell>
          <cell r="F25">
            <v>371</v>
          </cell>
          <cell r="G25">
            <v>142</v>
          </cell>
          <cell r="H25">
            <v>288</v>
          </cell>
          <cell r="I25">
            <v>7</v>
          </cell>
        </row>
        <row r="26">
          <cell r="B26">
            <v>38</v>
          </cell>
          <cell r="C26">
            <v>7</v>
          </cell>
          <cell r="D26">
            <v>15</v>
          </cell>
          <cell r="E26">
            <v>502</v>
          </cell>
          <cell r="F26">
            <v>918</v>
          </cell>
          <cell r="G26">
            <v>1191</v>
          </cell>
          <cell r="H26">
            <v>6826</v>
          </cell>
          <cell r="I26">
            <v>1</v>
          </cell>
        </row>
        <row r="27">
          <cell r="B27">
            <v>78</v>
          </cell>
          <cell r="C27">
            <v>96</v>
          </cell>
          <cell r="D27">
            <v>414</v>
          </cell>
          <cell r="E27">
            <v>217</v>
          </cell>
          <cell r="F27">
            <v>386</v>
          </cell>
          <cell r="G27">
            <v>145</v>
          </cell>
          <cell r="H27">
            <v>85</v>
          </cell>
          <cell r="I27">
            <v>8</v>
          </cell>
        </row>
        <row r="28">
          <cell r="B28">
            <v>36</v>
          </cell>
          <cell r="C28">
            <v>38</v>
          </cell>
          <cell r="D28">
            <v>0</v>
          </cell>
          <cell r="E28">
            <v>877</v>
          </cell>
          <cell r="F28">
            <v>40</v>
          </cell>
          <cell r="G28">
            <v>31</v>
          </cell>
          <cell r="H28">
            <v>10</v>
          </cell>
          <cell r="I28">
            <v>0</v>
          </cell>
        </row>
        <row r="29">
          <cell r="B29">
            <v>5</v>
          </cell>
          <cell r="C29">
            <v>0</v>
          </cell>
          <cell r="D29">
            <v>20</v>
          </cell>
          <cell r="E29">
            <v>110</v>
          </cell>
          <cell r="F29">
            <v>310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80</v>
          </cell>
          <cell r="C30">
            <v>31</v>
          </cell>
          <cell r="D30">
            <v>20</v>
          </cell>
          <cell r="E30">
            <v>289</v>
          </cell>
          <cell r="F30">
            <v>612</v>
          </cell>
          <cell r="G30">
            <v>15</v>
          </cell>
          <cell r="H30">
            <v>0</v>
          </cell>
          <cell r="I30">
            <v>31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0</v>
          </cell>
          <cell r="D32">
            <v>15</v>
          </cell>
          <cell r="E32">
            <v>591</v>
          </cell>
          <cell r="F32">
            <v>525</v>
          </cell>
          <cell r="G32">
            <v>149</v>
          </cell>
          <cell r="H32">
            <v>24</v>
          </cell>
          <cell r="I32">
            <v>2</v>
          </cell>
        </row>
        <row r="33">
          <cell r="B33">
            <v>50</v>
          </cell>
          <cell r="C33">
            <v>0</v>
          </cell>
          <cell r="D33">
            <v>182</v>
          </cell>
          <cell r="E33">
            <v>1</v>
          </cell>
          <cell r="F33">
            <v>103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140</v>
          </cell>
          <cell r="D34">
            <v>0</v>
          </cell>
          <cell r="E34">
            <v>15</v>
          </cell>
          <cell r="F34">
            <v>220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230</v>
          </cell>
          <cell r="C35">
            <v>193</v>
          </cell>
          <cell r="D35">
            <v>394</v>
          </cell>
          <cell r="E35">
            <v>94</v>
          </cell>
          <cell r="F35">
            <v>162</v>
          </cell>
          <cell r="G35">
            <v>195</v>
          </cell>
          <cell r="H35">
            <v>80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1803</v>
          </cell>
          <cell r="E36">
            <v>0</v>
          </cell>
          <cell r="F36">
            <v>0</v>
          </cell>
          <cell r="G36">
            <v>323</v>
          </cell>
          <cell r="H36">
            <v>667</v>
          </cell>
          <cell r="I36">
            <v>285</v>
          </cell>
        </row>
        <row r="37">
          <cell r="B37">
            <v>0</v>
          </cell>
          <cell r="C37">
            <v>0</v>
          </cell>
          <cell r="D37">
            <v>58</v>
          </cell>
          <cell r="E37">
            <v>92</v>
          </cell>
          <cell r="F37">
            <v>852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326</v>
          </cell>
          <cell r="C38">
            <v>578</v>
          </cell>
          <cell r="D38">
            <v>130</v>
          </cell>
          <cell r="E38">
            <v>0</v>
          </cell>
          <cell r="F38">
            <v>200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180</v>
          </cell>
          <cell r="C40">
            <v>49</v>
          </cell>
          <cell r="D40">
            <v>478</v>
          </cell>
          <cell r="E40">
            <v>97</v>
          </cell>
          <cell r="F40">
            <v>280</v>
          </cell>
          <cell r="G40">
            <v>232</v>
          </cell>
          <cell r="H40">
            <v>42</v>
          </cell>
          <cell r="I40">
            <v>8</v>
          </cell>
        </row>
        <row r="41">
          <cell r="B41">
            <v>2245</v>
          </cell>
          <cell r="C41">
            <v>1716</v>
          </cell>
          <cell r="D41">
            <v>2497</v>
          </cell>
          <cell r="E41">
            <v>3055</v>
          </cell>
          <cell r="F41">
            <v>748</v>
          </cell>
          <cell r="G41">
            <v>2461</v>
          </cell>
          <cell r="H41">
            <v>431</v>
          </cell>
          <cell r="I41">
            <v>210</v>
          </cell>
        </row>
      </sheetData>
      <sheetData sheetId="4">
        <row r="9">
          <cell r="B9">
            <v>1104</v>
          </cell>
          <cell r="C9">
            <v>982</v>
          </cell>
          <cell r="D9">
            <v>721</v>
          </cell>
          <cell r="E9">
            <v>1974</v>
          </cell>
          <cell r="F9">
            <v>2336</v>
          </cell>
          <cell r="G9">
            <v>1332</v>
          </cell>
          <cell r="H9">
            <v>9072</v>
          </cell>
          <cell r="I9">
            <v>1094</v>
          </cell>
        </row>
        <row r="10">
          <cell r="B10">
            <v>415</v>
          </cell>
          <cell r="C10">
            <v>0</v>
          </cell>
          <cell r="D10">
            <v>825</v>
          </cell>
          <cell r="E10">
            <v>0</v>
          </cell>
          <cell r="F10">
            <v>0</v>
          </cell>
          <cell r="G10">
            <v>0</v>
          </cell>
          <cell r="H10">
            <v>20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11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45</v>
          </cell>
          <cell r="E12">
            <v>9</v>
          </cell>
          <cell r="F12">
            <v>10</v>
          </cell>
          <cell r="G12">
            <v>0</v>
          </cell>
          <cell r="H12">
            <v>944</v>
          </cell>
          <cell r="I12">
            <v>60</v>
          </cell>
        </row>
        <row r="13">
          <cell r="B13">
            <v>32</v>
          </cell>
          <cell r="C13">
            <v>258</v>
          </cell>
          <cell r="D13">
            <v>30</v>
          </cell>
          <cell r="E13">
            <v>1544</v>
          </cell>
          <cell r="F13">
            <v>716</v>
          </cell>
          <cell r="G13">
            <v>305</v>
          </cell>
          <cell r="H13">
            <v>0</v>
          </cell>
          <cell r="I13">
            <v>8</v>
          </cell>
        </row>
        <row r="14">
          <cell r="B14">
            <v>0</v>
          </cell>
          <cell r="C14">
            <v>107</v>
          </cell>
          <cell r="D14">
            <v>0</v>
          </cell>
          <cell r="E14">
            <v>66</v>
          </cell>
          <cell r="F14">
            <v>57</v>
          </cell>
          <cell r="G14">
            <v>263</v>
          </cell>
          <cell r="H14">
            <v>0</v>
          </cell>
          <cell r="I14">
            <v>30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111</v>
          </cell>
          <cell r="C16">
            <v>119</v>
          </cell>
          <cell r="D16">
            <v>281</v>
          </cell>
          <cell r="E16">
            <v>50</v>
          </cell>
          <cell r="F16">
            <v>1231</v>
          </cell>
          <cell r="G16">
            <v>494</v>
          </cell>
          <cell r="H16">
            <v>6366</v>
          </cell>
          <cell r="I16">
            <v>193</v>
          </cell>
        </row>
        <row r="17">
          <cell r="B17">
            <v>319</v>
          </cell>
          <cell r="C17">
            <v>74</v>
          </cell>
          <cell r="D17">
            <v>4</v>
          </cell>
          <cell r="E17">
            <v>695</v>
          </cell>
          <cell r="F17">
            <v>472</v>
          </cell>
          <cell r="G17">
            <v>172</v>
          </cell>
          <cell r="H17">
            <v>2149</v>
          </cell>
          <cell r="I17">
            <v>72</v>
          </cell>
        </row>
        <row r="18">
          <cell r="B18">
            <v>0</v>
          </cell>
          <cell r="C18">
            <v>1879</v>
          </cell>
          <cell r="D18">
            <v>0</v>
          </cell>
          <cell r="E18">
            <v>15</v>
          </cell>
          <cell r="F18">
            <v>720</v>
          </cell>
          <cell r="G18">
            <v>298</v>
          </cell>
          <cell r="H18">
            <v>0</v>
          </cell>
          <cell r="I18">
            <v>58</v>
          </cell>
        </row>
        <row r="19">
          <cell r="B19">
            <v>7</v>
          </cell>
          <cell r="C19">
            <v>0</v>
          </cell>
          <cell r="D19">
            <v>0</v>
          </cell>
          <cell r="E19">
            <v>972</v>
          </cell>
          <cell r="F19">
            <v>280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45</v>
          </cell>
          <cell r="C20">
            <v>2756</v>
          </cell>
          <cell r="D20">
            <v>10</v>
          </cell>
          <cell r="E20">
            <v>1991</v>
          </cell>
          <cell r="F20">
            <v>967</v>
          </cell>
          <cell r="G20">
            <v>532</v>
          </cell>
          <cell r="H20">
            <v>0</v>
          </cell>
          <cell r="I20">
            <v>68</v>
          </cell>
        </row>
        <row r="21">
          <cell r="B21">
            <v>1675</v>
          </cell>
          <cell r="C21">
            <v>1075</v>
          </cell>
          <cell r="D21">
            <v>2197</v>
          </cell>
          <cell r="E21">
            <v>3139</v>
          </cell>
          <cell r="F21">
            <v>1826</v>
          </cell>
          <cell r="G21">
            <v>600</v>
          </cell>
          <cell r="H21">
            <v>1347</v>
          </cell>
          <cell r="I21">
            <v>285</v>
          </cell>
        </row>
        <row r="22">
          <cell r="B22">
            <v>232</v>
          </cell>
          <cell r="C22">
            <v>150</v>
          </cell>
          <cell r="D22">
            <v>762</v>
          </cell>
          <cell r="E22">
            <v>224</v>
          </cell>
          <cell r="F22">
            <v>637</v>
          </cell>
          <cell r="G22">
            <v>343</v>
          </cell>
          <cell r="H22">
            <v>419</v>
          </cell>
          <cell r="I22">
            <v>74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188</v>
          </cell>
          <cell r="C24">
            <v>2913</v>
          </cell>
          <cell r="D24">
            <v>204</v>
          </cell>
          <cell r="E24">
            <v>515</v>
          </cell>
          <cell r="F24">
            <v>975</v>
          </cell>
          <cell r="G24">
            <v>98</v>
          </cell>
          <cell r="H24">
            <v>135</v>
          </cell>
          <cell r="I24">
            <v>51</v>
          </cell>
        </row>
        <row r="25">
          <cell r="B25">
            <v>232</v>
          </cell>
          <cell r="C25">
            <v>40</v>
          </cell>
          <cell r="D25">
            <v>77</v>
          </cell>
          <cell r="E25">
            <v>245</v>
          </cell>
          <cell r="F25">
            <v>163</v>
          </cell>
          <cell r="G25">
            <v>122</v>
          </cell>
          <cell r="H25">
            <v>589</v>
          </cell>
          <cell r="I25">
            <v>0</v>
          </cell>
        </row>
        <row r="26">
          <cell r="B26">
            <v>73</v>
          </cell>
          <cell r="C26">
            <v>3</v>
          </cell>
          <cell r="D26">
            <v>405</v>
          </cell>
          <cell r="E26">
            <v>72</v>
          </cell>
          <cell r="F26">
            <v>793</v>
          </cell>
          <cell r="G26">
            <v>63</v>
          </cell>
          <cell r="H26">
            <v>290</v>
          </cell>
          <cell r="I26">
            <v>28</v>
          </cell>
        </row>
        <row r="27">
          <cell r="B27">
            <v>356</v>
          </cell>
          <cell r="C27">
            <v>22</v>
          </cell>
          <cell r="D27">
            <v>948</v>
          </cell>
          <cell r="E27">
            <v>250</v>
          </cell>
          <cell r="F27">
            <v>313</v>
          </cell>
          <cell r="G27">
            <v>87</v>
          </cell>
          <cell r="H27">
            <v>163</v>
          </cell>
          <cell r="I27">
            <v>6</v>
          </cell>
        </row>
        <row r="28">
          <cell r="B28">
            <v>25</v>
          </cell>
          <cell r="C28">
            <v>0</v>
          </cell>
          <cell r="D28">
            <v>0</v>
          </cell>
          <cell r="E28">
            <v>485</v>
          </cell>
          <cell r="F28">
            <v>45</v>
          </cell>
          <cell r="G28">
            <v>1</v>
          </cell>
          <cell r="H28">
            <v>0</v>
          </cell>
          <cell r="I28">
            <v>2</v>
          </cell>
        </row>
        <row r="29">
          <cell r="B29">
            <v>11</v>
          </cell>
          <cell r="C29">
            <v>0</v>
          </cell>
          <cell r="D29">
            <v>0</v>
          </cell>
          <cell r="E29">
            <v>5</v>
          </cell>
          <cell r="F29">
            <v>15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172</v>
          </cell>
          <cell r="C30">
            <v>87</v>
          </cell>
          <cell r="D30">
            <v>50</v>
          </cell>
          <cell r="E30">
            <v>345</v>
          </cell>
          <cell r="F30">
            <v>450</v>
          </cell>
          <cell r="G30">
            <v>80</v>
          </cell>
          <cell r="H30">
            <v>46</v>
          </cell>
          <cell r="I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8</v>
          </cell>
          <cell r="E32">
            <v>328</v>
          </cell>
          <cell r="F32">
            <v>85</v>
          </cell>
          <cell r="G32">
            <v>59</v>
          </cell>
          <cell r="H32">
            <v>14</v>
          </cell>
          <cell r="I32">
            <v>4</v>
          </cell>
        </row>
        <row r="33">
          <cell r="B33">
            <v>187</v>
          </cell>
          <cell r="C33">
            <v>1600</v>
          </cell>
          <cell r="D33">
            <v>0</v>
          </cell>
          <cell r="E33">
            <v>8</v>
          </cell>
          <cell r="F33">
            <v>30</v>
          </cell>
          <cell r="G33">
            <v>0</v>
          </cell>
          <cell r="H33">
            <v>0</v>
          </cell>
          <cell r="I33">
            <v>5</v>
          </cell>
        </row>
        <row r="34">
          <cell r="B34">
            <v>0</v>
          </cell>
          <cell r="C34">
            <v>458</v>
          </cell>
          <cell r="D34">
            <v>0</v>
          </cell>
          <cell r="E34">
            <v>50</v>
          </cell>
          <cell r="F34">
            <v>320</v>
          </cell>
          <cell r="G34">
            <v>0</v>
          </cell>
          <cell r="H34">
            <v>0</v>
          </cell>
          <cell r="I34">
            <v>59</v>
          </cell>
        </row>
        <row r="35">
          <cell r="B35">
            <v>3</v>
          </cell>
          <cell r="C35">
            <v>604</v>
          </cell>
          <cell r="D35">
            <v>160</v>
          </cell>
          <cell r="E35">
            <v>88</v>
          </cell>
          <cell r="F35">
            <v>299</v>
          </cell>
          <cell r="G35">
            <v>290</v>
          </cell>
          <cell r="H35">
            <v>40</v>
          </cell>
          <cell r="I35">
            <v>35</v>
          </cell>
        </row>
        <row r="36">
          <cell r="B36">
            <v>0</v>
          </cell>
          <cell r="C36">
            <v>0</v>
          </cell>
          <cell r="D36">
            <v>1046</v>
          </cell>
          <cell r="E36">
            <v>0</v>
          </cell>
          <cell r="F36">
            <v>0</v>
          </cell>
          <cell r="G36">
            <v>361</v>
          </cell>
          <cell r="H36">
            <v>161</v>
          </cell>
          <cell r="I36">
            <v>0</v>
          </cell>
        </row>
        <row r="37">
          <cell r="B37">
            <v>0</v>
          </cell>
          <cell r="C37">
            <v>498</v>
          </cell>
          <cell r="D37">
            <v>0</v>
          </cell>
          <cell r="E37">
            <v>235</v>
          </cell>
          <cell r="F37">
            <v>0</v>
          </cell>
          <cell r="G37">
            <v>0</v>
          </cell>
          <cell r="H37">
            <v>0</v>
          </cell>
          <cell r="I37">
            <v>5</v>
          </cell>
        </row>
        <row r="38">
          <cell r="B38">
            <v>81</v>
          </cell>
          <cell r="C38">
            <v>2092</v>
          </cell>
          <cell r="D38">
            <v>50</v>
          </cell>
          <cell r="E38">
            <v>37</v>
          </cell>
          <cell r="F38">
            <v>65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121</v>
          </cell>
          <cell r="C40">
            <v>695</v>
          </cell>
          <cell r="D40">
            <v>692</v>
          </cell>
          <cell r="E40">
            <v>106</v>
          </cell>
          <cell r="F40">
            <v>517</v>
          </cell>
          <cell r="G40">
            <v>319</v>
          </cell>
          <cell r="H40">
            <v>97</v>
          </cell>
          <cell r="I40">
            <v>30</v>
          </cell>
        </row>
        <row r="41">
          <cell r="B41">
            <v>935</v>
          </cell>
          <cell r="C41">
            <v>9194</v>
          </cell>
          <cell r="D41">
            <v>1101</v>
          </cell>
          <cell r="E41">
            <v>2215</v>
          </cell>
          <cell r="F41">
            <v>634</v>
          </cell>
          <cell r="G41">
            <v>1681</v>
          </cell>
          <cell r="H41">
            <v>1390</v>
          </cell>
          <cell r="I41">
            <v>400</v>
          </cell>
        </row>
      </sheetData>
      <sheetData sheetId="5">
        <row r="8">
          <cell r="B8">
            <v>90</v>
          </cell>
          <cell r="C8">
            <v>19452</v>
          </cell>
          <cell r="D8">
            <v>5886</v>
          </cell>
          <cell r="E8">
            <v>0</v>
          </cell>
          <cell r="F8">
            <v>2182</v>
          </cell>
          <cell r="G8">
            <v>0</v>
          </cell>
          <cell r="H8">
            <v>10458</v>
          </cell>
          <cell r="I8">
            <v>4084</v>
          </cell>
        </row>
        <row r="9">
          <cell r="B9">
            <v>6570</v>
          </cell>
          <cell r="C9">
            <v>810</v>
          </cell>
          <cell r="D9">
            <v>2117</v>
          </cell>
          <cell r="E9">
            <v>2334</v>
          </cell>
          <cell r="F9">
            <v>1723</v>
          </cell>
          <cell r="G9">
            <v>3846</v>
          </cell>
          <cell r="H9">
            <v>14069</v>
          </cell>
          <cell r="I9">
            <v>209</v>
          </cell>
        </row>
        <row r="10">
          <cell r="B10">
            <v>960</v>
          </cell>
          <cell r="C10">
            <v>0</v>
          </cell>
          <cell r="D10">
            <v>2275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10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12</v>
          </cell>
          <cell r="D12">
            <v>115</v>
          </cell>
          <cell r="E12">
            <v>0</v>
          </cell>
          <cell r="F12">
            <v>25</v>
          </cell>
          <cell r="G12">
            <v>0</v>
          </cell>
          <cell r="H12">
            <v>792</v>
          </cell>
          <cell r="I12">
            <v>0</v>
          </cell>
        </row>
        <row r="13">
          <cell r="B13">
            <v>3938</v>
          </cell>
          <cell r="C13">
            <v>117</v>
          </cell>
          <cell r="D13">
            <v>206</v>
          </cell>
          <cell r="E13">
            <v>737</v>
          </cell>
          <cell r="F13">
            <v>350</v>
          </cell>
          <cell r="G13">
            <v>5828</v>
          </cell>
          <cell r="H13">
            <v>9827</v>
          </cell>
          <cell r="I13">
            <v>0</v>
          </cell>
        </row>
        <row r="14">
          <cell r="B14">
            <v>749</v>
          </cell>
          <cell r="C14">
            <v>91</v>
          </cell>
          <cell r="D14">
            <v>0</v>
          </cell>
          <cell r="E14">
            <v>35</v>
          </cell>
          <cell r="F14">
            <v>118</v>
          </cell>
          <cell r="G14">
            <v>5830</v>
          </cell>
          <cell r="H14">
            <v>5346</v>
          </cell>
          <cell r="I14">
            <v>0</v>
          </cell>
        </row>
        <row r="15">
          <cell r="B15">
            <v>10</v>
          </cell>
          <cell r="C15">
            <v>0</v>
          </cell>
          <cell r="D15">
            <v>15</v>
          </cell>
          <cell r="E15">
            <v>25</v>
          </cell>
          <cell r="F15">
            <v>20</v>
          </cell>
          <cell r="G15">
            <v>425</v>
          </cell>
          <cell r="H15">
            <v>73</v>
          </cell>
          <cell r="I15">
            <v>0</v>
          </cell>
        </row>
        <row r="16">
          <cell r="B16">
            <v>1399</v>
          </cell>
          <cell r="C16">
            <v>101</v>
          </cell>
          <cell r="D16">
            <v>1117</v>
          </cell>
          <cell r="E16">
            <v>51</v>
          </cell>
          <cell r="F16">
            <v>1774</v>
          </cell>
          <cell r="G16">
            <v>5686</v>
          </cell>
          <cell r="H16">
            <v>9233</v>
          </cell>
          <cell r="I16">
            <v>73</v>
          </cell>
        </row>
        <row r="17">
          <cell r="B17">
            <v>2094</v>
          </cell>
          <cell r="C17">
            <v>43</v>
          </cell>
          <cell r="D17">
            <v>97</v>
          </cell>
          <cell r="E17">
            <v>428</v>
          </cell>
          <cell r="F17">
            <v>409</v>
          </cell>
          <cell r="G17">
            <v>292</v>
          </cell>
          <cell r="H17">
            <v>2733</v>
          </cell>
          <cell r="I17">
            <v>207</v>
          </cell>
        </row>
        <row r="18">
          <cell r="B18">
            <v>0</v>
          </cell>
          <cell r="C18">
            <v>191</v>
          </cell>
          <cell r="D18">
            <v>0</v>
          </cell>
          <cell r="E18">
            <v>5</v>
          </cell>
          <cell r="F18">
            <v>732</v>
          </cell>
          <cell r="G18">
            <v>14</v>
          </cell>
          <cell r="H18">
            <v>30</v>
          </cell>
          <cell r="I18">
            <v>632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704</v>
          </cell>
          <cell r="F19">
            <v>495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587</v>
          </cell>
          <cell r="C20">
            <v>1114</v>
          </cell>
          <cell r="D20">
            <v>15</v>
          </cell>
          <cell r="E20">
            <v>562</v>
          </cell>
          <cell r="F20">
            <v>723</v>
          </cell>
          <cell r="G20">
            <v>323</v>
          </cell>
          <cell r="H20">
            <v>0</v>
          </cell>
          <cell r="I20">
            <v>443</v>
          </cell>
        </row>
        <row r="21">
          <cell r="B21">
            <v>6888</v>
          </cell>
          <cell r="C21">
            <v>1030</v>
          </cell>
          <cell r="D21">
            <v>3283</v>
          </cell>
          <cell r="E21">
            <v>3192</v>
          </cell>
          <cell r="F21">
            <v>1741</v>
          </cell>
          <cell r="G21">
            <v>882</v>
          </cell>
          <cell r="H21">
            <v>2057</v>
          </cell>
          <cell r="I21">
            <v>144</v>
          </cell>
        </row>
        <row r="22">
          <cell r="B22">
            <v>169</v>
          </cell>
          <cell r="C22">
            <v>79</v>
          </cell>
          <cell r="D22">
            <v>767</v>
          </cell>
          <cell r="E22">
            <v>217</v>
          </cell>
          <cell r="F22">
            <v>400</v>
          </cell>
          <cell r="G22">
            <v>222</v>
          </cell>
          <cell r="H22">
            <v>340</v>
          </cell>
          <cell r="I22">
            <v>71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1490</v>
          </cell>
          <cell r="C24">
            <v>1679</v>
          </cell>
          <cell r="D24">
            <v>25</v>
          </cell>
          <cell r="E24">
            <v>801</v>
          </cell>
          <cell r="F24">
            <v>765</v>
          </cell>
          <cell r="G24">
            <v>294</v>
          </cell>
          <cell r="H24">
            <v>105</v>
          </cell>
          <cell r="I24">
            <v>114</v>
          </cell>
        </row>
        <row r="25">
          <cell r="B25">
            <v>290</v>
          </cell>
          <cell r="C25">
            <v>2</v>
          </cell>
          <cell r="D25">
            <v>165</v>
          </cell>
          <cell r="E25">
            <v>387</v>
          </cell>
          <cell r="F25">
            <v>180</v>
          </cell>
          <cell r="G25">
            <v>236</v>
          </cell>
          <cell r="H25">
            <v>497</v>
          </cell>
          <cell r="I25">
            <v>11</v>
          </cell>
        </row>
        <row r="26">
          <cell r="B26">
            <v>15</v>
          </cell>
          <cell r="C26">
            <v>3</v>
          </cell>
          <cell r="D26">
            <v>0</v>
          </cell>
          <cell r="E26">
            <v>136</v>
          </cell>
          <cell r="F26">
            <v>2215</v>
          </cell>
          <cell r="G26">
            <v>45</v>
          </cell>
          <cell r="H26">
            <v>2791</v>
          </cell>
          <cell r="I26">
            <v>21</v>
          </cell>
        </row>
        <row r="27">
          <cell r="B27">
            <v>65</v>
          </cell>
          <cell r="C27">
            <v>24</v>
          </cell>
          <cell r="D27">
            <v>220</v>
          </cell>
          <cell r="E27">
            <v>163</v>
          </cell>
          <cell r="F27">
            <v>567</v>
          </cell>
          <cell r="G27">
            <v>131</v>
          </cell>
          <cell r="H27">
            <v>141</v>
          </cell>
          <cell r="I27">
            <v>34</v>
          </cell>
        </row>
        <row r="28">
          <cell r="B28">
            <v>40</v>
          </cell>
          <cell r="C28">
            <v>0</v>
          </cell>
          <cell r="D28">
            <v>0</v>
          </cell>
          <cell r="E28">
            <v>299</v>
          </cell>
          <cell r="F28">
            <v>47</v>
          </cell>
          <cell r="G28">
            <v>24</v>
          </cell>
          <cell r="H28">
            <v>0</v>
          </cell>
          <cell r="I28">
            <v>0</v>
          </cell>
        </row>
        <row r="29">
          <cell r="B29">
            <v>24</v>
          </cell>
          <cell r="C29">
            <v>0</v>
          </cell>
          <cell r="D29">
            <v>0</v>
          </cell>
          <cell r="E29">
            <v>15</v>
          </cell>
          <cell r="F29">
            <v>75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140</v>
          </cell>
          <cell r="C30">
            <v>39</v>
          </cell>
          <cell r="D30">
            <v>7</v>
          </cell>
          <cell r="E30">
            <v>324</v>
          </cell>
          <cell r="F30">
            <v>680</v>
          </cell>
          <cell r="G30">
            <v>30</v>
          </cell>
          <cell r="H30">
            <v>31</v>
          </cell>
          <cell r="I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14</v>
          </cell>
          <cell r="C32">
            <v>0</v>
          </cell>
          <cell r="D32">
            <v>67</v>
          </cell>
          <cell r="E32">
            <v>266</v>
          </cell>
          <cell r="F32">
            <v>240</v>
          </cell>
          <cell r="G32">
            <v>86</v>
          </cell>
          <cell r="H32">
            <v>0</v>
          </cell>
          <cell r="I32">
            <v>0</v>
          </cell>
        </row>
        <row r="33">
          <cell r="B33">
            <v>247</v>
          </cell>
          <cell r="C33">
            <v>0</v>
          </cell>
          <cell r="D33">
            <v>50</v>
          </cell>
          <cell r="E33">
            <v>0</v>
          </cell>
          <cell r="F33">
            <v>128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9</v>
          </cell>
          <cell r="C34">
            <v>379</v>
          </cell>
          <cell r="D34">
            <v>0</v>
          </cell>
          <cell r="E34">
            <v>60</v>
          </cell>
          <cell r="F34">
            <v>130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153</v>
          </cell>
          <cell r="C35">
            <v>15</v>
          </cell>
          <cell r="D35">
            <v>69</v>
          </cell>
          <cell r="E35">
            <v>375</v>
          </cell>
          <cell r="F35">
            <v>115</v>
          </cell>
          <cell r="G35">
            <v>166</v>
          </cell>
          <cell r="H35">
            <v>50</v>
          </cell>
          <cell r="I35">
            <v>45</v>
          </cell>
        </row>
        <row r="36">
          <cell r="B36">
            <v>0</v>
          </cell>
          <cell r="C36">
            <v>0</v>
          </cell>
          <cell r="D36">
            <v>70</v>
          </cell>
          <cell r="E36">
            <v>0</v>
          </cell>
          <cell r="F36">
            <v>0</v>
          </cell>
          <cell r="G36">
            <v>411</v>
          </cell>
          <cell r="H36">
            <v>222</v>
          </cell>
          <cell r="I36">
            <v>140</v>
          </cell>
        </row>
        <row r="37">
          <cell r="B37">
            <v>23</v>
          </cell>
          <cell r="C37">
            <v>8</v>
          </cell>
          <cell r="D37">
            <v>0</v>
          </cell>
          <cell r="E37">
            <v>116</v>
          </cell>
          <cell r="F37">
            <v>0</v>
          </cell>
          <cell r="G37">
            <v>297</v>
          </cell>
          <cell r="H37">
            <v>0</v>
          </cell>
          <cell r="I37">
            <v>0</v>
          </cell>
        </row>
        <row r="38">
          <cell r="B38">
            <v>396</v>
          </cell>
          <cell r="C38">
            <v>2967</v>
          </cell>
          <cell r="D38">
            <v>0</v>
          </cell>
          <cell r="E38">
            <v>0</v>
          </cell>
          <cell r="F38">
            <v>200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</v>
          </cell>
          <cell r="H39">
            <v>0</v>
          </cell>
          <cell r="I39">
            <v>0</v>
          </cell>
        </row>
        <row r="40">
          <cell r="B40">
            <v>80</v>
          </cell>
          <cell r="C40">
            <v>83</v>
          </cell>
          <cell r="D40">
            <v>509</v>
          </cell>
          <cell r="E40">
            <v>130</v>
          </cell>
          <cell r="F40">
            <v>163</v>
          </cell>
          <cell r="G40">
            <v>243</v>
          </cell>
          <cell r="H40">
            <v>253</v>
          </cell>
          <cell r="I40">
            <v>0</v>
          </cell>
        </row>
        <row r="41">
          <cell r="B41">
            <v>2923</v>
          </cell>
          <cell r="C41">
            <v>2328</v>
          </cell>
          <cell r="D41">
            <v>2348</v>
          </cell>
          <cell r="E41">
            <v>1827</v>
          </cell>
          <cell r="F41">
            <v>616</v>
          </cell>
          <cell r="G41">
            <v>2525</v>
          </cell>
          <cell r="H41">
            <v>1063</v>
          </cell>
          <cell r="I41">
            <v>9</v>
          </cell>
        </row>
      </sheetData>
      <sheetData sheetId="6">
        <row r="9">
          <cell r="B9">
            <v>2757</v>
          </cell>
          <cell r="C9">
            <v>1888</v>
          </cell>
          <cell r="D9">
            <v>3263</v>
          </cell>
          <cell r="E9">
            <v>2045</v>
          </cell>
          <cell r="F9">
            <v>3713</v>
          </cell>
          <cell r="G9">
            <v>8607</v>
          </cell>
          <cell r="H9">
            <v>22000</v>
          </cell>
          <cell r="I9">
            <v>2453</v>
          </cell>
        </row>
        <row r="10">
          <cell r="B10">
            <v>335</v>
          </cell>
          <cell r="C10">
            <v>0</v>
          </cell>
          <cell r="D10">
            <v>3935</v>
          </cell>
          <cell r="E10">
            <v>0</v>
          </cell>
          <cell r="F10">
            <v>0</v>
          </cell>
          <cell r="G10">
            <v>30</v>
          </cell>
          <cell r="H10">
            <v>700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177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496</v>
          </cell>
          <cell r="E12">
            <v>0</v>
          </cell>
          <cell r="F12">
            <v>45</v>
          </cell>
          <cell r="G12">
            <v>27</v>
          </cell>
          <cell r="H12">
            <v>5714</v>
          </cell>
          <cell r="I12">
            <v>570</v>
          </cell>
        </row>
        <row r="13">
          <cell r="B13">
            <v>400</v>
          </cell>
          <cell r="C13">
            <v>75</v>
          </cell>
          <cell r="D13">
            <v>870</v>
          </cell>
          <cell r="E13">
            <v>882</v>
          </cell>
          <cell r="F13">
            <v>998</v>
          </cell>
          <cell r="G13">
            <v>6360</v>
          </cell>
          <cell r="H13">
            <v>42557</v>
          </cell>
          <cell r="I13">
            <v>0</v>
          </cell>
        </row>
        <row r="14">
          <cell r="B14">
            <v>62</v>
          </cell>
          <cell r="C14">
            <v>97</v>
          </cell>
          <cell r="D14">
            <v>710</v>
          </cell>
          <cell r="E14">
            <v>6</v>
          </cell>
          <cell r="F14">
            <v>137</v>
          </cell>
          <cell r="G14">
            <v>5787</v>
          </cell>
          <cell r="H14">
            <v>9294</v>
          </cell>
          <cell r="I14">
            <v>40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15</v>
          </cell>
          <cell r="G15">
            <v>2375</v>
          </cell>
          <cell r="H15">
            <v>4295</v>
          </cell>
          <cell r="I15">
            <v>0</v>
          </cell>
        </row>
        <row r="16">
          <cell r="B16">
            <v>1044</v>
          </cell>
          <cell r="C16">
            <v>195</v>
          </cell>
          <cell r="D16">
            <v>599</v>
          </cell>
          <cell r="E16">
            <v>141</v>
          </cell>
          <cell r="F16">
            <v>3054</v>
          </cell>
          <cell r="G16">
            <v>18839</v>
          </cell>
          <cell r="H16">
            <v>32952</v>
          </cell>
          <cell r="I16">
            <v>222</v>
          </cell>
        </row>
        <row r="17">
          <cell r="B17">
            <v>484</v>
          </cell>
          <cell r="C17">
            <v>251</v>
          </cell>
          <cell r="D17">
            <v>39</v>
          </cell>
          <cell r="E17">
            <v>383</v>
          </cell>
          <cell r="F17">
            <v>860</v>
          </cell>
          <cell r="G17">
            <v>341</v>
          </cell>
          <cell r="H17">
            <v>2239</v>
          </cell>
          <cell r="I17">
            <v>333</v>
          </cell>
        </row>
        <row r="18">
          <cell r="B18">
            <v>16</v>
          </cell>
          <cell r="C18">
            <v>737</v>
          </cell>
          <cell r="D18">
            <v>53</v>
          </cell>
          <cell r="E18">
            <v>151</v>
          </cell>
          <cell r="F18">
            <v>901</v>
          </cell>
          <cell r="G18">
            <v>103</v>
          </cell>
          <cell r="H18">
            <v>218</v>
          </cell>
          <cell r="I18">
            <v>490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972</v>
          </cell>
          <cell r="F19">
            <v>615</v>
          </cell>
          <cell r="G19">
            <v>100</v>
          </cell>
          <cell r="H19">
            <v>70</v>
          </cell>
          <cell r="I19">
            <v>0</v>
          </cell>
        </row>
        <row r="20">
          <cell r="B20">
            <v>928</v>
          </cell>
          <cell r="C20">
            <v>1569</v>
          </cell>
          <cell r="D20">
            <v>25</v>
          </cell>
          <cell r="E20">
            <v>251</v>
          </cell>
          <cell r="F20">
            <v>1606</v>
          </cell>
          <cell r="G20">
            <v>415</v>
          </cell>
          <cell r="H20">
            <v>0</v>
          </cell>
          <cell r="I20">
            <v>149</v>
          </cell>
        </row>
        <row r="21">
          <cell r="B21">
            <v>6965</v>
          </cell>
          <cell r="C21">
            <v>1665</v>
          </cell>
          <cell r="D21">
            <v>3741</v>
          </cell>
          <cell r="E21">
            <v>5625</v>
          </cell>
          <cell r="F21">
            <v>4043</v>
          </cell>
          <cell r="G21">
            <v>622</v>
          </cell>
          <cell r="H21">
            <v>4988</v>
          </cell>
          <cell r="I21">
            <v>823</v>
          </cell>
        </row>
        <row r="22">
          <cell r="B22">
            <v>389</v>
          </cell>
          <cell r="C22">
            <v>136</v>
          </cell>
          <cell r="D22">
            <v>241</v>
          </cell>
          <cell r="E22">
            <v>292</v>
          </cell>
          <cell r="F22">
            <v>420</v>
          </cell>
          <cell r="G22">
            <v>236</v>
          </cell>
          <cell r="H22">
            <v>472</v>
          </cell>
          <cell r="I22">
            <v>62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561</v>
          </cell>
          <cell r="C24">
            <v>1522</v>
          </cell>
          <cell r="D24">
            <v>270</v>
          </cell>
          <cell r="E24">
            <v>1014</v>
          </cell>
          <cell r="F24">
            <v>887</v>
          </cell>
          <cell r="G24">
            <v>837</v>
          </cell>
          <cell r="H24">
            <v>415</v>
          </cell>
          <cell r="I24">
            <v>97</v>
          </cell>
        </row>
        <row r="25">
          <cell r="B25">
            <v>72</v>
          </cell>
          <cell r="C25">
            <v>0</v>
          </cell>
          <cell r="D25">
            <v>26</v>
          </cell>
          <cell r="E25">
            <v>228</v>
          </cell>
          <cell r="F25">
            <v>265</v>
          </cell>
          <cell r="G25">
            <v>14</v>
          </cell>
          <cell r="H25">
            <v>426</v>
          </cell>
          <cell r="I25">
            <v>22</v>
          </cell>
        </row>
        <row r="26">
          <cell r="B26">
            <v>8</v>
          </cell>
          <cell r="C26">
            <v>0</v>
          </cell>
          <cell r="D26">
            <v>0</v>
          </cell>
          <cell r="E26">
            <v>64</v>
          </cell>
          <cell r="F26">
            <v>971</v>
          </cell>
          <cell r="G26">
            <v>35</v>
          </cell>
          <cell r="H26">
            <v>6</v>
          </cell>
          <cell r="I26">
            <v>10</v>
          </cell>
        </row>
        <row r="27">
          <cell r="B27">
            <v>24</v>
          </cell>
          <cell r="C27">
            <v>2</v>
          </cell>
          <cell r="D27">
            <v>83</v>
          </cell>
          <cell r="E27">
            <v>128</v>
          </cell>
          <cell r="F27">
            <v>284</v>
          </cell>
          <cell r="G27">
            <v>0</v>
          </cell>
          <cell r="H27">
            <v>124</v>
          </cell>
          <cell r="I27">
            <v>4</v>
          </cell>
        </row>
        <row r="28">
          <cell r="B28">
            <v>21</v>
          </cell>
          <cell r="C28">
            <v>0</v>
          </cell>
          <cell r="D28">
            <v>0</v>
          </cell>
          <cell r="E28">
            <v>580</v>
          </cell>
          <cell r="F28">
            <v>152</v>
          </cell>
          <cell r="G28">
            <v>77</v>
          </cell>
          <cell r="H28">
            <v>0</v>
          </cell>
          <cell r="I28">
            <v>0</v>
          </cell>
        </row>
        <row r="29">
          <cell r="B29">
            <v>6</v>
          </cell>
          <cell r="C29">
            <v>0</v>
          </cell>
          <cell r="D29">
            <v>0</v>
          </cell>
          <cell r="E29">
            <v>10</v>
          </cell>
          <cell r="F29">
            <v>95</v>
          </cell>
          <cell r="G29">
            <v>38</v>
          </cell>
          <cell r="H29">
            <v>0</v>
          </cell>
          <cell r="I29">
            <v>0</v>
          </cell>
        </row>
        <row r="30">
          <cell r="B30">
            <v>56</v>
          </cell>
          <cell r="C30">
            <v>0</v>
          </cell>
          <cell r="D30">
            <v>0</v>
          </cell>
          <cell r="E30">
            <v>220</v>
          </cell>
          <cell r="F30">
            <v>525</v>
          </cell>
          <cell r="G30">
            <v>0</v>
          </cell>
          <cell r="H30">
            <v>28</v>
          </cell>
          <cell r="I30">
            <v>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0</v>
          </cell>
          <cell r="D32">
            <v>0</v>
          </cell>
          <cell r="E32">
            <v>0</v>
          </cell>
          <cell r="F32">
            <v>495</v>
          </cell>
          <cell r="G32">
            <v>178</v>
          </cell>
          <cell r="H32">
            <v>0</v>
          </cell>
          <cell r="I32">
            <v>0</v>
          </cell>
        </row>
        <row r="33">
          <cell r="B33">
            <v>83</v>
          </cell>
          <cell r="C33">
            <v>0</v>
          </cell>
          <cell r="D33">
            <v>0</v>
          </cell>
          <cell r="E33">
            <v>220</v>
          </cell>
          <cell r="F33">
            <v>10</v>
          </cell>
          <cell r="G33">
            <v>100</v>
          </cell>
          <cell r="H33">
            <v>0</v>
          </cell>
          <cell r="I33">
            <v>0</v>
          </cell>
        </row>
        <row r="34">
          <cell r="B34">
            <v>12</v>
          </cell>
          <cell r="C34">
            <v>48</v>
          </cell>
          <cell r="D34">
            <v>0</v>
          </cell>
          <cell r="E34">
            <v>10</v>
          </cell>
          <cell r="F34">
            <v>285</v>
          </cell>
          <cell r="G34">
            <v>0</v>
          </cell>
          <cell r="H34">
            <v>0</v>
          </cell>
          <cell r="I34">
            <v>75</v>
          </cell>
        </row>
        <row r="35">
          <cell r="B35">
            <v>476</v>
          </cell>
          <cell r="C35">
            <v>30</v>
          </cell>
          <cell r="D35">
            <v>257</v>
          </cell>
          <cell r="E35">
            <v>62</v>
          </cell>
          <cell r="F35">
            <v>115</v>
          </cell>
          <cell r="G35">
            <v>110</v>
          </cell>
          <cell r="H35">
            <v>90</v>
          </cell>
          <cell r="I35">
            <v>10</v>
          </cell>
        </row>
        <row r="36">
          <cell r="B36">
            <v>0</v>
          </cell>
          <cell r="C36">
            <v>5</v>
          </cell>
          <cell r="D36">
            <v>0</v>
          </cell>
          <cell r="E36">
            <v>0</v>
          </cell>
          <cell r="F36">
            <v>10</v>
          </cell>
          <cell r="G36">
            <v>160</v>
          </cell>
          <cell r="H36">
            <v>170</v>
          </cell>
          <cell r="I36">
            <v>0</v>
          </cell>
        </row>
        <row r="37">
          <cell r="B37">
            <v>0</v>
          </cell>
          <cell r="C37">
            <v>10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681</v>
          </cell>
          <cell r="C38">
            <v>1071</v>
          </cell>
          <cell r="D38">
            <v>213</v>
          </cell>
          <cell r="E38">
            <v>0</v>
          </cell>
          <cell r="F38">
            <v>140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150</v>
          </cell>
          <cell r="C40">
            <v>31</v>
          </cell>
          <cell r="D40">
            <v>246</v>
          </cell>
          <cell r="E40">
            <v>55</v>
          </cell>
          <cell r="F40">
            <v>69</v>
          </cell>
          <cell r="G40">
            <v>261</v>
          </cell>
          <cell r="H40">
            <v>200</v>
          </cell>
          <cell r="I40">
            <v>0</v>
          </cell>
        </row>
        <row r="41">
          <cell r="B41">
            <v>2376</v>
          </cell>
          <cell r="C41">
            <v>1767</v>
          </cell>
          <cell r="D41">
            <v>1290</v>
          </cell>
          <cell r="E41">
            <v>2291</v>
          </cell>
          <cell r="F41">
            <v>351</v>
          </cell>
          <cell r="G41">
            <v>1362</v>
          </cell>
          <cell r="H41">
            <v>1046</v>
          </cell>
          <cell r="I41">
            <v>517</v>
          </cell>
        </row>
      </sheetData>
      <sheetData sheetId="7">
        <row r="9">
          <cell r="B9">
            <v>3749</v>
          </cell>
          <cell r="C9">
            <v>1581</v>
          </cell>
          <cell r="D9">
            <v>3130</v>
          </cell>
          <cell r="E9">
            <v>1695</v>
          </cell>
          <cell r="F9">
            <v>5713</v>
          </cell>
          <cell r="G9">
            <v>2726</v>
          </cell>
          <cell r="H9">
            <v>22580</v>
          </cell>
          <cell r="I9">
            <v>1478</v>
          </cell>
        </row>
        <row r="10">
          <cell r="B10">
            <v>551</v>
          </cell>
          <cell r="C10">
            <v>0</v>
          </cell>
          <cell r="D10">
            <v>60</v>
          </cell>
          <cell r="E10">
            <v>0</v>
          </cell>
          <cell r="F10">
            <v>0</v>
          </cell>
          <cell r="G10">
            <v>3000</v>
          </cell>
          <cell r="H10">
            <v>290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25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25</v>
          </cell>
          <cell r="C12">
            <v>25</v>
          </cell>
          <cell r="D12">
            <v>532</v>
          </cell>
          <cell r="E12">
            <v>0</v>
          </cell>
          <cell r="F12">
            <v>255</v>
          </cell>
          <cell r="G12">
            <v>0</v>
          </cell>
          <cell r="H12">
            <v>772</v>
          </cell>
          <cell r="I12">
            <v>190</v>
          </cell>
        </row>
        <row r="13">
          <cell r="B13">
            <v>391</v>
          </cell>
          <cell r="C13">
            <v>36</v>
          </cell>
          <cell r="D13">
            <v>30</v>
          </cell>
          <cell r="E13">
            <v>2608</v>
          </cell>
          <cell r="F13">
            <v>396</v>
          </cell>
          <cell r="G13">
            <v>1854</v>
          </cell>
          <cell r="H13">
            <v>1129</v>
          </cell>
          <cell r="I13">
            <v>220</v>
          </cell>
        </row>
        <row r="14">
          <cell r="B14">
            <v>32</v>
          </cell>
          <cell r="C14">
            <v>151</v>
          </cell>
          <cell r="D14">
            <v>0</v>
          </cell>
          <cell r="E14">
            <v>95</v>
          </cell>
          <cell r="F14">
            <v>55</v>
          </cell>
          <cell r="G14">
            <v>522</v>
          </cell>
          <cell r="H14">
            <v>117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30</v>
          </cell>
          <cell r="G15">
            <v>190</v>
          </cell>
          <cell r="H15">
            <v>108</v>
          </cell>
          <cell r="I15">
            <v>0</v>
          </cell>
        </row>
        <row r="16">
          <cell r="B16">
            <v>375</v>
          </cell>
          <cell r="C16">
            <v>173</v>
          </cell>
          <cell r="D16">
            <v>1130</v>
          </cell>
          <cell r="E16">
            <v>149</v>
          </cell>
          <cell r="F16">
            <v>7844</v>
          </cell>
          <cell r="G16">
            <v>6378</v>
          </cell>
          <cell r="H16">
            <v>46030</v>
          </cell>
          <cell r="I16">
            <v>428</v>
          </cell>
        </row>
        <row r="17">
          <cell r="B17">
            <v>872</v>
          </cell>
          <cell r="C17">
            <v>96</v>
          </cell>
          <cell r="D17">
            <v>87</v>
          </cell>
          <cell r="E17">
            <v>483</v>
          </cell>
          <cell r="F17">
            <v>975</v>
          </cell>
          <cell r="G17">
            <v>276</v>
          </cell>
          <cell r="H17">
            <v>5163</v>
          </cell>
          <cell r="I17">
            <v>76</v>
          </cell>
        </row>
        <row r="18">
          <cell r="B18">
            <v>20</v>
          </cell>
          <cell r="C18">
            <v>500</v>
          </cell>
          <cell r="D18">
            <v>0</v>
          </cell>
          <cell r="E18">
            <v>78</v>
          </cell>
          <cell r="F18">
            <v>1059</v>
          </cell>
          <cell r="G18">
            <v>87</v>
          </cell>
          <cell r="H18">
            <v>24</v>
          </cell>
          <cell r="I18">
            <v>703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1538</v>
          </cell>
          <cell r="F19">
            <v>400</v>
          </cell>
          <cell r="G19">
            <v>0</v>
          </cell>
          <cell r="H19">
            <v>95</v>
          </cell>
          <cell r="I19">
            <v>0</v>
          </cell>
        </row>
        <row r="20">
          <cell r="B20">
            <v>424</v>
          </cell>
          <cell r="C20">
            <v>4165</v>
          </cell>
          <cell r="D20">
            <v>147</v>
          </cell>
          <cell r="E20">
            <v>269</v>
          </cell>
          <cell r="F20">
            <v>1917</v>
          </cell>
          <cell r="G20">
            <v>248</v>
          </cell>
          <cell r="H20">
            <v>0</v>
          </cell>
          <cell r="I20">
            <v>799</v>
          </cell>
        </row>
        <row r="21">
          <cell r="B21">
            <v>4329</v>
          </cell>
          <cell r="C21">
            <v>1844</v>
          </cell>
          <cell r="D21">
            <v>3400</v>
          </cell>
          <cell r="E21">
            <v>2757</v>
          </cell>
          <cell r="F21">
            <v>3409</v>
          </cell>
          <cell r="G21">
            <v>795</v>
          </cell>
          <cell r="H21">
            <v>5297</v>
          </cell>
          <cell r="I21">
            <v>747</v>
          </cell>
        </row>
        <row r="22">
          <cell r="B22">
            <v>47</v>
          </cell>
          <cell r="C22">
            <v>120</v>
          </cell>
          <cell r="D22">
            <v>281</v>
          </cell>
          <cell r="E22">
            <v>343</v>
          </cell>
          <cell r="F22">
            <v>473</v>
          </cell>
          <cell r="G22">
            <v>613</v>
          </cell>
          <cell r="H22">
            <v>348</v>
          </cell>
          <cell r="I22">
            <v>83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255</v>
          </cell>
          <cell r="C24">
            <v>1567</v>
          </cell>
          <cell r="D24">
            <v>204</v>
          </cell>
          <cell r="E24">
            <v>871</v>
          </cell>
          <cell r="F24">
            <v>1524</v>
          </cell>
          <cell r="G24">
            <v>70</v>
          </cell>
          <cell r="H24">
            <v>1467</v>
          </cell>
          <cell r="I24">
            <v>94</v>
          </cell>
        </row>
        <row r="25">
          <cell r="B25">
            <v>39</v>
          </cell>
          <cell r="C25">
            <v>23</v>
          </cell>
          <cell r="D25">
            <v>25</v>
          </cell>
          <cell r="E25">
            <v>261</v>
          </cell>
          <cell r="F25">
            <v>312</v>
          </cell>
          <cell r="G25">
            <v>530</v>
          </cell>
          <cell r="H25">
            <v>184</v>
          </cell>
          <cell r="I25">
            <v>0</v>
          </cell>
        </row>
        <row r="26">
          <cell r="B26">
            <v>26</v>
          </cell>
          <cell r="C26">
            <v>0</v>
          </cell>
          <cell r="D26">
            <v>37</v>
          </cell>
          <cell r="E26">
            <v>644</v>
          </cell>
          <cell r="F26">
            <v>405</v>
          </cell>
          <cell r="G26">
            <v>0</v>
          </cell>
          <cell r="H26">
            <v>40</v>
          </cell>
          <cell r="I26">
            <v>0</v>
          </cell>
        </row>
        <row r="27">
          <cell r="B27">
            <v>15</v>
          </cell>
          <cell r="C27">
            <v>18</v>
          </cell>
          <cell r="D27">
            <v>97</v>
          </cell>
          <cell r="E27">
            <v>215</v>
          </cell>
          <cell r="F27">
            <v>202</v>
          </cell>
          <cell r="G27">
            <v>0</v>
          </cell>
          <cell r="H27">
            <v>27</v>
          </cell>
          <cell r="I27">
            <v>20</v>
          </cell>
        </row>
        <row r="28">
          <cell r="B28">
            <v>0</v>
          </cell>
          <cell r="C28">
            <v>0</v>
          </cell>
          <cell r="D28">
            <v>15</v>
          </cell>
          <cell r="E28">
            <v>811</v>
          </cell>
          <cell r="F28">
            <v>110</v>
          </cell>
          <cell r="G28">
            <v>14</v>
          </cell>
          <cell r="H28">
            <v>3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18</v>
          </cell>
          <cell r="G29">
            <v>0</v>
          </cell>
          <cell r="H29">
            <v>0</v>
          </cell>
          <cell r="I29">
            <v>5</v>
          </cell>
        </row>
        <row r="30">
          <cell r="B30">
            <v>55</v>
          </cell>
          <cell r="C30">
            <v>0</v>
          </cell>
          <cell r="D30">
            <v>8</v>
          </cell>
          <cell r="E30">
            <v>214</v>
          </cell>
          <cell r="F30">
            <v>570</v>
          </cell>
          <cell r="G30">
            <v>24</v>
          </cell>
          <cell r="H30">
            <v>0</v>
          </cell>
          <cell r="I30">
            <v>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404</v>
          </cell>
          <cell r="F32">
            <v>314</v>
          </cell>
          <cell r="G32">
            <v>110</v>
          </cell>
          <cell r="H32">
            <v>12</v>
          </cell>
          <cell r="I32">
            <v>2</v>
          </cell>
        </row>
        <row r="33">
          <cell r="B33">
            <v>161</v>
          </cell>
          <cell r="C33">
            <v>0</v>
          </cell>
          <cell r="D33">
            <v>11</v>
          </cell>
          <cell r="E33">
            <v>0</v>
          </cell>
          <cell r="F33">
            <v>50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399</v>
          </cell>
          <cell r="D34">
            <v>0</v>
          </cell>
          <cell r="E34">
            <v>0</v>
          </cell>
          <cell r="F34">
            <v>75</v>
          </cell>
          <cell r="G34">
            <v>0</v>
          </cell>
          <cell r="H34">
            <v>24</v>
          </cell>
          <cell r="I34">
            <v>175</v>
          </cell>
        </row>
        <row r="35">
          <cell r="B35">
            <v>375</v>
          </cell>
          <cell r="C35">
            <v>289</v>
          </cell>
          <cell r="D35">
            <v>215</v>
          </cell>
          <cell r="E35">
            <v>78</v>
          </cell>
          <cell r="F35">
            <v>178</v>
          </cell>
          <cell r="G35">
            <v>837</v>
          </cell>
          <cell r="H35">
            <v>219</v>
          </cell>
          <cell r="I35">
            <v>1</v>
          </cell>
        </row>
        <row r="36">
          <cell r="B36">
            <v>0</v>
          </cell>
          <cell r="C36">
            <v>0</v>
          </cell>
          <cell r="D36">
            <v>275</v>
          </cell>
          <cell r="E36">
            <v>0</v>
          </cell>
          <cell r="F36">
            <v>0</v>
          </cell>
          <cell r="G36">
            <v>90</v>
          </cell>
          <cell r="H36">
            <v>58</v>
          </cell>
          <cell r="I36">
            <v>31</v>
          </cell>
        </row>
        <row r="37">
          <cell r="B37">
            <v>12</v>
          </cell>
          <cell r="C37">
            <v>0</v>
          </cell>
          <cell r="D37">
            <v>0</v>
          </cell>
          <cell r="E37">
            <v>10</v>
          </cell>
          <cell r="F37">
            <v>60</v>
          </cell>
          <cell r="G37">
            <v>0</v>
          </cell>
          <cell r="H37">
            <v>0</v>
          </cell>
          <cell r="I37">
            <v>10</v>
          </cell>
        </row>
        <row r="38">
          <cell r="B38">
            <v>235</v>
          </cell>
          <cell r="C38">
            <v>1565</v>
          </cell>
          <cell r="D38">
            <v>0</v>
          </cell>
          <cell r="E38">
            <v>2</v>
          </cell>
          <cell r="F38">
            <v>142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422</v>
          </cell>
          <cell r="C40">
            <v>20</v>
          </cell>
          <cell r="D40">
            <v>634</v>
          </cell>
          <cell r="E40">
            <v>108</v>
          </cell>
          <cell r="F40">
            <v>330</v>
          </cell>
          <cell r="G40">
            <v>337</v>
          </cell>
          <cell r="H40">
            <v>107</v>
          </cell>
          <cell r="I40">
            <v>31</v>
          </cell>
        </row>
        <row r="41">
          <cell r="B41">
            <v>2185</v>
          </cell>
          <cell r="C41">
            <v>1194</v>
          </cell>
          <cell r="D41">
            <v>1730</v>
          </cell>
          <cell r="E41">
            <v>2152</v>
          </cell>
          <cell r="F41">
            <v>567</v>
          </cell>
          <cell r="G41">
            <v>1500</v>
          </cell>
          <cell r="H41">
            <v>851</v>
          </cell>
          <cell r="I41">
            <v>412</v>
          </cell>
        </row>
      </sheetData>
      <sheetData sheetId="8">
        <row r="8">
          <cell r="B8">
            <v>730</v>
          </cell>
          <cell r="C8">
            <v>113335</v>
          </cell>
          <cell r="D8">
            <v>57175</v>
          </cell>
          <cell r="E8">
            <v>27233</v>
          </cell>
          <cell r="F8">
            <v>4465</v>
          </cell>
          <cell r="G8">
            <v>859</v>
          </cell>
          <cell r="H8">
            <v>13872</v>
          </cell>
          <cell r="I8">
            <v>4145</v>
          </cell>
        </row>
        <row r="9">
          <cell r="B9">
            <v>881</v>
          </cell>
          <cell r="C9">
            <v>972</v>
          </cell>
          <cell r="D9">
            <v>915</v>
          </cell>
          <cell r="E9">
            <v>1473</v>
          </cell>
          <cell r="F9">
            <v>5775</v>
          </cell>
          <cell r="G9">
            <v>1488</v>
          </cell>
          <cell r="H9">
            <v>10228</v>
          </cell>
          <cell r="I9">
            <v>638</v>
          </cell>
        </row>
        <row r="10">
          <cell r="B10">
            <v>1961</v>
          </cell>
          <cell r="C10">
            <v>0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91</v>
          </cell>
          <cell r="D11">
            <v>0</v>
          </cell>
          <cell r="E11">
            <v>0</v>
          </cell>
          <cell r="F11">
            <v>3</v>
          </cell>
          <cell r="G11">
            <v>189</v>
          </cell>
          <cell r="H11">
            <v>15</v>
          </cell>
          <cell r="I11">
            <v>0</v>
          </cell>
        </row>
        <row r="12">
          <cell r="B12">
            <v>0</v>
          </cell>
          <cell r="C12">
            <v>25</v>
          </cell>
          <cell r="D12">
            <v>50</v>
          </cell>
          <cell r="E12">
            <v>0</v>
          </cell>
          <cell r="F12">
            <v>5</v>
          </cell>
          <cell r="G12">
            <v>0</v>
          </cell>
          <cell r="H12">
            <v>1734</v>
          </cell>
          <cell r="I12">
            <v>0</v>
          </cell>
        </row>
        <row r="13">
          <cell r="B13">
            <v>10</v>
          </cell>
          <cell r="C13">
            <v>35</v>
          </cell>
          <cell r="D13">
            <v>39</v>
          </cell>
          <cell r="E13">
            <v>4172</v>
          </cell>
          <cell r="F13">
            <v>320</v>
          </cell>
          <cell r="G13">
            <v>100</v>
          </cell>
          <cell r="H13">
            <v>0</v>
          </cell>
          <cell r="I13">
            <v>0</v>
          </cell>
        </row>
        <row r="14">
          <cell r="B14">
            <v>7</v>
          </cell>
          <cell r="C14">
            <v>60</v>
          </cell>
          <cell r="D14">
            <v>0</v>
          </cell>
          <cell r="E14">
            <v>70</v>
          </cell>
          <cell r="F14">
            <v>0</v>
          </cell>
          <cell r="G14">
            <v>108</v>
          </cell>
          <cell r="H14">
            <v>0</v>
          </cell>
          <cell r="I14">
            <v>67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</v>
          </cell>
          <cell r="F15">
            <v>30</v>
          </cell>
          <cell r="G15">
            <v>0</v>
          </cell>
          <cell r="H15">
            <v>0</v>
          </cell>
          <cell r="I15">
            <v>445</v>
          </cell>
        </row>
        <row r="16">
          <cell r="B16">
            <v>104</v>
          </cell>
          <cell r="C16">
            <v>71</v>
          </cell>
          <cell r="D16">
            <v>1003</v>
          </cell>
          <cell r="E16">
            <v>82</v>
          </cell>
          <cell r="F16">
            <v>5682</v>
          </cell>
          <cell r="G16">
            <v>4882</v>
          </cell>
          <cell r="H16">
            <v>26052</v>
          </cell>
          <cell r="I16">
            <v>0</v>
          </cell>
        </row>
        <row r="17">
          <cell r="B17">
            <v>348</v>
          </cell>
          <cell r="C17">
            <v>129</v>
          </cell>
          <cell r="D17">
            <v>52</v>
          </cell>
          <cell r="E17">
            <v>383</v>
          </cell>
          <cell r="F17">
            <v>1678</v>
          </cell>
          <cell r="G17">
            <v>116</v>
          </cell>
          <cell r="H17">
            <v>1238</v>
          </cell>
          <cell r="I17">
            <v>63</v>
          </cell>
        </row>
        <row r="18">
          <cell r="B18">
            <v>0</v>
          </cell>
          <cell r="C18">
            <v>682</v>
          </cell>
          <cell r="D18">
            <v>2</v>
          </cell>
          <cell r="E18">
            <v>170</v>
          </cell>
          <cell r="F18">
            <v>601</v>
          </cell>
          <cell r="G18">
            <v>11</v>
          </cell>
          <cell r="H18">
            <v>7</v>
          </cell>
          <cell r="I18">
            <v>552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2506</v>
          </cell>
          <cell r="F19">
            <v>280</v>
          </cell>
          <cell r="G19">
            <v>80</v>
          </cell>
          <cell r="H19">
            <v>0</v>
          </cell>
          <cell r="I19">
            <v>0</v>
          </cell>
        </row>
        <row r="20">
          <cell r="B20">
            <v>184</v>
          </cell>
          <cell r="C20">
            <v>1290</v>
          </cell>
          <cell r="D20">
            <v>35</v>
          </cell>
          <cell r="E20">
            <v>1112</v>
          </cell>
          <cell r="F20">
            <v>1307</v>
          </cell>
          <cell r="G20">
            <v>126</v>
          </cell>
          <cell r="H20">
            <v>0</v>
          </cell>
          <cell r="I20">
            <v>222</v>
          </cell>
        </row>
        <row r="21">
          <cell r="B21">
            <v>2464</v>
          </cell>
          <cell r="C21">
            <v>1370</v>
          </cell>
          <cell r="D21">
            <v>2514</v>
          </cell>
          <cell r="E21">
            <v>3005</v>
          </cell>
          <cell r="F21">
            <v>2371</v>
          </cell>
          <cell r="G21">
            <v>434</v>
          </cell>
          <cell r="H21">
            <v>3086</v>
          </cell>
          <cell r="I21">
            <v>595</v>
          </cell>
        </row>
        <row r="22">
          <cell r="B22">
            <v>559</v>
          </cell>
          <cell r="C22">
            <v>136</v>
          </cell>
          <cell r="D22">
            <v>165</v>
          </cell>
          <cell r="E22">
            <v>261</v>
          </cell>
          <cell r="F22">
            <v>395</v>
          </cell>
          <cell r="G22">
            <v>502</v>
          </cell>
          <cell r="H22">
            <v>79</v>
          </cell>
          <cell r="I22">
            <v>28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196</v>
          </cell>
          <cell r="C24">
            <v>1446</v>
          </cell>
          <cell r="D24">
            <v>485</v>
          </cell>
          <cell r="E24">
            <v>431</v>
          </cell>
          <cell r="F24">
            <v>1443</v>
          </cell>
          <cell r="G24">
            <v>52</v>
          </cell>
          <cell r="H24">
            <v>813</v>
          </cell>
          <cell r="I24">
            <v>102</v>
          </cell>
        </row>
        <row r="25">
          <cell r="B25">
            <v>87</v>
          </cell>
          <cell r="C25">
            <v>2</v>
          </cell>
          <cell r="D25">
            <v>0</v>
          </cell>
          <cell r="E25">
            <v>207</v>
          </cell>
          <cell r="F25">
            <v>225</v>
          </cell>
          <cell r="G25">
            <v>405</v>
          </cell>
          <cell r="H25">
            <v>138</v>
          </cell>
          <cell r="I25">
            <v>2</v>
          </cell>
        </row>
        <row r="26">
          <cell r="B26">
            <v>2</v>
          </cell>
          <cell r="C26">
            <v>0</v>
          </cell>
          <cell r="D26">
            <v>177</v>
          </cell>
          <cell r="E26">
            <v>601</v>
          </cell>
          <cell r="F26">
            <v>41</v>
          </cell>
          <cell r="G26">
            <v>357</v>
          </cell>
          <cell r="H26">
            <v>65</v>
          </cell>
          <cell r="I26">
            <v>10</v>
          </cell>
        </row>
        <row r="27">
          <cell r="B27">
            <v>8</v>
          </cell>
          <cell r="C27">
            <v>0</v>
          </cell>
          <cell r="D27">
            <v>0</v>
          </cell>
          <cell r="E27">
            <v>239</v>
          </cell>
          <cell r="F27">
            <v>205</v>
          </cell>
          <cell r="G27">
            <v>0</v>
          </cell>
          <cell r="H27">
            <v>19</v>
          </cell>
          <cell r="I27">
            <v>10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563</v>
          </cell>
          <cell r="F28">
            <v>110</v>
          </cell>
          <cell r="G28">
            <v>55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10</v>
          </cell>
          <cell r="F29">
            <v>30</v>
          </cell>
          <cell r="G29">
            <v>3</v>
          </cell>
          <cell r="H29">
            <v>0</v>
          </cell>
          <cell r="I29">
            <v>0</v>
          </cell>
        </row>
        <row r="30">
          <cell r="B30">
            <v>39</v>
          </cell>
          <cell r="C30">
            <v>15</v>
          </cell>
          <cell r="D30">
            <v>15</v>
          </cell>
          <cell r="E30">
            <v>253</v>
          </cell>
          <cell r="F30">
            <v>473</v>
          </cell>
          <cell r="G30">
            <v>2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574</v>
          </cell>
          <cell r="F32">
            <v>240</v>
          </cell>
          <cell r="G32">
            <v>186</v>
          </cell>
          <cell r="H32">
            <v>2</v>
          </cell>
          <cell r="I32">
            <v>0</v>
          </cell>
        </row>
        <row r="33">
          <cell r="B33">
            <v>0</v>
          </cell>
          <cell r="C33">
            <v>0</v>
          </cell>
          <cell r="D33">
            <v>26</v>
          </cell>
          <cell r="E33">
            <v>0</v>
          </cell>
          <cell r="F33">
            <v>0</v>
          </cell>
          <cell r="G33">
            <v>0</v>
          </cell>
          <cell r="H33">
            <v>20</v>
          </cell>
          <cell r="I33">
            <v>0</v>
          </cell>
        </row>
        <row r="34">
          <cell r="B34">
            <v>0</v>
          </cell>
          <cell r="C34">
            <v>531</v>
          </cell>
          <cell r="D34">
            <v>50</v>
          </cell>
          <cell r="E34">
            <v>2</v>
          </cell>
          <cell r="F34">
            <v>315</v>
          </cell>
          <cell r="G34">
            <v>0</v>
          </cell>
          <cell r="H34">
            <v>0</v>
          </cell>
          <cell r="I34">
            <v>150</v>
          </cell>
        </row>
        <row r="35">
          <cell r="B35">
            <v>23</v>
          </cell>
          <cell r="C35">
            <v>91</v>
          </cell>
          <cell r="D35">
            <v>79</v>
          </cell>
          <cell r="E35">
            <v>135</v>
          </cell>
          <cell r="F35">
            <v>56</v>
          </cell>
          <cell r="G35">
            <v>261</v>
          </cell>
          <cell r="H35">
            <v>90</v>
          </cell>
          <cell r="I35">
            <v>64</v>
          </cell>
        </row>
        <row r="36">
          <cell r="B36">
            <v>0</v>
          </cell>
          <cell r="C36">
            <v>150</v>
          </cell>
          <cell r="D36">
            <v>0</v>
          </cell>
          <cell r="E36">
            <v>0</v>
          </cell>
          <cell r="F36">
            <v>0</v>
          </cell>
          <cell r="G36">
            <v>190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8</v>
          </cell>
          <cell r="D37">
            <v>0</v>
          </cell>
          <cell r="E37">
            <v>10</v>
          </cell>
          <cell r="F37">
            <v>0</v>
          </cell>
          <cell r="G37">
            <v>30</v>
          </cell>
          <cell r="H37">
            <v>30</v>
          </cell>
          <cell r="I37">
            <v>0</v>
          </cell>
        </row>
        <row r="38">
          <cell r="B38">
            <v>0</v>
          </cell>
          <cell r="C38">
            <v>799</v>
          </cell>
          <cell r="D38">
            <v>18</v>
          </cell>
          <cell r="E38">
            <v>0</v>
          </cell>
          <cell r="F38">
            <v>90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12</v>
          </cell>
          <cell r="C40">
            <v>27</v>
          </cell>
          <cell r="D40">
            <v>121</v>
          </cell>
          <cell r="E40">
            <v>50</v>
          </cell>
          <cell r="F40">
            <v>189</v>
          </cell>
          <cell r="G40">
            <v>120</v>
          </cell>
          <cell r="H40">
            <v>643</v>
          </cell>
          <cell r="I40">
            <v>27</v>
          </cell>
        </row>
        <row r="41">
          <cell r="B41">
            <v>1297</v>
          </cell>
          <cell r="C41">
            <v>757</v>
          </cell>
          <cell r="D41">
            <v>315</v>
          </cell>
          <cell r="E41">
            <v>1607</v>
          </cell>
          <cell r="F41">
            <v>624</v>
          </cell>
          <cell r="G41">
            <v>603</v>
          </cell>
          <cell r="H41">
            <v>864</v>
          </cell>
          <cell r="I41">
            <v>401</v>
          </cell>
        </row>
      </sheetData>
      <sheetData sheetId="9">
        <row r="9">
          <cell r="B9">
            <v>3351</v>
          </cell>
          <cell r="C9">
            <v>693</v>
          </cell>
          <cell r="D9">
            <v>656</v>
          </cell>
          <cell r="E9">
            <v>354</v>
          </cell>
          <cell r="F9">
            <v>2222</v>
          </cell>
          <cell r="G9">
            <v>1515</v>
          </cell>
          <cell r="H9">
            <v>6732</v>
          </cell>
          <cell r="I9">
            <v>1213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250</v>
          </cell>
          <cell r="I10">
            <v>0</v>
          </cell>
        </row>
        <row r="11">
          <cell r="B11">
            <v>0</v>
          </cell>
          <cell r="C11">
            <v>102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145</v>
          </cell>
          <cell r="E12">
            <v>0</v>
          </cell>
          <cell r="F12">
            <v>44</v>
          </cell>
          <cell r="G12">
            <v>0</v>
          </cell>
          <cell r="H12">
            <v>2370</v>
          </cell>
          <cell r="I12">
            <v>0</v>
          </cell>
        </row>
        <row r="13">
          <cell r="B13">
            <v>181</v>
          </cell>
          <cell r="C13">
            <v>22</v>
          </cell>
          <cell r="D13">
            <v>0</v>
          </cell>
          <cell r="E13">
            <v>843</v>
          </cell>
          <cell r="F13">
            <v>750</v>
          </cell>
          <cell r="G13">
            <v>237</v>
          </cell>
          <cell r="H13">
            <v>14662</v>
          </cell>
          <cell r="I13">
            <v>0</v>
          </cell>
        </row>
        <row r="14">
          <cell r="B14">
            <v>228</v>
          </cell>
          <cell r="C14">
            <v>54</v>
          </cell>
          <cell r="D14">
            <v>0</v>
          </cell>
          <cell r="E14">
            <v>90</v>
          </cell>
          <cell r="F14">
            <v>56</v>
          </cell>
          <cell r="G14">
            <v>191</v>
          </cell>
          <cell r="H14">
            <v>7771</v>
          </cell>
          <cell r="I14">
            <v>11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45</v>
          </cell>
          <cell r="G15">
            <v>30</v>
          </cell>
          <cell r="H15">
            <v>0</v>
          </cell>
          <cell r="I15">
            <v>0</v>
          </cell>
        </row>
        <row r="16">
          <cell r="B16">
            <v>848</v>
          </cell>
          <cell r="C16">
            <v>75</v>
          </cell>
          <cell r="D16">
            <v>338</v>
          </cell>
          <cell r="E16">
            <v>63</v>
          </cell>
          <cell r="F16">
            <v>3369</v>
          </cell>
          <cell r="G16">
            <v>278</v>
          </cell>
          <cell r="H16">
            <v>3624</v>
          </cell>
          <cell r="I16">
            <v>271</v>
          </cell>
        </row>
        <row r="17">
          <cell r="B17">
            <v>989</v>
          </cell>
          <cell r="C17">
            <v>130</v>
          </cell>
          <cell r="D17">
            <v>19</v>
          </cell>
          <cell r="E17">
            <v>104</v>
          </cell>
          <cell r="F17">
            <v>829</v>
          </cell>
          <cell r="G17">
            <v>74</v>
          </cell>
          <cell r="H17">
            <v>2092</v>
          </cell>
          <cell r="I17">
            <v>111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9</v>
          </cell>
          <cell r="F18">
            <v>410</v>
          </cell>
          <cell r="G18">
            <v>0</v>
          </cell>
          <cell r="H18">
            <v>0</v>
          </cell>
          <cell r="I18">
            <v>50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1035</v>
          </cell>
          <cell r="F19">
            <v>365</v>
          </cell>
          <cell r="G19">
            <v>32</v>
          </cell>
          <cell r="H19">
            <v>0</v>
          </cell>
          <cell r="I19">
            <v>0</v>
          </cell>
        </row>
        <row r="20">
          <cell r="B20">
            <v>524</v>
          </cell>
          <cell r="C20">
            <v>930</v>
          </cell>
          <cell r="D20">
            <v>5</v>
          </cell>
          <cell r="E20">
            <v>356</v>
          </cell>
          <cell r="F20">
            <v>1100</v>
          </cell>
          <cell r="G20">
            <v>299</v>
          </cell>
          <cell r="H20">
            <v>0</v>
          </cell>
          <cell r="I20">
            <v>305</v>
          </cell>
        </row>
        <row r="21">
          <cell r="B21">
            <v>3502</v>
          </cell>
          <cell r="C21">
            <v>527</v>
          </cell>
          <cell r="D21">
            <v>952</v>
          </cell>
          <cell r="E21">
            <v>1306</v>
          </cell>
          <cell r="F21">
            <v>2938</v>
          </cell>
          <cell r="G21">
            <v>199</v>
          </cell>
          <cell r="H21">
            <v>1527</v>
          </cell>
          <cell r="I21">
            <v>486</v>
          </cell>
        </row>
        <row r="22">
          <cell r="B22">
            <v>290</v>
          </cell>
          <cell r="C22">
            <v>30</v>
          </cell>
          <cell r="D22">
            <v>40</v>
          </cell>
          <cell r="E22">
            <v>246</v>
          </cell>
          <cell r="F22">
            <v>248</v>
          </cell>
          <cell r="G22">
            <v>105</v>
          </cell>
          <cell r="H22">
            <v>66</v>
          </cell>
          <cell r="I22">
            <v>99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96</v>
          </cell>
          <cell r="C24">
            <v>393</v>
          </cell>
          <cell r="D24">
            <v>31</v>
          </cell>
          <cell r="E24">
            <v>362</v>
          </cell>
          <cell r="F24">
            <v>2335</v>
          </cell>
          <cell r="G24">
            <v>45</v>
          </cell>
          <cell r="H24">
            <v>600</v>
          </cell>
          <cell r="I24">
            <v>162</v>
          </cell>
        </row>
        <row r="25">
          <cell r="B25">
            <v>391</v>
          </cell>
          <cell r="C25">
            <v>0</v>
          </cell>
          <cell r="D25">
            <v>0</v>
          </cell>
          <cell r="E25">
            <v>82</v>
          </cell>
          <cell r="F25">
            <v>175</v>
          </cell>
          <cell r="G25">
            <v>30</v>
          </cell>
          <cell r="H25">
            <v>1</v>
          </cell>
          <cell r="I25">
            <v>0</v>
          </cell>
        </row>
        <row r="26">
          <cell r="B26">
            <v>57</v>
          </cell>
          <cell r="C26">
            <v>0</v>
          </cell>
          <cell r="D26">
            <v>589</v>
          </cell>
          <cell r="E26">
            <v>90</v>
          </cell>
          <cell r="F26">
            <v>231</v>
          </cell>
          <cell r="G26">
            <v>147</v>
          </cell>
          <cell r="H26">
            <v>317</v>
          </cell>
          <cell r="I26">
            <v>0</v>
          </cell>
        </row>
        <row r="27">
          <cell r="B27">
            <v>60</v>
          </cell>
          <cell r="C27">
            <v>0</v>
          </cell>
          <cell r="D27">
            <v>35</v>
          </cell>
          <cell r="E27">
            <v>89</v>
          </cell>
          <cell r="F27">
            <v>165</v>
          </cell>
          <cell r="G27">
            <v>1</v>
          </cell>
          <cell r="H27">
            <v>0</v>
          </cell>
          <cell r="I27">
            <v>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689</v>
          </cell>
          <cell r="F28">
            <v>145</v>
          </cell>
          <cell r="G28">
            <v>15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5</v>
          </cell>
          <cell r="H29">
            <v>0</v>
          </cell>
          <cell r="I29">
            <v>44</v>
          </cell>
        </row>
        <row r="30">
          <cell r="B30">
            <v>156</v>
          </cell>
          <cell r="C30">
            <v>10</v>
          </cell>
          <cell r="D30">
            <v>0</v>
          </cell>
          <cell r="E30">
            <v>141</v>
          </cell>
          <cell r="F30">
            <v>555</v>
          </cell>
          <cell r="G30">
            <v>39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</v>
          </cell>
          <cell r="C32">
            <v>0</v>
          </cell>
          <cell r="D32">
            <v>0</v>
          </cell>
          <cell r="E32">
            <v>634</v>
          </cell>
          <cell r="F32">
            <v>140</v>
          </cell>
          <cell r="G32">
            <v>44</v>
          </cell>
          <cell r="H32">
            <v>0</v>
          </cell>
          <cell r="I32">
            <v>0</v>
          </cell>
        </row>
        <row r="33">
          <cell r="B33">
            <v>70</v>
          </cell>
          <cell r="C33">
            <v>10</v>
          </cell>
          <cell r="D33">
            <v>15</v>
          </cell>
          <cell r="E33">
            <v>0</v>
          </cell>
          <cell r="F33">
            <v>27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35</v>
          </cell>
          <cell r="C34">
            <v>61</v>
          </cell>
          <cell r="D34">
            <v>0</v>
          </cell>
          <cell r="E34">
            <v>60</v>
          </cell>
          <cell r="F34">
            <v>78</v>
          </cell>
          <cell r="G34">
            <v>0</v>
          </cell>
          <cell r="H34">
            <v>0</v>
          </cell>
          <cell r="I34">
            <v>130</v>
          </cell>
        </row>
        <row r="35">
          <cell r="B35">
            <v>32</v>
          </cell>
          <cell r="C35">
            <v>0</v>
          </cell>
          <cell r="D35">
            <v>70</v>
          </cell>
          <cell r="E35">
            <v>110</v>
          </cell>
          <cell r="F35">
            <v>35</v>
          </cell>
          <cell r="G35">
            <v>91</v>
          </cell>
          <cell r="H35">
            <v>77</v>
          </cell>
          <cell r="I35">
            <v>0</v>
          </cell>
        </row>
        <row r="36">
          <cell r="B36">
            <v>0</v>
          </cell>
          <cell r="C36">
            <v>10</v>
          </cell>
          <cell r="D36">
            <v>15</v>
          </cell>
          <cell r="E36">
            <v>0</v>
          </cell>
          <cell r="F36">
            <v>0</v>
          </cell>
          <cell r="G36">
            <v>27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120</v>
          </cell>
          <cell r="G37">
            <v>0</v>
          </cell>
          <cell r="H37">
            <v>30</v>
          </cell>
          <cell r="I37">
            <v>0</v>
          </cell>
        </row>
        <row r="38">
          <cell r="B38">
            <v>312</v>
          </cell>
          <cell r="C38">
            <v>110</v>
          </cell>
          <cell r="D38">
            <v>16</v>
          </cell>
          <cell r="E38">
            <v>0</v>
          </cell>
          <cell r="F38">
            <v>95</v>
          </cell>
          <cell r="G38">
            <v>0</v>
          </cell>
          <cell r="H38">
            <v>0</v>
          </cell>
          <cell r="I38">
            <v>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40</v>
          </cell>
          <cell r="C40">
            <v>26</v>
          </cell>
          <cell r="D40">
            <v>40</v>
          </cell>
          <cell r="E40">
            <v>35</v>
          </cell>
          <cell r="F40">
            <v>241</v>
          </cell>
          <cell r="G40">
            <v>284</v>
          </cell>
          <cell r="H40">
            <v>642</v>
          </cell>
          <cell r="I40">
            <v>89</v>
          </cell>
        </row>
        <row r="41">
          <cell r="B41">
            <v>1950</v>
          </cell>
          <cell r="C41">
            <v>422</v>
          </cell>
          <cell r="D41">
            <v>401</v>
          </cell>
          <cell r="E41">
            <v>209</v>
          </cell>
          <cell r="F41">
            <v>420</v>
          </cell>
          <cell r="G41">
            <v>890</v>
          </cell>
          <cell r="H41">
            <v>494</v>
          </cell>
          <cell r="I41">
            <v>202</v>
          </cell>
        </row>
      </sheetData>
      <sheetData sheetId="10">
        <row r="8">
          <cell r="B8">
            <v>2934</v>
          </cell>
          <cell r="C8">
            <v>9372</v>
          </cell>
          <cell r="D8">
            <v>16848</v>
          </cell>
          <cell r="E8">
            <v>3910</v>
          </cell>
          <cell r="F8">
            <v>1825</v>
          </cell>
          <cell r="G8">
            <v>789</v>
          </cell>
          <cell r="H8">
            <v>8823</v>
          </cell>
          <cell r="I8">
            <v>315</v>
          </cell>
        </row>
        <row r="9">
          <cell r="B9">
            <v>3892</v>
          </cell>
          <cell r="C9">
            <v>1522</v>
          </cell>
          <cell r="D9">
            <v>1822</v>
          </cell>
          <cell r="E9">
            <v>1800</v>
          </cell>
          <cell r="F9">
            <v>3424</v>
          </cell>
          <cell r="G9">
            <v>3435</v>
          </cell>
          <cell r="H9">
            <v>17823</v>
          </cell>
          <cell r="I9">
            <v>1500</v>
          </cell>
        </row>
        <row r="10">
          <cell r="B10">
            <v>470</v>
          </cell>
          <cell r="C10">
            <v>0</v>
          </cell>
          <cell r="D10">
            <v>200</v>
          </cell>
          <cell r="E10">
            <v>0</v>
          </cell>
          <cell r="F10">
            <v>0</v>
          </cell>
          <cell r="G10">
            <v>19900</v>
          </cell>
          <cell r="H10">
            <v>150</v>
          </cell>
          <cell r="I10">
            <v>0</v>
          </cell>
        </row>
        <row r="11">
          <cell r="B11">
            <v>0</v>
          </cell>
          <cell r="C11">
            <v>250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200</v>
          </cell>
          <cell r="C12">
            <v>0</v>
          </cell>
          <cell r="D12">
            <v>1260</v>
          </cell>
          <cell r="E12">
            <v>0</v>
          </cell>
          <cell r="F12">
            <v>50</v>
          </cell>
          <cell r="H12">
            <v>7895</v>
          </cell>
          <cell r="I12">
            <v>56</v>
          </cell>
        </row>
        <row r="13">
          <cell r="B13">
            <v>2181</v>
          </cell>
          <cell r="C13">
            <v>75</v>
          </cell>
          <cell r="D13">
            <v>830</v>
          </cell>
          <cell r="E13">
            <v>1056</v>
          </cell>
          <cell r="F13">
            <v>1041</v>
          </cell>
          <cell r="G13">
            <v>9427</v>
          </cell>
          <cell r="H13">
            <v>23512</v>
          </cell>
          <cell r="I13">
            <v>11</v>
          </cell>
        </row>
        <row r="14">
          <cell r="B14">
            <v>224</v>
          </cell>
          <cell r="C14">
            <v>61</v>
          </cell>
          <cell r="D14">
            <v>181</v>
          </cell>
          <cell r="E14">
            <v>5</v>
          </cell>
          <cell r="F14">
            <v>139</v>
          </cell>
          <cell r="G14">
            <v>6574</v>
          </cell>
          <cell r="H14">
            <v>7287</v>
          </cell>
          <cell r="I14">
            <v>57</v>
          </cell>
        </row>
        <row r="15">
          <cell r="B15">
            <v>167</v>
          </cell>
          <cell r="C15">
            <v>0</v>
          </cell>
          <cell r="D15">
            <v>10</v>
          </cell>
          <cell r="E15">
            <v>6</v>
          </cell>
          <cell r="F15">
            <v>20</v>
          </cell>
          <cell r="G15">
            <v>1133</v>
          </cell>
          <cell r="H15">
            <v>833</v>
          </cell>
          <cell r="I15">
            <v>2</v>
          </cell>
        </row>
        <row r="18">
          <cell r="B18">
            <v>19</v>
          </cell>
          <cell r="C18">
            <v>91</v>
          </cell>
          <cell r="D18">
            <v>10</v>
          </cell>
          <cell r="E18">
            <v>0</v>
          </cell>
          <cell r="F18">
            <v>470</v>
          </cell>
          <cell r="G18">
            <v>30</v>
          </cell>
          <cell r="H18">
            <v>0</v>
          </cell>
          <cell r="I18">
            <v>162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876</v>
          </cell>
          <cell r="F19">
            <v>805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424</v>
          </cell>
          <cell r="C20">
            <v>1256</v>
          </cell>
          <cell r="D20">
            <v>134</v>
          </cell>
          <cell r="E20">
            <v>357</v>
          </cell>
          <cell r="F20">
            <v>2016</v>
          </cell>
          <cell r="G20">
            <v>500</v>
          </cell>
          <cell r="H20">
            <v>170</v>
          </cell>
          <cell r="I20">
            <v>512</v>
          </cell>
        </row>
        <row r="21">
          <cell r="B21">
            <v>11575</v>
          </cell>
          <cell r="C21">
            <v>2674</v>
          </cell>
          <cell r="D21">
            <v>3945</v>
          </cell>
          <cell r="E21">
            <v>5513</v>
          </cell>
          <cell r="F21">
            <v>2237</v>
          </cell>
          <cell r="G21">
            <v>531</v>
          </cell>
          <cell r="H21">
            <v>5032</v>
          </cell>
          <cell r="I21">
            <v>1371</v>
          </cell>
        </row>
        <row r="22">
          <cell r="B22">
            <v>391</v>
          </cell>
          <cell r="C22">
            <v>111</v>
          </cell>
          <cell r="D22">
            <v>189</v>
          </cell>
          <cell r="E22">
            <v>417</v>
          </cell>
          <cell r="F22">
            <v>668</v>
          </cell>
          <cell r="G22">
            <v>390</v>
          </cell>
          <cell r="H22">
            <v>272</v>
          </cell>
          <cell r="I22">
            <v>254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541</v>
          </cell>
          <cell r="C24">
            <v>826</v>
          </cell>
          <cell r="D24">
            <v>546</v>
          </cell>
          <cell r="E24">
            <v>1020</v>
          </cell>
          <cell r="F24">
            <v>1676</v>
          </cell>
          <cell r="G24">
            <v>402</v>
          </cell>
          <cell r="H24">
            <v>171</v>
          </cell>
          <cell r="I24">
            <v>992</v>
          </cell>
        </row>
        <row r="25">
          <cell r="B25">
            <v>217</v>
          </cell>
          <cell r="C25">
            <v>15</v>
          </cell>
          <cell r="D25">
            <v>6</v>
          </cell>
          <cell r="E25">
            <v>253</v>
          </cell>
          <cell r="F25">
            <v>185</v>
          </cell>
          <cell r="G25">
            <v>10</v>
          </cell>
          <cell r="H25">
            <v>87</v>
          </cell>
          <cell r="I25">
            <v>10</v>
          </cell>
        </row>
        <row r="26">
          <cell r="B26">
            <v>100</v>
          </cell>
          <cell r="C26">
            <v>0</v>
          </cell>
          <cell r="D26">
            <v>2109</v>
          </cell>
          <cell r="E26">
            <v>55</v>
          </cell>
          <cell r="F26">
            <v>1919</v>
          </cell>
          <cell r="G26">
            <v>294</v>
          </cell>
          <cell r="H26">
            <v>513</v>
          </cell>
          <cell r="I26">
            <v>0</v>
          </cell>
        </row>
        <row r="27">
          <cell r="B27">
            <v>0</v>
          </cell>
          <cell r="C27">
            <v>41</v>
          </cell>
          <cell r="D27">
            <v>24</v>
          </cell>
          <cell r="E27">
            <v>161</v>
          </cell>
          <cell r="F27">
            <v>170</v>
          </cell>
          <cell r="G27">
            <v>56</v>
          </cell>
          <cell r="H27">
            <v>0</v>
          </cell>
          <cell r="I27">
            <v>14</v>
          </cell>
        </row>
        <row r="28">
          <cell r="B28">
            <v>39</v>
          </cell>
          <cell r="C28">
            <v>0</v>
          </cell>
          <cell r="D28">
            <v>0</v>
          </cell>
          <cell r="E28">
            <v>665</v>
          </cell>
          <cell r="F28">
            <v>175</v>
          </cell>
          <cell r="G28">
            <v>56</v>
          </cell>
          <cell r="H28">
            <v>0</v>
          </cell>
          <cell r="I28">
            <v>23</v>
          </cell>
        </row>
        <row r="29">
          <cell r="B29">
            <v>15</v>
          </cell>
          <cell r="C29">
            <v>0</v>
          </cell>
          <cell r="D29">
            <v>0</v>
          </cell>
          <cell r="E29">
            <v>77</v>
          </cell>
          <cell r="F29">
            <v>0</v>
          </cell>
          <cell r="G29">
            <v>47</v>
          </cell>
          <cell r="H29">
            <v>0</v>
          </cell>
          <cell r="I29">
            <v>0</v>
          </cell>
        </row>
        <row r="30">
          <cell r="B30">
            <v>57</v>
          </cell>
          <cell r="C30">
            <v>5</v>
          </cell>
          <cell r="D30">
            <v>0</v>
          </cell>
          <cell r="E30">
            <v>260</v>
          </cell>
          <cell r="F30">
            <v>485</v>
          </cell>
          <cell r="G30">
            <v>60</v>
          </cell>
          <cell r="H30">
            <v>66</v>
          </cell>
          <cell r="I30">
            <v>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1</v>
          </cell>
          <cell r="D32">
            <v>0</v>
          </cell>
          <cell r="E32">
            <v>493</v>
          </cell>
          <cell r="F32">
            <v>500</v>
          </cell>
          <cell r="G32">
            <v>297</v>
          </cell>
          <cell r="H32">
            <v>0</v>
          </cell>
          <cell r="I32">
            <v>0</v>
          </cell>
        </row>
        <row r="33">
          <cell r="B33">
            <v>226</v>
          </cell>
          <cell r="C33">
            <v>10</v>
          </cell>
          <cell r="D33">
            <v>150</v>
          </cell>
          <cell r="E33">
            <v>0</v>
          </cell>
          <cell r="F33">
            <v>160</v>
          </cell>
          <cell r="G33">
            <v>179</v>
          </cell>
          <cell r="H33">
            <v>6</v>
          </cell>
          <cell r="I33">
            <v>15</v>
          </cell>
        </row>
        <row r="34">
          <cell r="B34">
            <v>28</v>
          </cell>
          <cell r="C34">
            <v>462</v>
          </cell>
          <cell r="D34">
            <v>0</v>
          </cell>
          <cell r="E34">
            <v>59</v>
          </cell>
          <cell r="F34">
            <v>362</v>
          </cell>
          <cell r="G34">
            <v>0</v>
          </cell>
          <cell r="H34">
            <v>22</v>
          </cell>
          <cell r="I34">
            <v>105</v>
          </cell>
        </row>
        <row r="35">
          <cell r="B35">
            <v>711</v>
          </cell>
          <cell r="C35">
            <v>154</v>
          </cell>
          <cell r="D35">
            <v>404</v>
          </cell>
          <cell r="E35">
            <v>319</v>
          </cell>
          <cell r="F35">
            <v>95</v>
          </cell>
          <cell r="G35">
            <v>355</v>
          </cell>
          <cell r="H35">
            <v>327</v>
          </cell>
          <cell r="I35">
            <v>7</v>
          </cell>
        </row>
        <row r="36">
          <cell r="B36">
            <v>50</v>
          </cell>
          <cell r="C36">
            <v>13</v>
          </cell>
          <cell r="D36">
            <v>235</v>
          </cell>
          <cell r="E36">
            <v>0</v>
          </cell>
          <cell r="F36">
            <v>0</v>
          </cell>
          <cell r="G36">
            <v>1053</v>
          </cell>
          <cell r="H36">
            <v>0</v>
          </cell>
          <cell r="I36">
            <v>1</v>
          </cell>
        </row>
        <row r="37">
          <cell r="B37">
            <v>48</v>
          </cell>
          <cell r="C37">
            <v>48</v>
          </cell>
          <cell r="D37">
            <v>10</v>
          </cell>
          <cell r="E37">
            <v>29</v>
          </cell>
          <cell r="F37">
            <v>465</v>
          </cell>
          <cell r="G37">
            <v>0</v>
          </cell>
          <cell r="H37">
            <v>28</v>
          </cell>
          <cell r="I37">
            <v>189</v>
          </cell>
        </row>
        <row r="38">
          <cell r="B38">
            <v>534</v>
          </cell>
          <cell r="C38">
            <v>3187</v>
          </cell>
          <cell r="D38">
            <v>33</v>
          </cell>
          <cell r="E38">
            <v>124</v>
          </cell>
          <cell r="F38">
            <v>490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268</v>
          </cell>
          <cell r="C40">
            <v>82</v>
          </cell>
          <cell r="D40">
            <v>1353</v>
          </cell>
          <cell r="E40">
            <v>263</v>
          </cell>
          <cell r="F40">
            <v>1035</v>
          </cell>
          <cell r="G40">
            <v>54</v>
          </cell>
          <cell r="H40">
            <v>1273</v>
          </cell>
          <cell r="I40">
            <v>58</v>
          </cell>
        </row>
        <row r="41">
          <cell r="B41">
            <v>1639</v>
          </cell>
          <cell r="C41">
            <v>1569</v>
          </cell>
          <cell r="D41">
            <v>3184</v>
          </cell>
          <cell r="E41">
            <v>4980</v>
          </cell>
          <cell r="F41">
            <v>1432</v>
          </cell>
          <cell r="G41">
            <v>1047</v>
          </cell>
          <cell r="H41">
            <v>758</v>
          </cell>
          <cell r="I41">
            <v>587</v>
          </cell>
        </row>
      </sheetData>
      <sheetData sheetId="11">
        <row r="9">
          <cell r="B9">
            <v>5172</v>
          </cell>
          <cell r="C9">
            <v>3282</v>
          </cell>
          <cell r="D9">
            <v>4402</v>
          </cell>
          <cell r="E9">
            <v>2298</v>
          </cell>
          <cell r="F9">
            <v>3577</v>
          </cell>
          <cell r="G9">
            <v>5322</v>
          </cell>
          <cell r="H9">
            <v>3733</v>
          </cell>
          <cell r="I9">
            <v>1607</v>
          </cell>
        </row>
        <row r="10">
          <cell r="B10">
            <v>250</v>
          </cell>
          <cell r="C10">
            <v>0</v>
          </cell>
          <cell r="D10">
            <v>5988</v>
          </cell>
          <cell r="E10">
            <v>0</v>
          </cell>
          <cell r="F10">
            <v>47</v>
          </cell>
          <cell r="G10">
            <v>9670</v>
          </cell>
          <cell r="H10">
            <v>0</v>
          </cell>
          <cell r="I10">
            <v>0</v>
          </cell>
        </row>
        <row r="12">
          <cell r="B12">
            <v>0</v>
          </cell>
          <cell r="C12">
            <v>0</v>
          </cell>
          <cell r="D12">
            <v>717</v>
          </cell>
          <cell r="E12">
            <v>0</v>
          </cell>
          <cell r="F12">
            <v>0</v>
          </cell>
          <cell r="G12">
            <v>13</v>
          </cell>
          <cell r="H12">
            <v>1155</v>
          </cell>
          <cell r="I12">
            <v>32</v>
          </cell>
        </row>
        <row r="13">
          <cell r="B13">
            <v>2025</v>
          </cell>
          <cell r="C13">
            <v>68</v>
          </cell>
          <cell r="D13">
            <v>1652</v>
          </cell>
          <cell r="E13">
            <v>1587</v>
          </cell>
          <cell r="F13">
            <v>2227</v>
          </cell>
          <cell r="G13">
            <v>7802</v>
          </cell>
          <cell r="H13">
            <v>21515</v>
          </cell>
          <cell r="I13">
            <v>28</v>
          </cell>
        </row>
        <row r="14">
          <cell r="B14">
            <v>138</v>
          </cell>
          <cell r="C14">
            <v>110</v>
          </cell>
          <cell r="D14">
            <v>206</v>
          </cell>
          <cell r="E14">
            <v>167</v>
          </cell>
          <cell r="F14">
            <v>46</v>
          </cell>
          <cell r="G14">
            <v>7537</v>
          </cell>
          <cell r="H14">
            <v>7876</v>
          </cell>
          <cell r="I14">
            <v>0</v>
          </cell>
        </row>
        <row r="15">
          <cell r="B15">
            <v>156</v>
          </cell>
          <cell r="C15">
            <v>0</v>
          </cell>
          <cell r="D15">
            <v>0</v>
          </cell>
          <cell r="E15">
            <v>11</v>
          </cell>
          <cell r="F15">
            <v>20</v>
          </cell>
          <cell r="G15">
            <v>930</v>
          </cell>
          <cell r="H15">
            <v>1980</v>
          </cell>
          <cell r="I15">
            <v>0</v>
          </cell>
        </row>
        <row r="16">
          <cell r="B16">
            <v>514</v>
          </cell>
          <cell r="C16">
            <v>264</v>
          </cell>
          <cell r="D16">
            <v>2128</v>
          </cell>
          <cell r="E16">
            <v>519</v>
          </cell>
          <cell r="F16">
            <v>882</v>
          </cell>
          <cell r="G16">
            <v>5163</v>
          </cell>
          <cell r="H16">
            <v>3116</v>
          </cell>
          <cell r="I16">
            <v>587</v>
          </cell>
        </row>
        <row r="17">
          <cell r="B17">
            <v>1108</v>
          </cell>
          <cell r="C17">
            <v>1552</v>
          </cell>
          <cell r="D17">
            <v>927</v>
          </cell>
          <cell r="E17">
            <v>4738</v>
          </cell>
          <cell r="F17">
            <v>718</v>
          </cell>
          <cell r="G17">
            <v>1029</v>
          </cell>
          <cell r="H17">
            <v>1084</v>
          </cell>
          <cell r="I17">
            <v>243</v>
          </cell>
        </row>
        <row r="18">
          <cell r="B18">
            <v>0</v>
          </cell>
          <cell r="C18">
            <v>61</v>
          </cell>
          <cell r="D18">
            <v>69</v>
          </cell>
          <cell r="E18">
            <v>7</v>
          </cell>
          <cell r="F18">
            <v>407</v>
          </cell>
          <cell r="G18">
            <v>121</v>
          </cell>
          <cell r="H18">
            <v>7</v>
          </cell>
          <cell r="I18">
            <v>60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1241</v>
          </cell>
          <cell r="F19">
            <v>655</v>
          </cell>
          <cell r="G19">
            <v>770</v>
          </cell>
          <cell r="H19">
            <v>0</v>
          </cell>
          <cell r="I19">
            <v>0</v>
          </cell>
        </row>
        <row r="20">
          <cell r="B20">
            <v>457</v>
          </cell>
          <cell r="C20">
            <v>1229</v>
          </cell>
          <cell r="D20">
            <v>138</v>
          </cell>
          <cell r="E20">
            <v>1051</v>
          </cell>
          <cell r="F20">
            <v>1430</v>
          </cell>
          <cell r="G20">
            <v>1134</v>
          </cell>
          <cell r="H20">
            <v>19</v>
          </cell>
          <cell r="I20">
            <v>332</v>
          </cell>
        </row>
        <row r="22">
          <cell r="B22">
            <v>865</v>
          </cell>
          <cell r="C22">
            <v>112</v>
          </cell>
          <cell r="D22">
            <v>2535</v>
          </cell>
          <cell r="E22">
            <v>618</v>
          </cell>
          <cell r="F22">
            <v>866</v>
          </cell>
          <cell r="G22">
            <v>514</v>
          </cell>
          <cell r="H22">
            <v>308</v>
          </cell>
          <cell r="I22">
            <v>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1125</v>
          </cell>
          <cell r="F23">
            <v>10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885</v>
          </cell>
          <cell r="C24">
            <v>987</v>
          </cell>
          <cell r="D24">
            <v>1221</v>
          </cell>
          <cell r="E24">
            <v>1571</v>
          </cell>
          <cell r="F24">
            <v>2002</v>
          </cell>
          <cell r="G24">
            <v>1257</v>
          </cell>
          <cell r="H24">
            <v>380</v>
          </cell>
          <cell r="I24">
            <v>610</v>
          </cell>
        </row>
        <row r="25">
          <cell r="B25">
            <v>291</v>
          </cell>
          <cell r="C25">
            <v>33</v>
          </cell>
          <cell r="D25">
            <v>615</v>
          </cell>
          <cell r="E25">
            <v>399</v>
          </cell>
          <cell r="F25">
            <v>297</v>
          </cell>
          <cell r="G25">
            <v>76</v>
          </cell>
          <cell r="H25">
            <v>267</v>
          </cell>
          <cell r="I25">
            <v>1</v>
          </cell>
        </row>
        <row r="26">
          <cell r="B26">
            <v>118</v>
          </cell>
          <cell r="C26">
            <v>2</v>
          </cell>
          <cell r="D26">
            <v>646</v>
          </cell>
          <cell r="E26">
            <v>79</v>
          </cell>
          <cell r="F26">
            <v>3122</v>
          </cell>
          <cell r="G26">
            <v>656</v>
          </cell>
          <cell r="H26">
            <v>419</v>
          </cell>
          <cell r="I26">
            <v>0</v>
          </cell>
        </row>
        <row r="27">
          <cell r="B27">
            <v>96</v>
          </cell>
          <cell r="C27">
            <v>4</v>
          </cell>
          <cell r="D27">
            <v>178</v>
          </cell>
          <cell r="E27">
            <v>165</v>
          </cell>
          <cell r="F27">
            <v>350</v>
          </cell>
          <cell r="G27">
            <v>98</v>
          </cell>
          <cell r="H27">
            <v>137</v>
          </cell>
          <cell r="I27">
            <v>1</v>
          </cell>
        </row>
        <row r="28">
          <cell r="B28">
            <v>61</v>
          </cell>
          <cell r="C28">
            <v>1</v>
          </cell>
          <cell r="D28">
            <v>0</v>
          </cell>
          <cell r="E28">
            <v>553</v>
          </cell>
          <cell r="F28">
            <v>465</v>
          </cell>
          <cell r="G28">
            <v>174</v>
          </cell>
          <cell r="H28">
            <v>0</v>
          </cell>
          <cell r="I28">
            <v>27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163</v>
          </cell>
          <cell r="F29">
            <v>0</v>
          </cell>
          <cell r="G29">
            <v>26</v>
          </cell>
          <cell r="H29">
            <v>0</v>
          </cell>
          <cell r="I29">
            <v>0</v>
          </cell>
        </row>
        <row r="30">
          <cell r="B30">
            <v>179</v>
          </cell>
          <cell r="C30">
            <v>0</v>
          </cell>
          <cell r="D30">
            <v>195</v>
          </cell>
          <cell r="E30">
            <v>273</v>
          </cell>
          <cell r="F30">
            <v>964</v>
          </cell>
          <cell r="G30">
            <v>61</v>
          </cell>
          <cell r="H30">
            <v>31</v>
          </cell>
          <cell r="I30">
            <v>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9</v>
          </cell>
          <cell r="D32">
            <v>0</v>
          </cell>
          <cell r="E32">
            <v>0</v>
          </cell>
          <cell r="F32">
            <v>580</v>
          </cell>
          <cell r="G32">
            <v>1220</v>
          </cell>
          <cell r="H32">
            <v>65</v>
          </cell>
          <cell r="I32">
            <v>0</v>
          </cell>
        </row>
        <row r="33">
          <cell r="B33">
            <v>201</v>
          </cell>
          <cell r="C33">
            <v>23</v>
          </cell>
          <cell r="D33">
            <v>6</v>
          </cell>
          <cell r="E33">
            <v>9</v>
          </cell>
          <cell r="F33">
            <v>481</v>
          </cell>
          <cell r="G33">
            <v>12</v>
          </cell>
          <cell r="H33">
            <v>0</v>
          </cell>
          <cell r="I33">
            <v>0</v>
          </cell>
        </row>
        <row r="34">
          <cell r="B34">
            <v>55</v>
          </cell>
          <cell r="C34">
            <v>265</v>
          </cell>
          <cell r="D34">
            <v>0</v>
          </cell>
          <cell r="E34">
            <v>64</v>
          </cell>
          <cell r="F34">
            <v>270</v>
          </cell>
          <cell r="G34">
            <v>61</v>
          </cell>
          <cell r="H34">
            <v>0</v>
          </cell>
          <cell r="I34">
            <v>30</v>
          </cell>
        </row>
        <row r="35">
          <cell r="B35">
            <v>386</v>
          </cell>
          <cell r="C35">
            <v>6</v>
          </cell>
          <cell r="D35">
            <v>312</v>
          </cell>
          <cell r="E35">
            <v>212</v>
          </cell>
          <cell r="F35">
            <v>313</v>
          </cell>
          <cell r="G35">
            <v>648</v>
          </cell>
          <cell r="H35">
            <v>182</v>
          </cell>
          <cell r="I35">
            <v>73</v>
          </cell>
        </row>
        <row r="36">
          <cell r="B36">
            <v>0</v>
          </cell>
          <cell r="C36">
            <v>0</v>
          </cell>
          <cell r="D36">
            <v>2714</v>
          </cell>
          <cell r="E36">
            <v>0</v>
          </cell>
          <cell r="F36">
            <v>75</v>
          </cell>
          <cell r="G36">
            <v>629</v>
          </cell>
          <cell r="H36">
            <v>370</v>
          </cell>
          <cell r="I36">
            <v>150</v>
          </cell>
        </row>
        <row r="37">
          <cell r="B37">
            <v>51</v>
          </cell>
          <cell r="C37">
            <v>0</v>
          </cell>
          <cell r="D37">
            <v>32</v>
          </cell>
          <cell r="E37">
            <v>36</v>
          </cell>
          <cell r="F37">
            <v>30</v>
          </cell>
          <cell r="G37">
            <v>0</v>
          </cell>
          <cell r="H37">
            <v>51</v>
          </cell>
          <cell r="I37">
            <v>188</v>
          </cell>
        </row>
        <row r="38">
          <cell r="B38">
            <v>742</v>
          </cell>
          <cell r="C38">
            <v>34</v>
          </cell>
          <cell r="D38">
            <v>95</v>
          </cell>
          <cell r="E38">
            <v>5</v>
          </cell>
          <cell r="F38">
            <v>160</v>
          </cell>
          <cell r="G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191</v>
          </cell>
          <cell r="C40">
            <v>104</v>
          </cell>
          <cell r="D40">
            <v>465</v>
          </cell>
          <cell r="E40">
            <v>411</v>
          </cell>
          <cell r="F40">
            <v>208</v>
          </cell>
          <cell r="G40">
            <v>214</v>
          </cell>
          <cell r="H40">
            <v>330</v>
          </cell>
          <cell r="I40">
            <v>100</v>
          </cell>
        </row>
        <row r="41">
          <cell r="B41">
            <v>2856</v>
          </cell>
          <cell r="C41">
            <v>2042</v>
          </cell>
          <cell r="D41">
            <v>4272</v>
          </cell>
          <cell r="E41">
            <v>2746</v>
          </cell>
          <cell r="F41">
            <v>899</v>
          </cell>
          <cell r="G41">
            <v>1971</v>
          </cell>
          <cell r="H41">
            <v>1549</v>
          </cell>
          <cell r="I41">
            <v>1057</v>
          </cell>
        </row>
      </sheetData>
      <sheetData sheetId="12">
        <row r="9">
          <cell r="B9">
            <v>38039</v>
          </cell>
          <cell r="C9">
            <v>3039</v>
          </cell>
          <cell r="D9">
            <v>8599</v>
          </cell>
          <cell r="E9">
            <v>2930</v>
          </cell>
          <cell r="F9">
            <v>2421</v>
          </cell>
          <cell r="G9">
            <v>2072</v>
          </cell>
          <cell r="H9">
            <v>5642</v>
          </cell>
          <cell r="I9">
            <v>3103</v>
          </cell>
        </row>
        <row r="10">
          <cell r="B10">
            <v>90</v>
          </cell>
          <cell r="C10">
            <v>0</v>
          </cell>
          <cell r="D10">
            <v>640</v>
          </cell>
          <cell r="E10">
            <v>0</v>
          </cell>
          <cell r="F10">
            <v>10</v>
          </cell>
          <cell r="G10">
            <v>10316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4</v>
          </cell>
          <cell r="E11">
            <v>0</v>
          </cell>
          <cell r="F11">
            <v>0</v>
          </cell>
          <cell r="G11">
            <v>125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119</v>
          </cell>
          <cell r="E12">
            <v>0</v>
          </cell>
          <cell r="F12">
            <v>0</v>
          </cell>
          <cell r="G12">
            <v>0</v>
          </cell>
          <cell r="H12">
            <v>527</v>
          </cell>
          <cell r="I12">
            <v>107</v>
          </cell>
        </row>
        <row r="13">
          <cell r="B13">
            <v>9814</v>
          </cell>
          <cell r="C13">
            <v>1296</v>
          </cell>
          <cell r="D13">
            <v>10218</v>
          </cell>
          <cell r="E13">
            <v>2464</v>
          </cell>
          <cell r="F13">
            <v>1982</v>
          </cell>
          <cell r="G13">
            <v>2770</v>
          </cell>
          <cell r="H13">
            <v>85158</v>
          </cell>
          <cell r="I13">
            <v>22277</v>
          </cell>
        </row>
        <row r="14">
          <cell r="B14">
            <v>834</v>
          </cell>
          <cell r="C14">
            <v>299</v>
          </cell>
          <cell r="D14">
            <v>3215</v>
          </cell>
          <cell r="E14">
            <v>109</v>
          </cell>
          <cell r="F14">
            <v>109</v>
          </cell>
          <cell r="G14">
            <v>1435</v>
          </cell>
          <cell r="H14">
            <v>2586</v>
          </cell>
          <cell r="I14">
            <v>3014</v>
          </cell>
        </row>
        <row r="15">
          <cell r="B15">
            <v>47</v>
          </cell>
          <cell r="C15">
            <v>0</v>
          </cell>
          <cell r="D15">
            <v>8</v>
          </cell>
          <cell r="E15">
            <v>3</v>
          </cell>
          <cell r="F15">
            <v>35</v>
          </cell>
          <cell r="G15">
            <v>44</v>
          </cell>
          <cell r="H15">
            <v>640</v>
          </cell>
          <cell r="I15">
            <v>0</v>
          </cell>
        </row>
        <row r="16">
          <cell r="B16">
            <v>1077</v>
          </cell>
          <cell r="C16">
            <v>303</v>
          </cell>
          <cell r="D16">
            <v>1638</v>
          </cell>
          <cell r="E16">
            <v>238</v>
          </cell>
          <cell r="F16">
            <v>1119</v>
          </cell>
          <cell r="G16">
            <v>1033</v>
          </cell>
          <cell r="H16">
            <v>418</v>
          </cell>
          <cell r="I16">
            <v>626</v>
          </cell>
        </row>
        <row r="17">
          <cell r="B17">
            <v>5267</v>
          </cell>
          <cell r="C17">
            <v>1917</v>
          </cell>
          <cell r="D17">
            <v>646</v>
          </cell>
          <cell r="E17">
            <v>3163</v>
          </cell>
          <cell r="F17">
            <v>1020</v>
          </cell>
          <cell r="G17">
            <v>148</v>
          </cell>
          <cell r="H17">
            <v>883</v>
          </cell>
          <cell r="I17">
            <v>551</v>
          </cell>
        </row>
        <row r="18">
          <cell r="B18">
            <v>0</v>
          </cell>
          <cell r="C18">
            <v>145</v>
          </cell>
          <cell r="D18">
            <v>5</v>
          </cell>
          <cell r="E18">
            <v>128</v>
          </cell>
          <cell r="F18">
            <v>405</v>
          </cell>
          <cell r="G18">
            <v>701</v>
          </cell>
          <cell r="H18">
            <v>0</v>
          </cell>
          <cell r="I18">
            <v>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2501</v>
          </cell>
          <cell r="F19">
            <v>435</v>
          </cell>
          <cell r="G19">
            <v>150</v>
          </cell>
          <cell r="H19">
            <v>0</v>
          </cell>
          <cell r="I19">
            <v>0</v>
          </cell>
        </row>
        <row r="20">
          <cell r="B20">
            <v>619</v>
          </cell>
          <cell r="C20">
            <v>1649</v>
          </cell>
          <cell r="D20">
            <v>26</v>
          </cell>
          <cell r="E20">
            <v>1566</v>
          </cell>
          <cell r="F20">
            <v>908</v>
          </cell>
          <cell r="G20">
            <v>623</v>
          </cell>
          <cell r="H20">
            <v>9</v>
          </cell>
          <cell r="I20">
            <v>352</v>
          </cell>
        </row>
        <row r="21">
          <cell r="B21">
            <v>8819</v>
          </cell>
          <cell r="C21">
            <v>1374</v>
          </cell>
          <cell r="D21">
            <v>4222</v>
          </cell>
          <cell r="E21">
            <v>7057</v>
          </cell>
          <cell r="F21">
            <v>3061</v>
          </cell>
          <cell r="G21">
            <v>769</v>
          </cell>
          <cell r="H21">
            <v>1564</v>
          </cell>
          <cell r="I21">
            <v>2079</v>
          </cell>
        </row>
        <row r="22">
          <cell r="B22">
            <v>1132</v>
          </cell>
          <cell r="C22">
            <v>78</v>
          </cell>
          <cell r="D22">
            <v>2573</v>
          </cell>
          <cell r="E22">
            <v>726</v>
          </cell>
          <cell r="F22">
            <v>913</v>
          </cell>
          <cell r="G22">
            <v>481</v>
          </cell>
          <cell r="H22">
            <v>1287</v>
          </cell>
          <cell r="I22">
            <v>52</v>
          </cell>
        </row>
        <row r="23">
          <cell r="B23">
            <v>6</v>
          </cell>
          <cell r="C23">
            <v>0</v>
          </cell>
          <cell r="D23">
            <v>0</v>
          </cell>
          <cell r="E23">
            <v>9412</v>
          </cell>
          <cell r="F23">
            <v>0</v>
          </cell>
          <cell r="G23">
            <v>4</v>
          </cell>
          <cell r="H23">
            <v>0</v>
          </cell>
          <cell r="I23">
            <v>0</v>
          </cell>
        </row>
        <row r="24">
          <cell r="B24">
            <v>2048</v>
          </cell>
          <cell r="C24">
            <v>1709</v>
          </cell>
          <cell r="D24">
            <v>521</v>
          </cell>
          <cell r="E24">
            <v>1074</v>
          </cell>
          <cell r="F24">
            <v>1920</v>
          </cell>
          <cell r="G24">
            <v>150</v>
          </cell>
          <cell r="H24">
            <v>1773</v>
          </cell>
          <cell r="I24">
            <v>565</v>
          </cell>
        </row>
        <row r="25">
          <cell r="B25">
            <v>331</v>
          </cell>
          <cell r="C25">
            <v>12</v>
          </cell>
          <cell r="D25">
            <v>478</v>
          </cell>
          <cell r="E25">
            <v>601</v>
          </cell>
          <cell r="F25">
            <v>287</v>
          </cell>
          <cell r="G25">
            <v>354</v>
          </cell>
          <cell r="H25">
            <v>1095</v>
          </cell>
          <cell r="I25">
            <v>46</v>
          </cell>
        </row>
        <row r="26">
          <cell r="B26">
            <v>169</v>
          </cell>
          <cell r="C26">
            <v>0</v>
          </cell>
          <cell r="D26">
            <v>160</v>
          </cell>
          <cell r="E26">
            <v>20</v>
          </cell>
          <cell r="F26">
            <v>2159</v>
          </cell>
          <cell r="G26">
            <v>251</v>
          </cell>
          <cell r="H26">
            <v>622</v>
          </cell>
          <cell r="I26">
            <v>5</v>
          </cell>
        </row>
        <row r="27">
          <cell r="B27">
            <v>110</v>
          </cell>
          <cell r="C27">
            <v>140</v>
          </cell>
          <cell r="D27">
            <v>571</v>
          </cell>
          <cell r="E27">
            <v>400</v>
          </cell>
          <cell r="F27">
            <v>527</v>
          </cell>
          <cell r="G27">
            <v>266</v>
          </cell>
          <cell r="H27">
            <v>682</v>
          </cell>
          <cell r="I27">
            <v>21</v>
          </cell>
        </row>
        <row r="28">
          <cell r="B28">
            <v>53</v>
          </cell>
          <cell r="C28">
            <v>5</v>
          </cell>
          <cell r="D28">
            <v>0</v>
          </cell>
          <cell r="E28">
            <v>346</v>
          </cell>
          <cell r="F28">
            <v>341</v>
          </cell>
          <cell r="G28">
            <v>219</v>
          </cell>
          <cell r="H28">
            <v>10</v>
          </cell>
          <cell r="I28">
            <v>12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11</v>
          </cell>
          <cell r="F29">
            <v>40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132</v>
          </cell>
          <cell r="C30">
            <v>62</v>
          </cell>
          <cell r="D30">
            <v>146</v>
          </cell>
          <cell r="E30">
            <v>166</v>
          </cell>
          <cell r="F30">
            <v>543</v>
          </cell>
          <cell r="G30">
            <v>35</v>
          </cell>
          <cell r="H30">
            <v>10</v>
          </cell>
          <cell r="I30">
            <v>25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6</v>
          </cell>
          <cell r="D32">
            <v>21</v>
          </cell>
          <cell r="E32">
            <v>561</v>
          </cell>
          <cell r="F32">
            <v>887</v>
          </cell>
          <cell r="G32">
            <v>463</v>
          </cell>
          <cell r="H32">
            <v>20</v>
          </cell>
          <cell r="I32">
            <v>9</v>
          </cell>
        </row>
        <row r="33">
          <cell r="B33">
            <v>233</v>
          </cell>
          <cell r="C33">
            <v>0</v>
          </cell>
          <cell r="D33">
            <v>52</v>
          </cell>
          <cell r="E33">
            <v>0</v>
          </cell>
          <cell r="F33">
            <v>33</v>
          </cell>
          <cell r="G33">
            <v>52</v>
          </cell>
          <cell r="H33">
            <v>3850</v>
          </cell>
          <cell r="I33">
            <v>0</v>
          </cell>
        </row>
        <row r="34">
          <cell r="B34">
            <v>23</v>
          </cell>
          <cell r="C34">
            <v>547</v>
          </cell>
          <cell r="D34">
            <v>0</v>
          </cell>
          <cell r="E34">
            <v>43</v>
          </cell>
          <cell r="F34">
            <v>187</v>
          </cell>
          <cell r="G34">
            <v>10</v>
          </cell>
          <cell r="H34">
            <v>0</v>
          </cell>
          <cell r="I34">
            <v>70</v>
          </cell>
        </row>
        <row r="35">
          <cell r="B35">
            <v>240</v>
          </cell>
          <cell r="C35">
            <v>5</v>
          </cell>
          <cell r="D35">
            <v>257</v>
          </cell>
          <cell r="E35">
            <v>224</v>
          </cell>
          <cell r="F35">
            <v>195</v>
          </cell>
          <cell r="G35">
            <v>245</v>
          </cell>
          <cell r="H35">
            <v>90</v>
          </cell>
          <cell r="I35">
            <v>0</v>
          </cell>
        </row>
        <row r="36">
          <cell r="B36">
            <v>5</v>
          </cell>
          <cell r="C36">
            <v>0</v>
          </cell>
          <cell r="D36">
            <v>2725</v>
          </cell>
          <cell r="E36">
            <v>0</v>
          </cell>
          <cell r="F36">
            <v>0</v>
          </cell>
          <cell r="G36">
            <v>761</v>
          </cell>
          <cell r="H36">
            <v>1287</v>
          </cell>
          <cell r="I36">
            <v>0</v>
          </cell>
        </row>
        <row r="37">
          <cell r="B37">
            <v>9</v>
          </cell>
          <cell r="C37">
            <v>3</v>
          </cell>
          <cell r="D37">
            <v>12</v>
          </cell>
          <cell r="E37">
            <v>25</v>
          </cell>
          <cell r="F37">
            <v>325</v>
          </cell>
          <cell r="G37">
            <v>0</v>
          </cell>
          <cell r="H37">
            <v>30</v>
          </cell>
          <cell r="I37">
            <v>77</v>
          </cell>
        </row>
        <row r="38">
          <cell r="B38">
            <v>591</v>
          </cell>
          <cell r="C38">
            <v>924</v>
          </cell>
          <cell r="D38">
            <v>28</v>
          </cell>
          <cell r="E38">
            <v>76</v>
          </cell>
          <cell r="F38">
            <v>222</v>
          </cell>
          <cell r="G38">
            <v>0</v>
          </cell>
          <cell r="H38">
            <v>0</v>
          </cell>
          <cell r="I38">
            <v>90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363</v>
          </cell>
          <cell r="C40">
            <v>103</v>
          </cell>
          <cell r="D40">
            <v>576</v>
          </cell>
          <cell r="E40">
            <v>384</v>
          </cell>
          <cell r="F40">
            <v>514</v>
          </cell>
          <cell r="G40">
            <v>252</v>
          </cell>
          <cell r="H40">
            <v>603</v>
          </cell>
          <cell r="I40">
            <v>71</v>
          </cell>
        </row>
        <row r="41">
          <cell r="B41">
            <v>4087</v>
          </cell>
          <cell r="C41">
            <v>2473</v>
          </cell>
          <cell r="D41">
            <v>3385</v>
          </cell>
          <cell r="E41">
            <v>4397</v>
          </cell>
          <cell r="F41">
            <v>1229</v>
          </cell>
          <cell r="G41">
            <v>2820</v>
          </cell>
          <cell r="H41">
            <v>2325</v>
          </cell>
          <cell r="I41">
            <v>832</v>
          </cell>
        </row>
      </sheetData>
      <sheetData sheetId="13">
        <row r="9">
          <cell r="B9">
            <v>9525</v>
          </cell>
          <cell r="C9">
            <v>4569</v>
          </cell>
          <cell r="D9">
            <v>1461</v>
          </cell>
          <cell r="E9">
            <v>1466</v>
          </cell>
          <cell r="F9">
            <v>3217</v>
          </cell>
          <cell r="G9">
            <v>2863</v>
          </cell>
          <cell r="H9">
            <v>1902</v>
          </cell>
          <cell r="I9">
            <v>1189</v>
          </cell>
        </row>
        <row r="10">
          <cell r="B10">
            <v>0</v>
          </cell>
          <cell r="C10">
            <v>0</v>
          </cell>
          <cell r="D10">
            <v>2507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8</v>
          </cell>
        </row>
        <row r="11">
          <cell r="B11">
            <v>0</v>
          </cell>
          <cell r="C11">
            <v>200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40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178</v>
          </cell>
          <cell r="I12">
            <v>0</v>
          </cell>
        </row>
        <row r="13">
          <cell r="B13">
            <v>7334</v>
          </cell>
          <cell r="C13">
            <v>2551</v>
          </cell>
          <cell r="D13">
            <v>11893</v>
          </cell>
          <cell r="E13">
            <v>3680</v>
          </cell>
          <cell r="F13">
            <v>4026</v>
          </cell>
          <cell r="G13">
            <v>5638</v>
          </cell>
          <cell r="H13">
            <v>108413</v>
          </cell>
          <cell r="I13">
            <v>16217</v>
          </cell>
        </row>
        <row r="14">
          <cell r="B14">
            <v>676</v>
          </cell>
          <cell r="C14">
            <v>1103</v>
          </cell>
          <cell r="D14">
            <v>1290</v>
          </cell>
          <cell r="E14">
            <v>477</v>
          </cell>
          <cell r="F14">
            <v>470</v>
          </cell>
          <cell r="G14">
            <v>5169</v>
          </cell>
          <cell r="H14">
            <v>10302</v>
          </cell>
          <cell r="I14">
            <v>7355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8</v>
          </cell>
          <cell r="F15">
            <v>14</v>
          </cell>
          <cell r="G15">
            <v>258</v>
          </cell>
          <cell r="H15">
            <v>789</v>
          </cell>
          <cell r="I15">
            <v>0</v>
          </cell>
        </row>
        <row r="16">
          <cell r="B16">
            <v>2286</v>
          </cell>
          <cell r="C16">
            <v>456</v>
          </cell>
          <cell r="D16">
            <v>1162</v>
          </cell>
          <cell r="E16">
            <v>436</v>
          </cell>
          <cell r="F16">
            <v>320</v>
          </cell>
          <cell r="G16">
            <v>583</v>
          </cell>
          <cell r="H16">
            <v>1116</v>
          </cell>
          <cell r="I16">
            <v>144</v>
          </cell>
        </row>
        <row r="17">
          <cell r="B17">
            <v>808</v>
          </cell>
          <cell r="C17">
            <v>676</v>
          </cell>
          <cell r="D17">
            <v>330</v>
          </cell>
          <cell r="E17">
            <v>1435</v>
          </cell>
          <cell r="F17">
            <v>1025</v>
          </cell>
          <cell r="G17">
            <v>181</v>
          </cell>
          <cell r="H17">
            <v>2836</v>
          </cell>
          <cell r="I17">
            <v>330</v>
          </cell>
        </row>
        <row r="18">
          <cell r="B18">
            <v>45</v>
          </cell>
          <cell r="C18">
            <v>49</v>
          </cell>
          <cell r="D18">
            <v>0</v>
          </cell>
          <cell r="E18">
            <v>4</v>
          </cell>
          <cell r="F18">
            <v>421</v>
          </cell>
          <cell r="G18">
            <v>2620</v>
          </cell>
          <cell r="H18">
            <v>0</v>
          </cell>
          <cell r="I18">
            <v>66</v>
          </cell>
        </row>
        <row r="19">
          <cell r="B19">
            <v>0</v>
          </cell>
          <cell r="C19">
            <v>0</v>
          </cell>
          <cell r="D19">
            <v>55</v>
          </cell>
          <cell r="E19">
            <v>3112</v>
          </cell>
          <cell r="F19">
            <v>395</v>
          </cell>
          <cell r="G19">
            <v>10</v>
          </cell>
          <cell r="H19">
            <v>145</v>
          </cell>
          <cell r="I19">
            <v>0</v>
          </cell>
        </row>
        <row r="20">
          <cell r="B20">
            <v>765</v>
          </cell>
          <cell r="C20">
            <v>1066</v>
          </cell>
          <cell r="D20">
            <v>313</v>
          </cell>
          <cell r="E20">
            <v>861</v>
          </cell>
          <cell r="F20">
            <v>446</v>
          </cell>
          <cell r="G20">
            <v>2024</v>
          </cell>
          <cell r="H20">
            <v>3</v>
          </cell>
          <cell r="I20">
            <v>63</v>
          </cell>
        </row>
        <row r="21">
          <cell r="B21">
            <v>5387</v>
          </cell>
          <cell r="C21">
            <v>715</v>
          </cell>
          <cell r="D21">
            <v>3342</v>
          </cell>
          <cell r="E21">
            <v>2310</v>
          </cell>
          <cell r="F21">
            <v>2290</v>
          </cell>
          <cell r="G21">
            <v>797</v>
          </cell>
          <cell r="H21">
            <v>1169</v>
          </cell>
          <cell r="I21">
            <v>325</v>
          </cell>
        </row>
        <row r="22">
          <cell r="B22">
            <v>753</v>
          </cell>
          <cell r="C22">
            <v>77</v>
          </cell>
          <cell r="D22">
            <v>1033</v>
          </cell>
          <cell r="E22">
            <v>280</v>
          </cell>
          <cell r="F22">
            <v>599</v>
          </cell>
          <cell r="G22">
            <v>527</v>
          </cell>
          <cell r="H22">
            <v>508</v>
          </cell>
          <cell r="I22">
            <v>111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560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2889</v>
          </cell>
          <cell r="C24">
            <v>399</v>
          </cell>
          <cell r="D24">
            <v>664</v>
          </cell>
          <cell r="E24">
            <v>418</v>
          </cell>
          <cell r="F24">
            <v>2393</v>
          </cell>
          <cell r="G24">
            <v>292</v>
          </cell>
          <cell r="H24">
            <v>77</v>
          </cell>
          <cell r="I24">
            <v>1064</v>
          </cell>
        </row>
        <row r="25">
          <cell r="B25">
            <v>308</v>
          </cell>
          <cell r="C25">
            <v>51</v>
          </cell>
          <cell r="D25">
            <v>263</v>
          </cell>
          <cell r="E25">
            <v>474</v>
          </cell>
          <cell r="F25">
            <v>184</v>
          </cell>
          <cell r="G25">
            <v>163</v>
          </cell>
          <cell r="H25">
            <v>648</v>
          </cell>
          <cell r="I25">
            <v>5</v>
          </cell>
        </row>
        <row r="26">
          <cell r="B26">
            <v>286</v>
          </cell>
          <cell r="C26">
            <v>1</v>
          </cell>
          <cell r="D26">
            <v>117</v>
          </cell>
          <cell r="E26">
            <v>283</v>
          </cell>
          <cell r="F26">
            <v>5231</v>
          </cell>
          <cell r="G26">
            <v>264</v>
          </cell>
          <cell r="H26">
            <v>893</v>
          </cell>
          <cell r="I26">
            <v>0</v>
          </cell>
        </row>
        <row r="27">
          <cell r="B27">
            <v>158</v>
          </cell>
          <cell r="C27">
            <v>65</v>
          </cell>
          <cell r="D27">
            <v>319</v>
          </cell>
          <cell r="E27">
            <v>284</v>
          </cell>
          <cell r="F27">
            <v>469</v>
          </cell>
          <cell r="G27">
            <v>96</v>
          </cell>
          <cell r="H27">
            <v>128</v>
          </cell>
          <cell r="I27">
            <v>5</v>
          </cell>
        </row>
        <row r="28">
          <cell r="B28">
            <v>21</v>
          </cell>
          <cell r="C28">
            <v>23</v>
          </cell>
          <cell r="D28">
            <v>0</v>
          </cell>
          <cell r="E28">
            <v>501</v>
          </cell>
          <cell r="F28">
            <v>135</v>
          </cell>
          <cell r="G28">
            <v>45</v>
          </cell>
          <cell r="H28">
            <v>0</v>
          </cell>
          <cell r="I28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158</v>
          </cell>
          <cell r="C30">
            <v>63</v>
          </cell>
          <cell r="D30">
            <v>40</v>
          </cell>
          <cell r="E30">
            <v>152</v>
          </cell>
          <cell r="F30">
            <v>412</v>
          </cell>
          <cell r="G30">
            <v>58</v>
          </cell>
          <cell r="H30">
            <v>53</v>
          </cell>
          <cell r="I30">
            <v>25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9</v>
          </cell>
          <cell r="C32">
            <v>8</v>
          </cell>
          <cell r="D32">
            <v>1</v>
          </cell>
          <cell r="E32">
            <v>675</v>
          </cell>
          <cell r="F32">
            <v>256</v>
          </cell>
          <cell r="G32">
            <v>84</v>
          </cell>
          <cell r="H32">
            <v>0</v>
          </cell>
          <cell r="I32">
            <v>5</v>
          </cell>
        </row>
        <row r="33">
          <cell r="B33">
            <v>87</v>
          </cell>
          <cell r="C33">
            <v>0</v>
          </cell>
          <cell r="D33">
            <v>47</v>
          </cell>
          <cell r="E33">
            <v>0</v>
          </cell>
          <cell r="F33">
            <v>99</v>
          </cell>
          <cell r="G33">
            <v>54</v>
          </cell>
          <cell r="H33">
            <v>0</v>
          </cell>
          <cell r="I33">
            <v>0</v>
          </cell>
        </row>
        <row r="34">
          <cell r="B34">
            <v>2</v>
          </cell>
          <cell r="C34">
            <v>153</v>
          </cell>
          <cell r="D34">
            <v>6</v>
          </cell>
          <cell r="E34">
            <v>6</v>
          </cell>
          <cell r="F34">
            <v>218</v>
          </cell>
          <cell r="G34">
            <v>0</v>
          </cell>
          <cell r="H34">
            <v>0</v>
          </cell>
          <cell r="I34">
            <v>230</v>
          </cell>
        </row>
        <row r="35">
          <cell r="B35">
            <v>249</v>
          </cell>
          <cell r="C35">
            <v>34</v>
          </cell>
          <cell r="D35">
            <v>171</v>
          </cell>
          <cell r="E35">
            <v>137</v>
          </cell>
          <cell r="F35">
            <v>123</v>
          </cell>
          <cell r="G35">
            <v>479</v>
          </cell>
          <cell r="H35">
            <v>326</v>
          </cell>
          <cell r="I35">
            <v>16</v>
          </cell>
        </row>
        <row r="36">
          <cell r="B36">
            <v>9</v>
          </cell>
          <cell r="C36">
            <v>0</v>
          </cell>
          <cell r="D36">
            <v>2877</v>
          </cell>
          <cell r="E36">
            <v>0</v>
          </cell>
          <cell r="F36">
            <v>0</v>
          </cell>
          <cell r="G36">
            <v>569</v>
          </cell>
          <cell r="H36">
            <v>1022</v>
          </cell>
          <cell r="I36">
            <v>290</v>
          </cell>
        </row>
        <row r="37">
          <cell r="B37">
            <v>130</v>
          </cell>
          <cell r="C37">
            <v>46</v>
          </cell>
          <cell r="D37">
            <v>800</v>
          </cell>
          <cell r="E37">
            <v>3</v>
          </cell>
          <cell r="F37">
            <v>20</v>
          </cell>
          <cell r="G37">
            <v>4</v>
          </cell>
          <cell r="H37">
            <v>0</v>
          </cell>
          <cell r="I37">
            <v>3</v>
          </cell>
        </row>
        <row r="38">
          <cell r="B38">
            <v>165</v>
          </cell>
          <cell r="C38">
            <v>431</v>
          </cell>
          <cell r="D38">
            <v>48</v>
          </cell>
          <cell r="E38">
            <v>26</v>
          </cell>
          <cell r="F38">
            <v>88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182</v>
          </cell>
          <cell r="C40">
            <v>56</v>
          </cell>
          <cell r="D40">
            <v>625</v>
          </cell>
          <cell r="E40">
            <v>480</v>
          </cell>
          <cell r="F40">
            <v>198</v>
          </cell>
          <cell r="G40">
            <v>369</v>
          </cell>
          <cell r="H40">
            <v>86</v>
          </cell>
          <cell r="I40">
            <v>64</v>
          </cell>
        </row>
        <row r="41">
          <cell r="B41">
            <v>2579</v>
          </cell>
          <cell r="C41">
            <v>1939</v>
          </cell>
          <cell r="D41">
            <v>3123</v>
          </cell>
          <cell r="E41">
            <v>1983</v>
          </cell>
          <cell r="F41">
            <v>509</v>
          </cell>
          <cell r="G41">
            <v>2470</v>
          </cell>
          <cell r="H41">
            <v>1160</v>
          </cell>
          <cell r="I41">
            <v>417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B8">
            <v>7146</v>
          </cell>
          <cell r="J8">
            <v>613598</v>
          </cell>
        </row>
        <row r="9">
          <cell r="J9">
            <v>19615</v>
          </cell>
        </row>
        <row r="10">
          <cell r="J10">
            <v>150</v>
          </cell>
        </row>
        <row r="11">
          <cell r="J11">
            <v>27</v>
          </cell>
        </row>
        <row r="12">
          <cell r="J12">
            <v>2456</v>
          </cell>
        </row>
        <row r="13">
          <cell r="J13">
            <v>28722</v>
          </cell>
        </row>
        <row r="14">
          <cell r="J14">
            <v>13701</v>
          </cell>
        </row>
        <row r="15">
          <cell r="J15">
            <v>725</v>
          </cell>
        </row>
        <row r="16">
          <cell r="J16">
            <v>4820</v>
          </cell>
        </row>
        <row r="17">
          <cell r="J17">
            <v>8723</v>
          </cell>
        </row>
        <row r="18">
          <cell r="J18">
            <v>6440</v>
          </cell>
        </row>
        <row r="19">
          <cell r="J19">
            <v>2096</v>
          </cell>
        </row>
        <row r="20">
          <cell r="J20">
            <v>6306</v>
          </cell>
        </row>
        <row r="21">
          <cell r="J21">
            <v>19289</v>
          </cell>
        </row>
        <row r="22">
          <cell r="J22">
            <v>2747</v>
          </cell>
        </row>
        <row r="23">
          <cell r="J23">
            <v>2</v>
          </cell>
        </row>
        <row r="24">
          <cell r="J24">
            <v>6981</v>
          </cell>
        </row>
        <row r="25">
          <cell r="J25">
            <v>1970</v>
          </cell>
        </row>
        <row r="26">
          <cell r="J26">
            <v>6490</v>
          </cell>
        </row>
        <row r="27">
          <cell r="J27">
            <v>618</v>
          </cell>
        </row>
        <row r="28">
          <cell r="J28">
            <v>917</v>
          </cell>
        </row>
        <row r="29">
          <cell r="J29">
            <v>204</v>
          </cell>
        </row>
        <row r="30">
          <cell r="J30">
            <v>829</v>
          </cell>
        </row>
        <row r="31">
          <cell r="J31">
            <v>0</v>
          </cell>
        </row>
        <row r="32">
          <cell r="J32">
            <v>303</v>
          </cell>
        </row>
        <row r="33">
          <cell r="J33">
            <v>485</v>
          </cell>
        </row>
        <row r="34">
          <cell r="J34">
            <v>807</v>
          </cell>
        </row>
        <row r="35">
          <cell r="J35">
            <v>1567</v>
          </cell>
        </row>
        <row r="36">
          <cell r="J36">
            <v>1648</v>
          </cell>
        </row>
        <row r="37">
          <cell r="J37">
            <v>93</v>
          </cell>
        </row>
        <row r="38">
          <cell r="J38">
            <v>1203</v>
          </cell>
        </row>
        <row r="39">
          <cell r="J39">
            <v>0</v>
          </cell>
        </row>
        <row r="40">
          <cell r="J40">
            <v>4197</v>
          </cell>
        </row>
        <row r="41">
          <cell r="J41">
            <v>20110</v>
          </cell>
        </row>
      </sheetData>
      <sheetData sheetId="3">
        <row r="8">
          <cell r="B8">
            <v>7564</v>
          </cell>
          <cell r="J8">
            <v>272455</v>
          </cell>
        </row>
        <row r="9">
          <cell r="J9">
            <v>18406</v>
          </cell>
        </row>
        <row r="10">
          <cell r="J10">
            <v>1070</v>
          </cell>
        </row>
        <row r="11">
          <cell r="J11">
            <v>123</v>
          </cell>
        </row>
        <row r="12">
          <cell r="J12">
            <v>2814</v>
          </cell>
        </row>
        <row r="13">
          <cell r="J13">
            <v>8310</v>
          </cell>
        </row>
        <row r="14">
          <cell r="J14">
            <v>2831</v>
          </cell>
        </row>
        <row r="15">
          <cell r="J15">
            <v>130</v>
          </cell>
        </row>
        <row r="16">
          <cell r="J16">
            <v>5976</v>
          </cell>
        </row>
        <row r="17">
          <cell r="J17">
            <v>6125</v>
          </cell>
        </row>
        <row r="18">
          <cell r="J18">
            <v>4791</v>
          </cell>
        </row>
        <row r="19">
          <cell r="J19">
            <v>2850</v>
          </cell>
        </row>
        <row r="20">
          <cell r="J20">
            <v>3900</v>
          </cell>
        </row>
        <row r="21">
          <cell r="J21">
            <v>25178</v>
          </cell>
        </row>
        <row r="22">
          <cell r="J22">
            <v>2929</v>
          </cell>
        </row>
        <row r="23">
          <cell r="J23">
            <v>10</v>
          </cell>
        </row>
        <row r="24">
          <cell r="J24">
            <v>8160</v>
          </cell>
        </row>
        <row r="25">
          <cell r="J25">
            <v>1863</v>
          </cell>
        </row>
        <row r="26">
          <cell r="J26">
            <v>4045</v>
          </cell>
        </row>
        <row r="27">
          <cell r="J27">
            <v>578</v>
          </cell>
        </row>
        <row r="28">
          <cell r="J28">
            <v>693</v>
          </cell>
        </row>
        <row r="29">
          <cell r="J29">
            <v>605</v>
          </cell>
        </row>
        <row r="30">
          <cell r="J30">
            <v>914</v>
          </cell>
        </row>
        <row r="31">
          <cell r="J31">
            <v>0</v>
          </cell>
        </row>
        <row r="32">
          <cell r="J32">
            <v>492</v>
          </cell>
        </row>
        <row r="33">
          <cell r="J33">
            <v>750</v>
          </cell>
        </row>
        <row r="34">
          <cell r="J34">
            <v>390</v>
          </cell>
        </row>
        <row r="35">
          <cell r="J35">
            <v>1424</v>
          </cell>
        </row>
        <row r="36">
          <cell r="J36">
            <v>1219</v>
          </cell>
        </row>
        <row r="37">
          <cell r="J37">
            <v>125</v>
          </cell>
        </row>
        <row r="38">
          <cell r="J38">
            <v>2502</v>
          </cell>
        </row>
        <row r="39">
          <cell r="J39">
            <v>0</v>
          </cell>
        </row>
        <row r="40">
          <cell r="J40">
            <v>3463</v>
          </cell>
        </row>
        <row r="41">
          <cell r="J41">
            <v>16919</v>
          </cell>
        </row>
      </sheetData>
      <sheetData sheetId="4">
        <row r="8">
          <cell r="B8">
            <v>440</v>
          </cell>
          <cell r="J8">
            <v>105649</v>
          </cell>
        </row>
        <row r="9">
          <cell r="J9">
            <v>29659</v>
          </cell>
        </row>
        <row r="10">
          <cell r="J10">
            <v>0</v>
          </cell>
        </row>
        <row r="11">
          <cell r="J11">
            <v>16</v>
          </cell>
        </row>
        <row r="12">
          <cell r="J12">
            <v>2047</v>
          </cell>
        </row>
        <row r="13">
          <cell r="J13">
            <v>5905</v>
          </cell>
        </row>
        <row r="14">
          <cell r="J14">
            <v>2954</v>
          </cell>
        </row>
        <row r="15">
          <cell r="J15">
            <v>107</v>
          </cell>
        </row>
        <row r="16">
          <cell r="J16">
            <v>5116</v>
          </cell>
        </row>
        <row r="17">
          <cell r="J17">
            <v>3608</v>
          </cell>
        </row>
        <row r="18">
          <cell r="J18">
            <v>6582</v>
          </cell>
        </row>
        <row r="19">
          <cell r="J19">
            <v>2793</v>
          </cell>
        </row>
        <row r="20">
          <cell r="J20">
            <v>5047</v>
          </cell>
        </row>
        <row r="21">
          <cell r="J21">
            <v>30027</v>
          </cell>
        </row>
        <row r="22">
          <cell r="J22">
            <v>2929</v>
          </cell>
        </row>
        <row r="23">
          <cell r="J23">
            <v>0</v>
          </cell>
        </row>
        <row r="24">
          <cell r="J24">
            <v>3123</v>
          </cell>
        </row>
        <row r="25">
          <cell r="J25">
            <v>2042</v>
          </cell>
        </row>
        <row r="26">
          <cell r="J26">
            <v>2925</v>
          </cell>
        </row>
        <row r="27">
          <cell r="J27">
            <v>964</v>
          </cell>
        </row>
        <row r="28">
          <cell r="J28">
            <v>1252</v>
          </cell>
        </row>
        <row r="29">
          <cell r="J29">
            <v>80</v>
          </cell>
        </row>
        <row r="30">
          <cell r="J30">
            <v>767</v>
          </cell>
        </row>
        <row r="32">
          <cell r="J32">
            <v>821</v>
          </cell>
        </row>
        <row r="33">
          <cell r="J33">
            <v>204</v>
          </cell>
        </row>
        <row r="34">
          <cell r="J34">
            <v>424</v>
          </cell>
        </row>
        <row r="35">
          <cell r="J35">
            <v>867</v>
          </cell>
        </row>
        <row r="36">
          <cell r="J36">
            <v>917</v>
          </cell>
        </row>
        <row r="37">
          <cell r="J37">
            <v>100</v>
          </cell>
        </row>
        <row r="38">
          <cell r="J38">
            <v>1879</v>
          </cell>
        </row>
        <row r="39">
          <cell r="J39">
            <v>2</v>
          </cell>
        </row>
        <row r="40">
          <cell r="J40">
            <v>3149</v>
          </cell>
        </row>
        <row r="41">
          <cell r="J41">
            <v>22154</v>
          </cell>
        </row>
      </sheetData>
      <sheetData sheetId="5">
        <row r="8">
          <cell r="B8">
            <v>0</v>
          </cell>
        </row>
        <row r="9">
          <cell r="J9">
            <v>46079</v>
          </cell>
        </row>
        <row r="10">
          <cell r="J10">
            <v>450</v>
          </cell>
        </row>
        <row r="12">
          <cell r="J12">
            <v>3142</v>
          </cell>
        </row>
        <row r="13">
          <cell r="J13">
            <v>22841</v>
          </cell>
        </row>
        <row r="14">
          <cell r="J14">
            <v>35139</v>
          </cell>
        </row>
        <row r="15">
          <cell r="J15">
            <v>611</v>
          </cell>
        </row>
        <row r="16">
          <cell r="J16">
            <v>41773</v>
          </cell>
        </row>
        <row r="17">
          <cell r="J17">
            <v>4156</v>
          </cell>
        </row>
        <row r="18">
          <cell r="J18">
            <v>6496</v>
          </cell>
        </row>
        <row r="19">
          <cell r="J19">
            <v>1447</v>
          </cell>
        </row>
        <row r="20">
          <cell r="J20">
            <v>8572</v>
          </cell>
        </row>
        <row r="21">
          <cell r="J21">
            <v>32099</v>
          </cell>
        </row>
        <row r="22">
          <cell r="J22">
            <v>3170</v>
          </cell>
        </row>
        <row r="23">
          <cell r="J23">
            <v>0</v>
          </cell>
        </row>
        <row r="24">
          <cell r="J24">
            <v>9526</v>
          </cell>
        </row>
        <row r="25">
          <cell r="J25">
            <v>1301</v>
          </cell>
        </row>
        <row r="26">
          <cell r="J26">
            <v>4697</v>
          </cell>
        </row>
        <row r="27">
          <cell r="J27">
            <v>544</v>
          </cell>
        </row>
        <row r="28">
          <cell r="J28">
            <v>706</v>
          </cell>
        </row>
        <row r="29">
          <cell r="J29">
            <v>191</v>
          </cell>
        </row>
        <row r="30">
          <cell r="J30">
            <v>926</v>
          </cell>
        </row>
        <row r="31">
          <cell r="J31">
            <v>0</v>
          </cell>
        </row>
        <row r="32">
          <cell r="J32">
            <v>618</v>
          </cell>
        </row>
        <row r="33">
          <cell r="J33">
            <v>5531</v>
          </cell>
        </row>
        <row r="34">
          <cell r="J34">
            <v>596</v>
          </cell>
        </row>
        <row r="35">
          <cell r="J35">
            <v>1403</v>
          </cell>
        </row>
        <row r="36">
          <cell r="J36">
            <v>1583</v>
          </cell>
        </row>
        <row r="37">
          <cell r="J37">
            <v>174</v>
          </cell>
        </row>
        <row r="38">
          <cell r="J38">
            <v>1268</v>
          </cell>
        </row>
        <row r="39">
          <cell r="J39">
            <v>0</v>
          </cell>
        </row>
        <row r="40">
          <cell r="J40">
            <v>5304</v>
          </cell>
        </row>
        <row r="41">
          <cell r="J41">
            <v>18164</v>
          </cell>
        </row>
      </sheetData>
      <sheetData sheetId="6">
        <row r="8">
          <cell r="B8">
            <v>1261</v>
          </cell>
        </row>
        <row r="9">
          <cell r="J9">
            <v>78324</v>
          </cell>
        </row>
        <row r="10">
          <cell r="J10">
            <v>92</v>
          </cell>
        </row>
        <row r="11">
          <cell r="J11">
            <v>32</v>
          </cell>
        </row>
        <row r="12">
          <cell r="J12">
            <v>15170</v>
          </cell>
        </row>
        <row r="13">
          <cell r="J13">
            <v>19255</v>
          </cell>
        </row>
        <row r="14">
          <cell r="J14">
            <v>48286</v>
          </cell>
        </row>
        <row r="15">
          <cell r="J15">
            <v>1106</v>
          </cell>
        </row>
        <row r="16">
          <cell r="J16">
            <v>93446</v>
          </cell>
        </row>
        <row r="17">
          <cell r="J17">
            <v>5408</v>
          </cell>
        </row>
        <row r="18">
          <cell r="J18">
            <v>6432</v>
          </cell>
        </row>
        <row r="19">
          <cell r="J19">
            <v>1748</v>
          </cell>
        </row>
        <row r="20">
          <cell r="J20">
            <v>9131</v>
          </cell>
        </row>
        <row r="21">
          <cell r="J21">
            <v>46540</v>
          </cell>
        </row>
        <row r="22">
          <cell r="J22">
            <v>2135</v>
          </cell>
        </row>
        <row r="23">
          <cell r="J23">
            <v>0</v>
          </cell>
        </row>
        <row r="24">
          <cell r="J24">
            <v>18574</v>
          </cell>
        </row>
        <row r="25">
          <cell r="J25">
            <v>1907</v>
          </cell>
        </row>
        <row r="26">
          <cell r="J26">
            <v>1238</v>
          </cell>
        </row>
        <row r="27">
          <cell r="J27">
            <v>885</v>
          </cell>
        </row>
        <row r="28">
          <cell r="J28">
            <v>482</v>
          </cell>
        </row>
        <row r="29">
          <cell r="J29">
            <v>97</v>
          </cell>
        </row>
        <row r="30">
          <cell r="J30">
            <v>956</v>
          </cell>
        </row>
        <row r="31">
          <cell r="J31">
            <v>0</v>
          </cell>
        </row>
        <row r="32">
          <cell r="J32">
            <v>1179</v>
          </cell>
        </row>
        <row r="33">
          <cell r="J33">
            <v>1055</v>
          </cell>
        </row>
        <row r="34">
          <cell r="J34">
            <v>419</v>
          </cell>
        </row>
        <row r="35">
          <cell r="J35">
            <v>1973</v>
          </cell>
        </row>
        <row r="36">
          <cell r="J36">
            <v>2527</v>
          </cell>
        </row>
        <row r="37">
          <cell r="J37">
            <v>585</v>
          </cell>
        </row>
        <row r="38">
          <cell r="J38">
            <v>2352</v>
          </cell>
        </row>
        <row r="39">
          <cell r="J39">
            <v>5</v>
          </cell>
        </row>
        <row r="40">
          <cell r="J40">
            <v>6843</v>
          </cell>
        </row>
        <row r="41">
          <cell r="J41">
            <v>16312</v>
          </cell>
        </row>
      </sheetData>
      <sheetData sheetId="7">
        <row r="8">
          <cell r="B8">
            <v>3476</v>
          </cell>
          <cell r="J8">
            <v>532116</v>
          </cell>
        </row>
        <row r="9">
          <cell r="J9">
            <v>44173</v>
          </cell>
        </row>
        <row r="10">
          <cell r="J10">
            <v>798</v>
          </cell>
        </row>
        <row r="11">
          <cell r="J11">
            <v>128</v>
          </cell>
        </row>
        <row r="12">
          <cell r="J12">
            <v>5325</v>
          </cell>
        </row>
        <row r="13">
          <cell r="J13">
            <v>4219</v>
          </cell>
        </row>
        <row r="14">
          <cell r="J14">
            <v>8704</v>
          </cell>
        </row>
        <row r="15">
          <cell r="J15">
            <v>422</v>
          </cell>
        </row>
        <row r="16">
          <cell r="J16">
            <v>49578</v>
          </cell>
        </row>
        <row r="17">
          <cell r="J17">
            <v>5613</v>
          </cell>
        </row>
        <row r="18">
          <cell r="J18">
            <v>5792</v>
          </cell>
        </row>
        <row r="19">
          <cell r="J19">
            <v>2993</v>
          </cell>
        </row>
        <row r="20">
          <cell r="J20">
            <v>7777</v>
          </cell>
        </row>
        <row r="21">
          <cell r="J21">
            <v>38792</v>
          </cell>
        </row>
        <row r="22">
          <cell r="J22">
            <v>3682</v>
          </cell>
        </row>
        <row r="23">
          <cell r="J23">
            <v>0</v>
          </cell>
        </row>
        <row r="24">
          <cell r="J24">
            <v>10759</v>
          </cell>
        </row>
        <row r="25">
          <cell r="J25">
            <v>2094</v>
          </cell>
        </row>
        <row r="26">
          <cell r="J26">
            <v>420</v>
          </cell>
        </row>
        <row r="27">
          <cell r="J27">
            <v>817</v>
          </cell>
        </row>
        <row r="28">
          <cell r="J28">
            <v>749</v>
          </cell>
        </row>
        <row r="29">
          <cell r="J29">
            <v>170</v>
          </cell>
        </row>
        <row r="30">
          <cell r="J30">
            <v>731</v>
          </cell>
        </row>
        <row r="31">
          <cell r="J31">
            <v>0</v>
          </cell>
        </row>
        <row r="32">
          <cell r="J32">
            <v>953</v>
          </cell>
        </row>
        <row r="33">
          <cell r="J33">
            <v>1234</v>
          </cell>
        </row>
        <row r="34">
          <cell r="J34">
            <v>845</v>
          </cell>
        </row>
        <row r="35">
          <cell r="J35">
            <v>1050</v>
          </cell>
        </row>
        <row r="36">
          <cell r="J36">
            <v>518</v>
          </cell>
        </row>
        <row r="37">
          <cell r="J37">
            <v>608</v>
          </cell>
        </row>
        <row r="38">
          <cell r="J38">
            <v>1533</v>
          </cell>
        </row>
        <row r="39">
          <cell r="J39">
            <v>0</v>
          </cell>
        </row>
        <row r="40">
          <cell r="J40">
            <v>6130</v>
          </cell>
        </row>
        <row r="41">
          <cell r="J41">
            <v>19430</v>
          </cell>
        </row>
      </sheetData>
      <sheetData sheetId="8">
        <row r="8">
          <cell r="B8">
            <v>747</v>
          </cell>
          <cell r="J8">
            <v>514591</v>
          </cell>
        </row>
        <row r="9">
          <cell r="J9">
            <v>20852</v>
          </cell>
        </row>
        <row r="10">
          <cell r="J10">
            <v>452</v>
          </cell>
        </row>
        <row r="11">
          <cell r="J11">
            <v>49</v>
          </cell>
        </row>
        <row r="12">
          <cell r="J12">
            <v>555</v>
          </cell>
        </row>
        <row r="13">
          <cell r="J13">
            <v>1096</v>
          </cell>
        </row>
        <row r="14">
          <cell r="J14">
            <v>2335</v>
          </cell>
        </row>
        <row r="15">
          <cell r="J15">
            <v>85</v>
          </cell>
        </row>
        <row r="16">
          <cell r="J16">
            <v>17452</v>
          </cell>
        </row>
        <row r="17">
          <cell r="J17">
            <v>4896</v>
          </cell>
        </row>
        <row r="18">
          <cell r="J18">
            <v>3936</v>
          </cell>
        </row>
        <row r="19">
          <cell r="J19">
            <v>2044</v>
          </cell>
        </row>
        <row r="20">
          <cell r="J20">
            <v>6536</v>
          </cell>
        </row>
        <row r="21">
          <cell r="J21">
            <v>28548</v>
          </cell>
        </row>
        <row r="22">
          <cell r="J22">
            <v>2036</v>
          </cell>
        </row>
        <row r="23">
          <cell r="J23">
            <v>3</v>
          </cell>
        </row>
        <row r="24">
          <cell r="J24">
            <v>6199</v>
          </cell>
        </row>
        <row r="25">
          <cell r="J25">
            <v>805</v>
          </cell>
        </row>
        <row r="26">
          <cell r="J26">
            <v>1042</v>
          </cell>
        </row>
        <row r="27">
          <cell r="J27">
            <v>524</v>
          </cell>
        </row>
        <row r="28">
          <cell r="J28">
            <v>621</v>
          </cell>
        </row>
        <row r="29">
          <cell r="J29">
            <v>113</v>
          </cell>
        </row>
        <row r="30">
          <cell r="J30">
            <v>621</v>
          </cell>
        </row>
        <row r="31">
          <cell r="J31">
            <v>0</v>
          </cell>
        </row>
        <row r="32">
          <cell r="J32">
            <v>828</v>
          </cell>
        </row>
        <row r="33">
          <cell r="J33">
            <v>413</v>
          </cell>
        </row>
        <row r="34">
          <cell r="J34">
            <v>705</v>
          </cell>
        </row>
        <row r="35">
          <cell r="J35">
            <v>1397</v>
          </cell>
        </row>
        <row r="36">
          <cell r="J36">
            <v>658</v>
          </cell>
        </row>
        <row r="37">
          <cell r="J37">
            <v>160</v>
          </cell>
        </row>
        <row r="38">
          <cell r="J38">
            <v>1315</v>
          </cell>
        </row>
        <row r="39">
          <cell r="J39">
            <v>0</v>
          </cell>
        </row>
        <row r="40">
          <cell r="J40">
            <v>4178</v>
          </cell>
        </row>
        <row r="41">
          <cell r="J41">
            <v>17246</v>
          </cell>
        </row>
      </sheetData>
      <sheetData sheetId="9">
        <row r="8">
          <cell r="B8">
            <v>1163</v>
          </cell>
          <cell r="J8">
            <v>160914</v>
          </cell>
        </row>
        <row r="9">
          <cell r="J9">
            <v>21357</v>
          </cell>
        </row>
        <row r="10">
          <cell r="J10">
            <v>0</v>
          </cell>
        </row>
        <row r="11">
          <cell r="J11">
            <v>25</v>
          </cell>
        </row>
        <row r="12">
          <cell r="J12">
            <v>1793</v>
          </cell>
        </row>
        <row r="13">
          <cell r="J13">
            <v>2182</v>
          </cell>
        </row>
        <row r="14">
          <cell r="J14">
            <v>1244</v>
          </cell>
        </row>
        <row r="15">
          <cell r="J15">
            <v>78</v>
          </cell>
        </row>
        <row r="16">
          <cell r="J16">
            <v>9933</v>
          </cell>
        </row>
        <row r="17">
          <cell r="J17">
            <v>5650</v>
          </cell>
        </row>
        <row r="18">
          <cell r="J18">
            <v>2852</v>
          </cell>
        </row>
        <row r="19">
          <cell r="J19">
            <v>3140</v>
          </cell>
        </row>
        <row r="20">
          <cell r="J20">
            <v>4874</v>
          </cell>
        </row>
        <row r="21">
          <cell r="J21">
            <v>24038</v>
          </cell>
        </row>
        <row r="22">
          <cell r="J22">
            <v>1809</v>
          </cell>
        </row>
        <row r="23">
          <cell r="J23">
            <v>20</v>
          </cell>
        </row>
        <row r="24">
          <cell r="J24">
            <v>6789</v>
          </cell>
        </row>
        <row r="25">
          <cell r="J25">
            <v>1296</v>
          </cell>
        </row>
        <row r="26">
          <cell r="J26">
            <v>539</v>
          </cell>
        </row>
        <row r="27">
          <cell r="J27">
            <v>512</v>
          </cell>
        </row>
        <row r="28">
          <cell r="J28">
            <v>848</v>
          </cell>
        </row>
        <row r="29">
          <cell r="J29">
            <v>777</v>
          </cell>
        </row>
        <row r="30">
          <cell r="J30">
            <v>860</v>
          </cell>
        </row>
        <row r="31">
          <cell r="J31">
            <v>0</v>
          </cell>
        </row>
        <row r="32">
          <cell r="J32">
            <v>656</v>
          </cell>
        </row>
        <row r="33">
          <cell r="J33">
            <v>534</v>
          </cell>
        </row>
        <row r="34">
          <cell r="J34">
            <v>506</v>
          </cell>
        </row>
        <row r="35">
          <cell r="J35">
            <v>733</v>
          </cell>
        </row>
        <row r="36">
          <cell r="J36">
            <v>426</v>
          </cell>
        </row>
        <row r="37">
          <cell r="J37">
            <v>20</v>
          </cell>
        </row>
        <row r="38">
          <cell r="J38">
            <v>1467</v>
          </cell>
        </row>
        <row r="39">
          <cell r="J39">
            <v>2</v>
          </cell>
        </row>
        <row r="40">
          <cell r="J40">
            <v>4887</v>
          </cell>
        </row>
        <row r="41">
          <cell r="J41">
            <v>14189</v>
          </cell>
        </row>
      </sheetData>
      <sheetData sheetId="10">
        <row r="8">
          <cell r="B8">
            <v>140</v>
          </cell>
          <cell r="J8">
            <v>41242</v>
          </cell>
        </row>
        <row r="9">
          <cell r="J9">
            <v>35630</v>
          </cell>
        </row>
        <row r="10">
          <cell r="J10">
            <v>2390</v>
          </cell>
        </row>
        <row r="11">
          <cell r="J11">
            <v>1</v>
          </cell>
        </row>
        <row r="12">
          <cell r="J12">
            <v>13190</v>
          </cell>
        </row>
        <row r="13">
          <cell r="J13">
            <v>21763</v>
          </cell>
        </row>
        <row r="14">
          <cell r="J14">
            <v>67734</v>
          </cell>
        </row>
        <row r="15">
          <cell r="J15">
            <v>1162</v>
          </cell>
        </row>
        <row r="16">
          <cell r="J16">
            <v>5181</v>
          </cell>
        </row>
        <row r="17">
          <cell r="J17">
            <v>6788</v>
          </cell>
        </row>
        <row r="18">
          <cell r="J18">
            <v>1924</v>
          </cell>
        </row>
        <row r="19">
          <cell r="J19">
            <v>3390</v>
          </cell>
        </row>
        <row r="20">
          <cell r="J20">
            <v>6696</v>
          </cell>
        </row>
        <row r="21">
          <cell r="J21">
            <v>23212</v>
          </cell>
        </row>
        <row r="22">
          <cell r="J22">
            <v>2634</v>
          </cell>
        </row>
        <row r="23">
          <cell r="J23">
            <v>0</v>
          </cell>
        </row>
        <row r="24">
          <cell r="J24">
            <v>7314</v>
          </cell>
        </row>
        <row r="25">
          <cell r="J25">
            <v>1034</v>
          </cell>
        </row>
        <row r="26">
          <cell r="J26">
            <v>2409</v>
          </cell>
        </row>
        <row r="27">
          <cell r="J27">
            <v>394</v>
          </cell>
        </row>
        <row r="28">
          <cell r="J28">
            <v>658</v>
          </cell>
        </row>
        <row r="29">
          <cell r="J29">
            <v>7</v>
          </cell>
        </row>
        <row r="30">
          <cell r="J30">
            <v>1186</v>
          </cell>
        </row>
        <row r="31">
          <cell r="J31">
            <v>0</v>
          </cell>
        </row>
        <row r="32">
          <cell r="J32">
            <v>911</v>
          </cell>
        </row>
        <row r="33">
          <cell r="J33">
            <v>483</v>
          </cell>
        </row>
        <row r="34">
          <cell r="J34">
            <v>644</v>
          </cell>
        </row>
        <row r="35">
          <cell r="J35">
            <v>740</v>
          </cell>
        </row>
        <row r="36">
          <cell r="J36">
            <v>866</v>
          </cell>
        </row>
        <row r="37">
          <cell r="J37">
            <v>231</v>
          </cell>
        </row>
        <row r="38">
          <cell r="J38">
            <v>993</v>
          </cell>
        </row>
        <row r="39">
          <cell r="J39">
            <v>0</v>
          </cell>
        </row>
        <row r="40">
          <cell r="J40">
            <v>3124</v>
          </cell>
        </row>
        <row r="41">
          <cell r="J41">
            <v>11375</v>
          </cell>
        </row>
      </sheetData>
      <sheetData sheetId="11">
        <row r="8">
          <cell r="B8">
            <v>0</v>
          </cell>
          <cell r="J8">
            <v>26505</v>
          </cell>
        </row>
        <row r="9">
          <cell r="J9">
            <v>21407</v>
          </cell>
        </row>
        <row r="10">
          <cell r="J10">
            <v>7000</v>
          </cell>
        </row>
        <row r="11">
          <cell r="J11">
            <v>40</v>
          </cell>
        </row>
        <row r="12">
          <cell r="J12">
            <v>1457</v>
          </cell>
        </row>
        <row r="13">
          <cell r="J13">
            <v>7274</v>
          </cell>
        </row>
        <row r="14">
          <cell r="J14">
            <v>21888</v>
          </cell>
        </row>
        <row r="15">
          <cell r="J15">
            <v>485</v>
          </cell>
        </row>
        <row r="16">
          <cell r="J16">
            <v>4441</v>
          </cell>
        </row>
        <row r="17">
          <cell r="J17">
            <v>6357</v>
          </cell>
        </row>
        <row r="18">
          <cell r="J18">
            <v>1442</v>
          </cell>
        </row>
        <row r="19">
          <cell r="J19">
            <v>4906</v>
          </cell>
        </row>
        <row r="20">
          <cell r="J20">
            <v>3940</v>
          </cell>
        </row>
        <row r="21">
          <cell r="J21">
            <v>19739</v>
          </cell>
        </row>
        <row r="22">
          <cell r="J22">
            <v>4665</v>
          </cell>
        </row>
        <row r="23">
          <cell r="J23">
            <v>384</v>
          </cell>
        </row>
        <row r="24">
          <cell r="J24">
            <v>5600</v>
          </cell>
        </row>
        <row r="25">
          <cell r="J25">
            <v>1374</v>
          </cell>
        </row>
        <row r="26">
          <cell r="J26">
            <v>3337</v>
          </cell>
        </row>
        <row r="27">
          <cell r="J27">
            <v>983</v>
          </cell>
        </row>
        <row r="28">
          <cell r="J28">
            <v>635</v>
          </cell>
        </row>
        <row r="29">
          <cell r="J29">
            <v>415</v>
          </cell>
        </row>
        <row r="30">
          <cell r="J30">
            <v>1092</v>
          </cell>
        </row>
        <row r="31">
          <cell r="J31">
            <v>0</v>
          </cell>
        </row>
        <row r="32">
          <cell r="J32">
            <v>1736</v>
          </cell>
        </row>
        <row r="33">
          <cell r="J33">
            <v>399</v>
          </cell>
        </row>
        <row r="34">
          <cell r="J34">
            <v>231</v>
          </cell>
        </row>
        <row r="35">
          <cell r="J35">
            <v>813</v>
          </cell>
        </row>
        <row r="36">
          <cell r="J36">
            <v>814</v>
          </cell>
        </row>
        <row r="37">
          <cell r="J37">
            <v>160</v>
          </cell>
        </row>
        <row r="38">
          <cell r="J38">
            <v>873</v>
          </cell>
        </row>
        <row r="39">
          <cell r="J39">
            <v>360</v>
          </cell>
        </row>
        <row r="40">
          <cell r="J40">
            <v>4390</v>
          </cell>
        </row>
        <row r="41">
          <cell r="J41">
            <v>12247</v>
          </cell>
        </row>
      </sheetData>
      <sheetData sheetId="12">
        <row r="8">
          <cell r="B8">
            <v>0</v>
          </cell>
          <cell r="J8">
            <v>7805</v>
          </cell>
        </row>
        <row r="9">
          <cell r="J9">
            <v>14565</v>
          </cell>
        </row>
        <row r="10">
          <cell r="J10">
            <v>295</v>
          </cell>
        </row>
        <row r="11">
          <cell r="J11">
            <v>537</v>
          </cell>
        </row>
        <row r="12">
          <cell r="J12">
            <v>1221</v>
          </cell>
        </row>
        <row r="13">
          <cell r="J13">
            <v>58963</v>
          </cell>
        </row>
        <row r="14">
          <cell r="J14">
            <v>27794</v>
          </cell>
        </row>
        <row r="15">
          <cell r="J15">
            <v>244</v>
          </cell>
        </row>
        <row r="16">
          <cell r="J16">
            <v>1882</v>
          </cell>
        </row>
        <row r="17">
          <cell r="J17">
            <v>4437</v>
          </cell>
        </row>
        <row r="18">
          <cell r="J18">
            <v>1327</v>
          </cell>
        </row>
        <row r="19">
          <cell r="J19">
            <v>2558</v>
          </cell>
        </row>
        <row r="20">
          <cell r="J20">
            <v>2432</v>
          </cell>
        </row>
        <row r="21">
          <cell r="J21">
            <v>17318</v>
          </cell>
        </row>
        <row r="22">
          <cell r="J22">
            <v>3780</v>
          </cell>
        </row>
        <row r="23">
          <cell r="J23">
            <v>1651</v>
          </cell>
        </row>
        <row r="24">
          <cell r="J24">
            <v>5582</v>
          </cell>
        </row>
        <row r="25">
          <cell r="J25">
            <v>1645</v>
          </cell>
        </row>
        <row r="26">
          <cell r="J26">
            <v>2845</v>
          </cell>
        </row>
        <row r="27">
          <cell r="J27">
            <v>644</v>
          </cell>
        </row>
        <row r="28">
          <cell r="J28">
            <v>829</v>
          </cell>
        </row>
        <row r="29">
          <cell r="J29">
            <v>459</v>
          </cell>
        </row>
        <row r="30">
          <cell r="J30">
            <v>979</v>
          </cell>
        </row>
        <row r="31">
          <cell r="J31">
            <v>0</v>
          </cell>
        </row>
        <row r="32">
          <cell r="J32">
            <v>1247</v>
          </cell>
        </row>
        <row r="33">
          <cell r="J33">
            <v>7751</v>
          </cell>
        </row>
        <row r="34">
          <cell r="J34">
            <v>7749</v>
          </cell>
        </row>
        <row r="35">
          <cell r="J35">
            <v>1220</v>
          </cell>
        </row>
        <row r="36">
          <cell r="J36">
            <v>945</v>
          </cell>
        </row>
        <row r="37">
          <cell r="J37">
            <v>242</v>
          </cell>
        </row>
        <row r="38">
          <cell r="J38">
            <v>2344</v>
          </cell>
        </row>
        <row r="39">
          <cell r="J39">
            <v>0</v>
          </cell>
        </row>
        <row r="40">
          <cell r="J40">
            <v>4051</v>
          </cell>
        </row>
        <row r="41">
          <cell r="J41">
            <v>15527</v>
          </cell>
        </row>
      </sheetData>
      <sheetData sheetId="13">
        <row r="8">
          <cell r="B8">
            <v>901</v>
          </cell>
          <cell r="J8">
            <v>402549</v>
          </cell>
        </row>
        <row r="9">
          <cell r="J9">
            <v>17734</v>
          </cell>
        </row>
        <row r="10">
          <cell r="J10">
            <v>0</v>
          </cell>
        </row>
        <row r="11">
          <cell r="J11">
            <v>529</v>
          </cell>
        </row>
        <row r="12">
          <cell r="J12">
            <v>1127</v>
          </cell>
        </row>
        <row r="13">
          <cell r="J13">
            <v>70012</v>
          </cell>
        </row>
        <row r="14">
          <cell r="J14">
            <v>37049</v>
          </cell>
        </row>
        <row r="15">
          <cell r="J15">
            <v>514</v>
          </cell>
        </row>
        <row r="16">
          <cell r="J16">
            <v>6719</v>
          </cell>
        </row>
        <row r="17">
          <cell r="J17">
            <v>7746</v>
          </cell>
        </row>
        <row r="18">
          <cell r="J18">
            <v>3378</v>
          </cell>
        </row>
        <row r="19">
          <cell r="J19">
            <v>3239</v>
          </cell>
        </row>
        <row r="20">
          <cell r="J20">
            <v>3286</v>
          </cell>
        </row>
        <row r="21">
          <cell r="J21">
            <v>18950</v>
          </cell>
        </row>
        <row r="22">
          <cell r="J22">
            <v>3556</v>
          </cell>
        </row>
        <row r="23">
          <cell r="J23">
            <v>4486</v>
          </cell>
        </row>
        <row r="24">
          <cell r="J24">
            <v>5753</v>
          </cell>
        </row>
        <row r="25">
          <cell r="J25">
            <v>1898</v>
          </cell>
        </row>
        <row r="26">
          <cell r="J26">
            <v>7539</v>
          </cell>
        </row>
        <row r="27">
          <cell r="J27">
            <v>701</v>
          </cell>
        </row>
        <row r="28">
          <cell r="J28">
            <v>795</v>
          </cell>
        </row>
        <row r="29">
          <cell r="J29">
            <v>435</v>
          </cell>
        </row>
        <row r="30">
          <cell r="J30">
            <v>742</v>
          </cell>
        </row>
        <row r="31">
          <cell r="J31">
            <v>0</v>
          </cell>
        </row>
        <row r="32">
          <cell r="J32">
            <v>742</v>
          </cell>
        </row>
        <row r="33">
          <cell r="J33">
            <v>195</v>
          </cell>
        </row>
        <row r="34">
          <cell r="J34">
            <v>696</v>
          </cell>
        </row>
        <row r="35">
          <cell r="J35">
            <v>1441</v>
          </cell>
        </row>
        <row r="36">
          <cell r="J36">
            <v>615</v>
          </cell>
        </row>
        <row r="37">
          <cell r="J37">
            <v>105</v>
          </cell>
        </row>
        <row r="38">
          <cell r="J38">
            <v>1793</v>
          </cell>
        </row>
        <row r="39">
          <cell r="J39">
            <v>2</v>
          </cell>
        </row>
        <row r="40">
          <cell r="J40">
            <v>4572</v>
          </cell>
        </row>
        <row r="41">
          <cell r="J41">
            <v>13330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B8">
            <v>4882</v>
          </cell>
          <cell r="J8">
            <v>516353</v>
          </cell>
        </row>
        <row r="9">
          <cell r="J9">
            <v>19858</v>
          </cell>
        </row>
        <row r="10">
          <cell r="J10">
            <v>0</v>
          </cell>
        </row>
        <row r="11">
          <cell r="J11">
            <v>90</v>
          </cell>
        </row>
        <row r="12">
          <cell r="J12">
            <v>4643</v>
          </cell>
        </row>
        <row r="13">
          <cell r="J13">
            <v>42400</v>
          </cell>
        </row>
        <row r="14">
          <cell r="J14">
            <v>17666</v>
          </cell>
        </row>
        <row r="15">
          <cell r="J15">
            <v>893</v>
          </cell>
        </row>
        <row r="16">
          <cell r="J16">
            <v>4612</v>
          </cell>
        </row>
        <row r="17">
          <cell r="J17">
            <v>5818</v>
          </cell>
        </row>
        <row r="18">
          <cell r="J18">
            <v>4679</v>
          </cell>
        </row>
        <row r="19">
          <cell r="J19">
            <v>1807</v>
          </cell>
        </row>
        <row r="20">
          <cell r="J20">
            <v>3666</v>
          </cell>
        </row>
        <row r="21">
          <cell r="J21">
            <v>16573</v>
          </cell>
        </row>
        <row r="22">
          <cell r="J22">
            <v>2327</v>
          </cell>
        </row>
        <row r="23">
          <cell r="J23">
            <v>186</v>
          </cell>
        </row>
        <row r="24">
          <cell r="J24">
            <v>7500</v>
          </cell>
        </row>
        <row r="25">
          <cell r="J25">
            <v>1406</v>
          </cell>
        </row>
        <row r="26">
          <cell r="J26">
            <v>4629</v>
          </cell>
        </row>
        <row r="27">
          <cell r="J27">
            <v>635</v>
          </cell>
        </row>
        <row r="28">
          <cell r="J28">
            <v>609</v>
          </cell>
        </row>
        <row r="29">
          <cell r="J29">
            <v>90</v>
          </cell>
        </row>
        <row r="30">
          <cell r="J30">
            <v>631</v>
          </cell>
        </row>
        <row r="31">
          <cell r="J31">
            <v>0</v>
          </cell>
        </row>
        <row r="32">
          <cell r="J32">
            <v>1024</v>
          </cell>
        </row>
        <row r="33">
          <cell r="J33">
            <v>255</v>
          </cell>
        </row>
        <row r="34">
          <cell r="J34">
            <v>585</v>
          </cell>
        </row>
        <row r="35">
          <cell r="J35">
            <v>717</v>
          </cell>
        </row>
        <row r="36">
          <cell r="J36">
            <v>1129</v>
          </cell>
        </row>
        <row r="37">
          <cell r="J37">
            <v>97</v>
          </cell>
        </row>
        <row r="38">
          <cell r="J38">
            <v>1469</v>
          </cell>
        </row>
        <row r="39">
          <cell r="J39">
            <v>0</v>
          </cell>
        </row>
        <row r="40">
          <cell r="J40">
            <v>5326</v>
          </cell>
        </row>
        <row r="41">
          <cell r="J41">
            <v>13318</v>
          </cell>
        </row>
      </sheetData>
      <sheetData sheetId="3">
        <row r="8">
          <cell r="B8">
            <v>9001</v>
          </cell>
          <cell r="J8">
            <v>272011</v>
          </cell>
        </row>
        <row r="9">
          <cell r="J9">
            <v>15897</v>
          </cell>
        </row>
        <row r="10">
          <cell r="J10">
            <v>0</v>
          </cell>
        </row>
        <row r="11">
          <cell r="J11">
            <v>3</v>
          </cell>
        </row>
        <row r="12">
          <cell r="J12">
            <v>2179</v>
          </cell>
        </row>
        <row r="13">
          <cell r="J13">
            <v>7619</v>
          </cell>
        </row>
        <row r="14">
          <cell r="J14">
            <v>10147</v>
          </cell>
        </row>
        <row r="15">
          <cell r="J15">
            <v>336</v>
          </cell>
        </row>
        <row r="16">
          <cell r="J16">
            <v>5689</v>
          </cell>
        </row>
        <row r="17">
          <cell r="J17">
            <v>5985</v>
          </cell>
        </row>
        <row r="18">
          <cell r="J18">
            <v>5435</v>
          </cell>
        </row>
        <row r="19">
          <cell r="J19">
            <v>1987</v>
          </cell>
        </row>
        <row r="20">
          <cell r="J20">
            <v>4209</v>
          </cell>
        </row>
        <row r="21">
          <cell r="J21">
            <v>20901</v>
          </cell>
        </row>
        <row r="22">
          <cell r="J22">
            <v>3380</v>
          </cell>
        </row>
        <row r="23">
          <cell r="J23">
            <v>22</v>
          </cell>
        </row>
        <row r="24">
          <cell r="J24">
            <v>3867</v>
          </cell>
        </row>
        <row r="25">
          <cell r="J25">
            <v>1300</v>
          </cell>
        </row>
        <row r="26">
          <cell r="J26">
            <v>3442</v>
          </cell>
        </row>
        <row r="27">
          <cell r="J27">
            <v>679</v>
          </cell>
        </row>
        <row r="28">
          <cell r="J28">
            <v>1170</v>
          </cell>
        </row>
        <row r="29">
          <cell r="J29">
            <v>200</v>
          </cell>
        </row>
        <row r="30">
          <cell r="J30">
            <v>838</v>
          </cell>
        </row>
        <row r="31">
          <cell r="J31">
            <v>0</v>
          </cell>
        </row>
        <row r="32">
          <cell r="J32">
            <v>1510</v>
          </cell>
        </row>
        <row r="33">
          <cell r="J33">
            <v>279</v>
          </cell>
        </row>
        <row r="34">
          <cell r="J34">
            <v>671</v>
          </cell>
        </row>
        <row r="35">
          <cell r="J35">
            <v>1564</v>
          </cell>
        </row>
        <row r="36">
          <cell r="J36">
            <v>646</v>
          </cell>
        </row>
        <row r="37">
          <cell r="J37">
            <v>93</v>
          </cell>
        </row>
        <row r="38">
          <cell r="J38">
            <v>1328</v>
          </cell>
        </row>
        <row r="39">
          <cell r="J39">
            <v>0</v>
          </cell>
        </row>
        <row r="40">
          <cell r="J40">
            <v>2978</v>
          </cell>
        </row>
        <row r="41">
          <cell r="J41">
            <v>14013</v>
          </cell>
        </row>
      </sheetData>
      <sheetData sheetId="4">
        <row r="8">
          <cell r="B8">
            <v>22301</v>
          </cell>
          <cell r="J8">
            <v>285120</v>
          </cell>
        </row>
        <row r="9">
          <cell r="J9">
            <v>18347</v>
          </cell>
        </row>
        <row r="10">
          <cell r="J10">
            <v>0</v>
          </cell>
        </row>
        <row r="11">
          <cell r="J11">
            <v>19</v>
          </cell>
        </row>
        <row r="12">
          <cell r="J12">
            <v>2816</v>
          </cell>
        </row>
        <row r="13">
          <cell r="J13">
            <v>4145</v>
          </cell>
        </row>
        <row r="14">
          <cell r="J14">
            <v>8446</v>
          </cell>
        </row>
        <row r="15">
          <cell r="J15">
            <v>862</v>
          </cell>
        </row>
        <row r="16">
          <cell r="J16">
            <v>5021</v>
          </cell>
        </row>
        <row r="17">
          <cell r="J17">
            <v>3603</v>
          </cell>
        </row>
        <row r="18">
          <cell r="J18">
            <v>8966</v>
          </cell>
        </row>
        <row r="19">
          <cell r="J19">
            <v>2532</v>
          </cell>
        </row>
        <row r="20">
          <cell r="J20">
            <v>6165</v>
          </cell>
        </row>
        <row r="21">
          <cell r="J21">
            <v>20546</v>
          </cell>
        </row>
        <row r="22">
          <cell r="J22">
            <v>1866</v>
          </cell>
        </row>
        <row r="23">
          <cell r="J23">
            <v>0</v>
          </cell>
        </row>
        <row r="24">
          <cell r="J24">
            <v>4194</v>
          </cell>
        </row>
        <row r="25">
          <cell r="J25">
            <v>931</v>
          </cell>
        </row>
        <row r="26">
          <cell r="J26">
            <v>1553</v>
          </cell>
        </row>
        <row r="27">
          <cell r="J27">
            <v>319</v>
          </cell>
        </row>
        <row r="28">
          <cell r="J28">
            <v>1098</v>
          </cell>
        </row>
        <row r="29">
          <cell r="J29">
            <v>64</v>
          </cell>
        </row>
        <row r="30">
          <cell r="J30">
            <v>632</v>
          </cell>
        </row>
        <row r="31">
          <cell r="J31">
            <v>0</v>
          </cell>
        </row>
        <row r="32">
          <cell r="J32">
            <v>931</v>
          </cell>
        </row>
        <row r="33">
          <cell r="J33">
            <v>366</v>
          </cell>
        </row>
        <row r="34">
          <cell r="J34">
            <v>831</v>
          </cell>
        </row>
        <row r="35">
          <cell r="J35">
            <v>902</v>
          </cell>
        </row>
        <row r="36">
          <cell r="J36">
            <v>1259</v>
          </cell>
        </row>
        <row r="37">
          <cell r="J37">
            <v>70</v>
          </cell>
        </row>
        <row r="38">
          <cell r="J38">
            <v>681</v>
          </cell>
        </row>
        <row r="39">
          <cell r="J39">
            <v>0</v>
          </cell>
        </row>
        <row r="40">
          <cell r="J40">
            <v>2556</v>
          </cell>
        </row>
        <row r="41">
          <cell r="J41">
            <v>10312</v>
          </cell>
        </row>
      </sheetData>
      <sheetData sheetId="5">
        <row r="8">
          <cell r="B8">
            <v>0</v>
          </cell>
          <cell r="J8">
            <v>96462</v>
          </cell>
        </row>
        <row r="9">
          <cell r="J9">
            <v>46854</v>
          </cell>
        </row>
        <row r="10">
          <cell r="J10">
            <v>0</v>
          </cell>
        </row>
        <row r="11">
          <cell r="J11">
            <v>144</v>
          </cell>
        </row>
        <row r="12">
          <cell r="J12">
            <v>4294</v>
          </cell>
        </row>
        <row r="13">
          <cell r="J13">
            <v>15091</v>
          </cell>
        </row>
        <row r="14">
          <cell r="J14">
            <v>23445</v>
          </cell>
        </row>
        <row r="15">
          <cell r="J15">
            <v>387</v>
          </cell>
        </row>
        <row r="16">
          <cell r="J16">
            <v>42517</v>
          </cell>
        </row>
        <row r="17">
          <cell r="J17">
            <v>4596</v>
          </cell>
        </row>
        <row r="18">
          <cell r="J18">
            <v>7852</v>
          </cell>
        </row>
        <row r="19">
          <cell r="J19">
            <v>1443</v>
          </cell>
        </row>
        <row r="20">
          <cell r="J20">
            <v>5733</v>
          </cell>
        </row>
        <row r="21">
          <cell r="J21">
            <v>33523</v>
          </cell>
        </row>
        <row r="22">
          <cell r="J22">
            <v>2841</v>
          </cell>
        </row>
        <row r="23">
          <cell r="J23">
            <v>0</v>
          </cell>
        </row>
        <row r="24">
          <cell r="J24">
            <v>4488</v>
          </cell>
        </row>
        <row r="25">
          <cell r="J25">
            <v>1174</v>
          </cell>
        </row>
        <row r="26">
          <cell r="J26">
            <v>2943</v>
          </cell>
        </row>
        <row r="27">
          <cell r="J27">
            <v>571</v>
          </cell>
        </row>
        <row r="28">
          <cell r="J28">
            <v>700</v>
          </cell>
        </row>
        <row r="29">
          <cell r="J29">
            <v>81</v>
          </cell>
        </row>
        <row r="30">
          <cell r="J30">
            <v>558</v>
          </cell>
        </row>
        <row r="31">
          <cell r="J31">
            <v>0</v>
          </cell>
        </row>
        <row r="32">
          <cell r="J32">
            <v>607</v>
          </cell>
        </row>
        <row r="33">
          <cell r="J33">
            <v>130</v>
          </cell>
        </row>
        <row r="34">
          <cell r="J34">
            <v>895</v>
          </cell>
        </row>
        <row r="35">
          <cell r="J35">
            <v>758</v>
          </cell>
        </row>
        <row r="36">
          <cell r="J36">
            <v>740</v>
          </cell>
        </row>
        <row r="37">
          <cell r="J37">
            <v>28</v>
          </cell>
        </row>
        <row r="38">
          <cell r="J38">
            <v>2000</v>
          </cell>
        </row>
        <row r="39">
          <cell r="J39">
            <v>0</v>
          </cell>
        </row>
        <row r="40">
          <cell r="J40">
            <v>3818</v>
          </cell>
        </row>
        <row r="41">
          <cell r="J41">
            <v>11007</v>
          </cell>
        </row>
      </sheetData>
      <sheetData sheetId="6">
        <row r="8">
          <cell r="B8">
            <v>17903</v>
          </cell>
          <cell r="J8">
            <v>254712</v>
          </cell>
        </row>
        <row r="9">
          <cell r="J9">
            <v>74575</v>
          </cell>
        </row>
        <row r="10">
          <cell r="J10">
            <v>150</v>
          </cell>
        </row>
        <row r="11">
          <cell r="J11">
            <v>522</v>
          </cell>
        </row>
        <row r="12">
          <cell r="J12">
            <v>13158</v>
          </cell>
        </row>
        <row r="13">
          <cell r="J13">
            <v>22009</v>
          </cell>
        </row>
        <row r="14">
          <cell r="J14">
            <v>53646</v>
          </cell>
        </row>
        <row r="15">
          <cell r="J15">
            <v>1469</v>
          </cell>
        </row>
        <row r="16">
          <cell r="J16">
            <v>77097</v>
          </cell>
        </row>
        <row r="17">
          <cell r="J17">
            <v>8119</v>
          </cell>
        </row>
        <row r="18">
          <cell r="J18">
            <v>9585</v>
          </cell>
        </row>
        <row r="19">
          <cell r="J19">
            <v>1546</v>
          </cell>
        </row>
        <row r="20">
          <cell r="J20">
            <v>7164</v>
          </cell>
        </row>
        <row r="21">
          <cell r="J21">
            <v>33777</v>
          </cell>
        </row>
        <row r="22">
          <cell r="J22">
            <v>1987</v>
          </cell>
        </row>
        <row r="23">
          <cell r="J23">
            <v>20</v>
          </cell>
        </row>
        <row r="24">
          <cell r="J24">
            <v>11254</v>
          </cell>
        </row>
        <row r="25">
          <cell r="J25">
            <v>790</v>
          </cell>
        </row>
        <row r="26">
          <cell r="J26">
            <v>2572</v>
          </cell>
        </row>
        <row r="27">
          <cell r="J27">
            <v>735</v>
          </cell>
        </row>
        <row r="28">
          <cell r="J28">
            <v>702</v>
          </cell>
        </row>
        <row r="29">
          <cell r="J29">
            <v>111</v>
          </cell>
        </row>
        <row r="30">
          <cell r="J30">
            <v>760</v>
          </cell>
        </row>
        <row r="31">
          <cell r="J31">
            <v>0</v>
          </cell>
        </row>
        <row r="32">
          <cell r="J32">
            <v>808</v>
          </cell>
        </row>
        <row r="33">
          <cell r="J33">
            <v>203</v>
          </cell>
        </row>
        <row r="34">
          <cell r="J34">
            <v>933</v>
          </cell>
        </row>
        <row r="35">
          <cell r="J35">
            <v>946</v>
          </cell>
        </row>
        <row r="36">
          <cell r="J36">
            <v>864</v>
          </cell>
        </row>
        <row r="37">
          <cell r="J37">
            <v>588</v>
          </cell>
        </row>
        <row r="38">
          <cell r="J38">
            <v>1492</v>
          </cell>
        </row>
        <row r="39">
          <cell r="J39">
            <v>0</v>
          </cell>
        </row>
        <row r="40">
          <cell r="J40">
            <v>3873</v>
          </cell>
        </row>
        <row r="41">
          <cell r="J41">
            <v>12701</v>
          </cell>
        </row>
      </sheetData>
      <sheetData sheetId="7">
        <row r="8">
          <cell r="B8">
            <v>4063</v>
          </cell>
          <cell r="J8">
            <v>616726</v>
          </cell>
        </row>
        <row r="9">
          <cell r="J9">
            <v>41954</v>
          </cell>
        </row>
        <row r="10">
          <cell r="J10">
            <v>2336</v>
          </cell>
        </row>
        <row r="11">
          <cell r="J11">
            <v>632</v>
          </cell>
        </row>
        <row r="12">
          <cell r="J12">
            <v>3322</v>
          </cell>
        </row>
        <row r="13">
          <cell r="J13">
            <v>6510</v>
          </cell>
        </row>
        <row r="14">
          <cell r="J14">
            <v>11942</v>
          </cell>
        </row>
        <row r="15">
          <cell r="J15">
            <v>170</v>
          </cell>
        </row>
        <row r="16">
          <cell r="J16">
            <v>44097</v>
          </cell>
        </row>
        <row r="17">
          <cell r="J17">
            <v>8393</v>
          </cell>
        </row>
        <row r="18">
          <cell r="J18">
            <v>5904</v>
          </cell>
        </row>
        <row r="19">
          <cell r="J19">
            <v>1441</v>
          </cell>
        </row>
        <row r="20">
          <cell r="J20">
            <v>9549</v>
          </cell>
        </row>
        <row r="21">
          <cell r="J21">
            <v>30479</v>
          </cell>
        </row>
        <row r="22">
          <cell r="J22">
            <v>1774</v>
          </cell>
        </row>
        <row r="23">
          <cell r="J23">
            <v>0</v>
          </cell>
        </row>
        <row r="24">
          <cell r="J24">
            <v>10726</v>
          </cell>
        </row>
        <row r="25">
          <cell r="J25">
            <v>1018</v>
          </cell>
        </row>
        <row r="26">
          <cell r="J26">
            <v>758</v>
          </cell>
        </row>
        <row r="27">
          <cell r="J27">
            <v>436</v>
          </cell>
        </row>
        <row r="28">
          <cell r="J28">
            <v>713</v>
          </cell>
        </row>
        <row r="29">
          <cell r="J29">
            <v>161</v>
          </cell>
        </row>
        <row r="30">
          <cell r="J30">
            <v>580</v>
          </cell>
        </row>
        <row r="31">
          <cell r="J31">
            <v>0</v>
          </cell>
        </row>
        <row r="32">
          <cell r="J32">
            <v>1449</v>
          </cell>
        </row>
        <row r="33">
          <cell r="J33">
            <v>346</v>
          </cell>
        </row>
        <row r="34">
          <cell r="J34">
            <v>1164</v>
          </cell>
        </row>
        <row r="35">
          <cell r="J35">
            <v>1661</v>
          </cell>
        </row>
        <row r="36">
          <cell r="J36">
            <v>734</v>
          </cell>
        </row>
        <row r="37">
          <cell r="J37">
            <v>103</v>
          </cell>
        </row>
        <row r="38">
          <cell r="J38">
            <v>1838</v>
          </cell>
        </row>
        <row r="39">
          <cell r="J39">
            <v>0</v>
          </cell>
        </row>
        <row r="40">
          <cell r="J40">
            <v>7274</v>
          </cell>
        </row>
        <row r="41">
          <cell r="J41">
            <v>18306</v>
          </cell>
        </row>
      </sheetData>
      <sheetData sheetId="8">
        <row r="8">
          <cell r="B8">
            <v>7086</v>
          </cell>
          <cell r="J8">
            <v>406178</v>
          </cell>
        </row>
        <row r="9">
          <cell r="J9">
            <v>19440</v>
          </cell>
        </row>
        <row r="10">
          <cell r="J10">
            <v>120</v>
          </cell>
        </row>
        <row r="11">
          <cell r="J11">
            <v>56</v>
          </cell>
        </row>
        <row r="12">
          <cell r="J12">
            <v>6321</v>
          </cell>
        </row>
        <row r="13">
          <cell r="J13">
            <v>2625</v>
          </cell>
        </row>
        <row r="14">
          <cell r="J14">
            <v>750</v>
          </cell>
        </row>
        <row r="15">
          <cell r="J15">
            <v>40</v>
          </cell>
        </row>
        <row r="16">
          <cell r="J16">
            <v>18432</v>
          </cell>
        </row>
        <row r="17">
          <cell r="J17">
            <v>5661</v>
          </cell>
        </row>
        <row r="18">
          <cell r="J18">
            <v>2991</v>
          </cell>
        </row>
        <row r="19">
          <cell r="J19">
            <v>1582</v>
          </cell>
        </row>
        <row r="20">
          <cell r="J20">
            <v>5252</v>
          </cell>
        </row>
        <row r="21">
          <cell r="J21">
            <v>22213</v>
          </cell>
        </row>
        <row r="22">
          <cell r="J22">
            <v>1697</v>
          </cell>
        </row>
        <row r="23">
          <cell r="J23">
            <v>0</v>
          </cell>
        </row>
        <row r="24">
          <cell r="J24">
            <v>7220</v>
          </cell>
        </row>
        <row r="25">
          <cell r="J25">
            <v>817</v>
          </cell>
        </row>
        <row r="26">
          <cell r="J26">
            <v>557</v>
          </cell>
        </row>
        <row r="27">
          <cell r="J27">
            <v>115</v>
          </cell>
        </row>
        <row r="28">
          <cell r="J28">
            <v>561</v>
          </cell>
        </row>
        <row r="29">
          <cell r="J29">
            <v>0</v>
          </cell>
        </row>
        <row r="30">
          <cell r="J30">
            <v>132</v>
          </cell>
        </row>
        <row r="31">
          <cell r="J31">
            <v>0</v>
          </cell>
        </row>
        <row r="32">
          <cell r="J32">
            <v>327</v>
          </cell>
        </row>
        <row r="33">
          <cell r="J33">
            <v>948</v>
          </cell>
        </row>
        <row r="34">
          <cell r="J34">
            <v>914</v>
          </cell>
        </row>
        <row r="35">
          <cell r="J35">
            <v>1677</v>
          </cell>
        </row>
        <row r="36">
          <cell r="J36">
            <v>215</v>
          </cell>
        </row>
        <row r="37">
          <cell r="J37">
            <v>150</v>
          </cell>
        </row>
        <row r="38">
          <cell r="J38">
            <v>2442</v>
          </cell>
        </row>
        <row r="39">
          <cell r="J39">
            <v>0</v>
          </cell>
        </row>
        <row r="40">
          <cell r="J40">
            <v>9345</v>
          </cell>
        </row>
        <row r="41">
          <cell r="J41">
            <v>13727</v>
          </cell>
        </row>
      </sheetData>
      <sheetData sheetId="9">
        <row r="8">
          <cell r="B8">
            <v>3620</v>
          </cell>
          <cell r="J8">
            <v>162578</v>
          </cell>
        </row>
        <row r="9">
          <cell r="J9">
            <v>19968</v>
          </cell>
        </row>
        <row r="10">
          <cell r="J10">
            <v>0</v>
          </cell>
        </row>
        <row r="11">
          <cell r="J11">
            <v>2881</v>
          </cell>
        </row>
        <row r="12">
          <cell r="J12">
            <v>8600</v>
          </cell>
        </row>
        <row r="13">
          <cell r="J13">
            <v>9688</v>
          </cell>
        </row>
        <row r="14">
          <cell r="J14">
            <v>10207</v>
          </cell>
        </row>
        <row r="15">
          <cell r="J15">
            <v>206</v>
          </cell>
        </row>
        <row r="16">
          <cell r="J16">
            <v>8222</v>
          </cell>
        </row>
        <row r="17">
          <cell r="J17">
            <v>5789</v>
          </cell>
        </row>
        <row r="18">
          <cell r="J18">
            <v>6746</v>
          </cell>
        </row>
        <row r="19">
          <cell r="J19">
            <v>1788</v>
          </cell>
        </row>
        <row r="20">
          <cell r="J20">
            <v>6871</v>
          </cell>
        </row>
        <row r="21">
          <cell r="J21">
            <v>20515</v>
          </cell>
        </row>
        <row r="22">
          <cell r="J22">
            <v>1122</v>
          </cell>
        </row>
        <row r="23">
          <cell r="J23">
            <v>0</v>
          </cell>
        </row>
        <row r="24">
          <cell r="J24">
            <v>7210</v>
          </cell>
        </row>
        <row r="25">
          <cell r="J25">
            <v>804</v>
          </cell>
        </row>
        <row r="26">
          <cell r="J26">
            <v>1496</v>
          </cell>
        </row>
        <row r="27">
          <cell r="J27">
            <v>501</v>
          </cell>
        </row>
        <row r="28">
          <cell r="J28">
            <v>341</v>
          </cell>
        </row>
        <row r="29">
          <cell r="J29">
            <v>14</v>
          </cell>
        </row>
        <row r="30">
          <cell r="J30">
            <v>622</v>
          </cell>
        </row>
        <row r="31">
          <cell r="J31">
            <v>0</v>
          </cell>
        </row>
        <row r="32">
          <cell r="J32">
            <v>20</v>
          </cell>
        </row>
        <row r="33">
          <cell r="J33">
            <v>546</v>
          </cell>
        </row>
        <row r="34">
          <cell r="J34">
            <v>1030</v>
          </cell>
        </row>
        <row r="35">
          <cell r="J35">
            <v>1335</v>
          </cell>
        </row>
        <row r="36">
          <cell r="J36">
            <v>354</v>
          </cell>
        </row>
        <row r="37">
          <cell r="J37">
            <v>536</v>
          </cell>
        </row>
        <row r="38">
          <cell r="J38">
            <v>2430</v>
          </cell>
        </row>
        <row r="39">
          <cell r="J39">
            <v>0</v>
          </cell>
        </row>
        <row r="40">
          <cell r="J40">
            <v>5567</v>
          </cell>
        </row>
        <row r="41">
          <cell r="J41">
            <v>12549</v>
          </cell>
        </row>
      </sheetData>
      <sheetData sheetId="10">
        <row r="8">
          <cell r="B8">
            <v>0</v>
          </cell>
          <cell r="J8">
            <v>47876</v>
          </cell>
        </row>
        <row r="9">
          <cell r="J9">
            <v>29507</v>
          </cell>
        </row>
        <row r="10">
          <cell r="J10">
            <v>7864</v>
          </cell>
        </row>
        <row r="11">
          <cell r="J11">
            <v>68</v>
          </cell>
        </row>
        <row r="12">
          <cell r="J12">
            <v>8830</v>
          </cell>
        </row>
        <row r="13">
          <cell r="J13">
            <v>27892</v>
          </cell>
        </row>
        <row r="14">
          <cell r="J14">
            <v>46240</v>
          </cell>
        </row>
        <row r="15">
          <cell r="J15">
            <v>686</v>
          </cell>
        </row>
        <row r="16">
          <cell r="J16">
            <v>9021</v>
          </cell>
        </row>
        <row r="17">
          <cell r="J17">
            <v>6317</v>
          </cell>
        </row>
        <row r="18">
          <cell r="J18">
            <v>1651</v>
          </cell>
        </row>
        <row r="19">
          <cell r="J19">
            <v>1426</v>
          </cell>
        </row>
        <row r="20">
          <cell r="J20">
            <v>5767</v>
          </cell>
        </row>
        <row r="21">
          <cell r="J21">
            <v>19109</v>
          </cell>
        </row>
        <row r="22">
          <cell r="J22">
            <v>2524</v>
          </cell>
        </row>
        <row r="23">
          <cell r="J23">
            <v>0</v>
          </cell>
        </row>
        <row r="24">
          <cell r="J24">
            <v>4396</v>
          </cell>
        </row>
        <row r="25">
          <cell r="J25">
            <v>1128</v>
          </cell>
        </row>
        <row r="26">
          <cell r="J26">
            <v>4034</v>
          </cell>
        </row>
        <row r="27">
          <cell r="J27">
            <v>537</v>
          </cell>
        </row>
        <row r="28">
          <cell r="J28">
            <v>393</v>
          </cell>
        </row>
        <row r="29">
          <cell r="J29">
            <v>117</v>
          </cell>
        </row>
        <row r="30">
          <cell r="J30">
            <v>762</v>
          </cell>
        </row>
        <row r="31">
          <cell r="J31">
            <v>0</v>
          </cell>
        </row>
        <row r="32">
          <cell r="J32">
            <v>2183</v>
          </cell>
        </row>
        <row r="33">
          <cell r="J33">
            <v>1416</v>
          </cell>
        </row>
        <row r="34">
          <cell r="J34">
            <v>974</v>
          </cell>
        </row>
        <row r="35">
          <cell r="J35">
            <v>1360</v>
          </cell>
        </row>
        <row r="36">
          <cell r="J36">
            <v>490</v>
          </cell>
        </row>
        <row r="37">
          <cell r="J37">
            <v>82</v>
          </cell>
        </row>
        <row r="38">
          <cell r="J38">
            <v>1634</v>
          </cell>
        </row>
        <row r="39">
          <cell r="J39">
            <v>0</v>
          </cell>
        </row>
        <row r="40">
          <cell r="J40">
            <v>6000</v>
          </cell>
        </row>
        <row r="41">
          <cell r="J41">
            <v>14720</v>
          </cell>
        </row>
      </sheetData>
      <sheetData sheetId="11">
        <row r="8">
          <cell r="B8">
            <v>0</v>
          </cell>
          <cell r="J8">
            <v>45210</v>
          </cell>
        </row>
        <row r="9">
          <cell r="J9">
            <v>16533</v>
          </cell>
        </row>
        <row r="10">
          <cell r="J10">
            <v>8900</v>
          </cell>
        </row>
        <row r="11">
          <cell r="J11">
            <v>260</v>
          </cell>
        </row>
        <row r="12">
          <cell r="J12">
            <v>2829</v>
          </cell>
        </row>
        <row r="13">
          <cell r="J13">
            <v>8814</v>
          </cell>
        </row>
        <row r="14">
          <cell r="J14">
            <v>14987</v>
          </cell>
        </row>
        <row r="15">
          <cell r="J15">
            <v>620</v>
          </cell>
        </row>
        <row r="16">
          <cell r="J16">
            <v>4099</v>
          </cell>
        </row>
        <row r="17">
          <cell r="J17">
            <v>6483</v>
          </cell>
        </row>
        <row r="18">
          <cell r="J18">
            <v>2183</v>
          </cell>
        </row>
        <row r="19">
          <cell r="J19">
            <v>2388</v>
          </cell>
        </row>
        <row r="20">
          <cell r="J20">
            <v>4837</v>
          </cell>
        </row>
        <row r="21">
          <cell r="J21">
            <v>23421</v>
          </cell>
        </row>
        <row r="22">
          <cell r="J22">
            <v>4825</v>
          </cell>
        </row>
        <row r="23">
          <cell r="J23">
            <v>0</v>
          </cell>
        </row>
        <row r="24">
          <cell r="J24">
            <v>6447</v>
          </cell>
        </row>
        <row r="25">
          <cell r="J25">
            <v>1384</v>
          </cell>
        </row>
        <row r="26">
          <cell r="J26">
            <v>2856</v>
          </cell>
        </row>
        <row r="27">
          <cell r="J27">
            <v>569</v>
          </cell>
        </row>
        <row r="28">
          <cell r="J28">
            <v>756</v>
          </cell>
        </row>
        <row r="29">
          <cell r="J29">
            <v>226</v>
          </cell>
        </row>
        <row r="30">
          <cell r="J30">
            <v>784</v>
          </cell>
        </row>
        <row r="31">
          <cell r="J31">
            <v>0</v>
          </cell>
        </row>
        <row r="32">
          <cell r="J32">
            <v>985</v>
          </cell>
        </row>
        <row r="33">
          <cell r="J33">
            <v>1712</v>
          </cell>
        </row>
        <row r="34">
          <cell r="J34">
            <v>1760</v>
          </cell>
        </row>
        <row r="35">
          <cell r="J35">
            <v>1565</v>
          </cell>
        </row>
        <row r="36">
          <cell r="J36">
            <v>862</v>
          </cell>
        </row>
        <row r="37">
          <cell r="J37">
            <v>135</v>
          </cell>
        </row>
        <row r="38">
          <cell r="J38">
            <v>2013</v>
          </cell>
        </row>
        <row r="39">
          <cell r="J39">
            <v>0</v>
          </cell>
        </row>
        <row r="40">
          <cell r="J40">
            <v>5336</v>
          </cell>
        </row>
        <row r="41">
          <cell r="J41">
            <v>15469</v>
          </cell>
        </row>
      </sheetData>
      <sheetData sheetId="12">
        <row r="8">
          <cell r="B8">
            <v>0</v>
          </cell>
          <cell r="J8">
            <v>20718</v>
          </cell>
        </row>
        <row r="9">
          <cell r="J9">
            <v>25055</v>
          </cell>
        </row>
        <row r="10">
          <cell r="J10">
            <v>1783</v>
          </cell>
        </row>
        <row r="11">
          <cell r="J11">
            <v>90</v>
          </cell>
        </row>
        <row r="12">
          <cell r="J12">
            <v>386</v>
          </cell>
        </row>
        <row r="13">
          <cell r="J13">
            <v>69325</v>
          </cell>
        </row>
        <row r="14">
          <cell r="J14">
            <v>20407</v>
          </cell>
        </row>
        <row r="16">
          <cell r="J16">
            <v>4233</v>
          </cell>
        </row>
        <row r="17">
          <cell r="J17">
            <v>6394</v>
          </cell>
        </row>
        <row r="18">
          <cell r="J18">
            <v>1977</v>
          </cell>
        </row>
        <row r="19">
          <cell r="J19">
            <v>1806</v>
          </cell>
        </row>
        <row r="20">
          <cell r="J20">
            <v>4987</v>
          </cell>
        </row>
        <row r="21">
          <cell r="J21">
            <v>15758</v>
          </cell>
        </row>
        <row r="22">
          <cell r="J22">
            <v>5157</v>
          </cell>
        </row>
        <row r="23">
          <cell r="J23">
            <v>0</v>
          </cell>
        </row>
        <row r="24">
          <cell r="J24">
            <v>7697</v>
          </cell>
        </row>
        <row r="25">
          <cell r="J25">
            <v>1937</v>
          </cell>
        </row>
        <row r="26">
          <cell r="J26">
            <v>2583</v>
          </cell>
        </row>
        <row r="27">
          <cell r="J27">
            <v>755</v>
          </cell>
        </row>
        <row r="28">
          <cell r="J28">
            <v>1094</v>
          </cell>
        </row>
        <row r="29">
          <cell r="J29">
            <v>1049</v>
          </cell>
        </row>
        <row r="30">
          <cell r="J30">
            <v>994</v>
          </cell>
        </row>
        <row r="31">
          <cell r="J31">
            <v>0</v>
          </cell>
        </row>
        <row r="32">
          <cell r="J32">
            <v>889</v>
          </cell>
        </row>
        <row r="33">
          <cell r="J33">
            <v>150</v>
          </cell>
        </row>
        <row r="34">
          <cell r="J34">
            <v>1936</v>
          </cell>
        </row>
        <row r="35">
          <cell r="J35">
            <v>1156</v>
          </cell>
        </row>
        <row r="36">
          <cell r="J36">
            <v>709</v>
          </cell>
        </row>
        <row r="37">
          <cell r="J37">
            <v>700</v>
          </cell>
        </row>
        <row r="38">
          <cell r="J38">
            <v>2702</v>
          </cell>
        </row>
        <row r="39">
          <cell r="J39">
            <v>0</v>
          </cell>
        </row>
        <row r="40">
          <cell r="J40">
            <v>5068</v>
          </cell>
        </row>
        <row r="41">
          <cell r="J41">
            <v>36239</v>
          </cell>
        </row>
      </sheetData>
      <sheetData sheetId="13">
        <row r="8">
          <cell r="B8">
            <v>0</v>
          </cell>
        </row>
        <row r="9">
          <cell r="J9">
            <v>16421</v>
          </cell>
        </row>
        <row r="10">
          <cell r="J10">
            <v>2020</v>
          </cell>
        </row>
        <row r="11">
          <cell r="J11">
            <v>61</v>
          </cell>
        </row>
        <row r="12">
          <cell r="J12">
            <v>702</v>
          </cell>
        </row>
        <row r="13">
          <cell r="J13">
            <v>71997</v>
          </cell>
        </row>
        <row r="14">
          <cell r="J14">
            <v>38569</v>
          </cell>
        </row>
        <row r="15">
          <cell r="J15">
            <v>675</v>
          </cell>
        </row>
        <row r="16">
          <cell r="J16">
            <v>7084</v>
          </cell>
        </row>
        <row r="17">
          <cell r="J17">
            <v>8097</v>
          </cell>
        </row>
        <row r="18">
          <cell r="J18">
            <v>4575</v>
          </cell>
        </row>
        <row r="19">
          <cell r="J19">
            <v>3500</v>
          </cell>
        </row>
        <row r="20">
          <cell r="J20">
            <v>4218</v>
          </cell>
        </row>
        <row r="21">
          <cell r="J21">
            <v>20508</v>
          </cell>
        </row>
        <row r="22">
          <cell r="J22">
            <v>4115</v>
          </cell>
        </row>
        <row r="23">
          <cell r="J23">
            <v>3684</v>
          </cell>
        </row>
        <row r="24">
          <cell r="J24">
            <v>6460</v>
          </cell>
        </row>
        <row r="25">
          <cell r="J25">
            <v>2501</v>
          </cell>
        </row>
        <row r="26">
          <cell r="J26">
            <v>12386</v>
          </cell>
        </row>
        <row r="27">
          <cell r="J27">
            <v>1124</v>
          </cell>
        </row>
        <row r="28">
          <cell r="J28">
            <v>867</v>
          </cell>
        </row>
        <row r="29">
          <cell r="J29">
            <v>1102</v>
          </cell>
        </row>
        <row r="30">
          <cell r="J30">
            <v>1256</v>
          </cell>
        </row>
        <row r="31">
          <cell r="J31">
            <v>0</v>
          </cell>
        </row>
        <row r="32">
          <cell r="J32">
            <v>1225</v>
          </cell>
        </row>
        <row r="33">
          <cell r="J33">
            <v>840</v>
          </cell>
        </row>
        <row r="34">
          <cell r="J34">
            <v>798</v>
          </cell>
        </row>
        <row r="35">
          <cell r="J35">
            <v>1775</v>
          </cell>
        </row>
        <row r="36">
          <cell r="J36">
            <v>1241</v>
          </cell>
        </row>
        <row r="37">
          <cell r="J37">
            <v>125</v>
          </cell>
        </row>
        <row r="38">
          <cell r="J38">
            <v>766</v>
          </cell>
        </row>
        <row r="39">
          <cell r="J39">
            <v>55</v>
          </cell>
        </row>
        <row r="40">
          <cell r="J40">
            <v>4757</v>
          </cell>
        </row>
        <row r="41">
          <cell r="J41">
            <v>15334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B8">
            <v>6998</v>
          </cell>
          <cell r="J8">
            <v>602790</v>
          </cell>
        </row>
        <row r="9">
          <cell r="J9">
            <v>21623</v>
          </cell>
        </row>
        <row r="10">
          <cell r="J10">
            <v>0</v>
          </cell>
        </row>
        <row r="11">
          <cell r="J11">
            <v>16</v>
          </cell>
        </row>
        <row r="12">
          <cell r="J12">
            <v>1811</v>
          </cell>
        </row>
        <row r="13">
          <cell r="J13">
            <v>30653</v>
          </cell>
        </row>
        <row r="14">
          <cell r="J14">
            <v>22679</v>
          </cell>
        </row>
        <row r="15">
          <cell r="J15">
            <v>1022</v>
          </cell>
        </row>
        <row r="16">
          <cell r="J16">
            <v>6173</v>
          </cell>
        </row>
        <row r="17">
          <cell r="J17">
            <v>9556</v>
          </cell>
        </row>
        <row r="18">
          <cell r="J18">
            <v>4001</v>
          </cell>
        </row>
        <row r="19">
          <cell r="J19">
            <v>3206</v>
          </cell>
        </row>
        <row r="20">
          <cell r="J20">
            <v>6643</v>
          </cell>
        </row>
        <row r="21">
          <cell r="J21">
            <v>17344</v>
          </cell>
        </row>
        <row r="22">
          <cell r="J22">
            <v>6595</v>
          </cell>
        </row>
        <row r="23">
          <cell r="J23">
            <v>0</v>
          </cell>
        </row>
        <row r="24">
          <cell r="J24">
            <v>3241</v>
          </cell>
        </row>
        <row r="25">
          <cell r="J25">
            <v>2063</v>
          </cell>
        </row>
        <row r="26">
          <cell r="J26">
            <v>13240</v>
          </cell>
        </row>
        <row r="27">
          <cell r="J27">
            <v>755</v>
          </cell>
        </row>
        <row r="28">
          <cell r="J28">
            <v>587</v>
          </cell>
        </row>
        <row r="29">
          <cell r="J29">
            <v>25</v>
          </cell>
        </row>
        <row r="30">
          <cell r="J30">
            <v>865</v>
          </cell>
        </row>
        <row r="31">
          <cell r="J31">
            <v>0</v>
          </cell>
        </row>
        <row r="32">
          <cell r="J32">
            <v>1078</v>
          </cell>
        </row>
        <row r="33">
          <cell r="J33">
            <v>912</v>
          </cell>
        </row>
        <row r="34">
          <cell r="J34">
            <v>968</v>
          </cell>
        </row>
        <row r="35">
          <cell r="J35">
            <v>807</v>
          </cell>
        </row>
        <row r="36">
          <cell r="J36">
            <v>806</v>
          </cell>
        </row>
        <row r="37">
          <cell r="J37">
            <v>591</v>
          </cell>
        </row>
        <row r="38">
          <cell r="J38">
            <v>3984</v>
          </cell>
        </row>
        <row r="39">
          <cell r="J39">
            <v>520</v>
          </cell>
        </row>
        <row r="40">
          <cell r="J40">
            <v>5078</v>
          </cell>
        </row>
        <row r="41">
          <cell r="J41">
            <v>17893</v>
          </cell>
        </row>
      </sheetData>
      <sheetData sheetId="3">
        <row r="8">
          <cell r="B8">
            <v>13841</v>
          </cell>
          <cell r="J8">
            <v>441466</v>
          </cell>
        </row>
        <row r="9">
          <cell r="J9">
            <v>16833</v>
          </cell>
        </row>
        <row r="10">
          <cell r="J10">
            <v>0</v>
          </cell>
        </row>
        <row r="11">
          <cell r="J11">
            <v>16</v>
          </cell>
        </row>
        <row r="12">
          <cell r="J12">
            <v>1496</v>
          </cell>
        </row>
        <row r="13">
          <cell r="J13">
            <v>7627</v>
          </cell>
        </row>
        <row r="14">
          <cell r="J14">
            <v>10233</v>
          </cell>
        </row>
        <row r="15">
          <cell r="J15">
            <v>441</v>
          </cell>
        </row>
        <row r="16">
          <cell r="J16">
            <v>9731</v>
          </cell>
        </row>
        <row r="17">
          <cell r="J17">
            <v>8539</v>
          </cell>
        </row>
        <row r="18">
          <cell r="J18">
            <v>6697</v>
          </cell>
        </row>
        <row r="19">
          <cell r="J19">
            <v>2213</v>
          </cell>
        </row>
        <row r="20">
          <cell r="J20">
            <v>5692</v>
          </cell>
        </row>
        <row r="21">
          <cell r="J21">
            <v>21181</v>
          </cell>
        </row>
        <row r="22">
          <cell r="J22">
            <v>3615</v>
          </cell>
        </row>
        <row r="23">
          <cell r="J23">
            <v>60</v>
          </cell>
        </row>
        <row r="24">
          <cell r="J24">
            <v>6386</v>
          </cell>
        </row>
        <row r="25">
          <cell r="J25">
            <v>1652</v>
          </cell>
        </row>
        <row r="26">
          <cell r="J26">
            <v>3523</v>
          </cell>
        </row>
        <row r="27">
          <cell r="J27">
            <v>358</v>
          </cell>
        </row>
        <row r="28">
          <cell r="J28">
            <v>1203</v>
          </cell>
        </row>
        <row r="29">
          <cell r="J29">
            <v>500</v>
          </cell>
        </row>
        <row r="30">
          <cell r="J30">
            <v>851</v>
          </cell>
        </row>
        <row r="31">
          <cell r="J31">
            <v>0</v>
          </cell>
        </row>
        <row r="32">
          <cell r="J32">
            <v>1551</v>
          </cell>
        </row>
        <row r="33">
          <cell r="J33">
            <v>274</v>
          </cell>
        </row>
        <row r="34">
          <cell r="J34">
            <v>749</v>
          </cell>
        </row>
        <row r="35">
          <cell r="J35">
            <v>1569</v>
          </cell>
        </row>
        <row r="36">
          <cell r="J36">
            <v>625</v>
          </cell>
        </row>
        <row r="37">
          <cell r="J37">
            <v>512</v>
          </cell>
        </row>
        <row r="38">
          <cell r="J38">
            <v>2099</v>
          </cell>
        </row>
        <row r="39">
          <cell r="J39">
            <v>500</v>
          </cell>
        </row>
        <row r="40">
          <cell r="J40">
            <v>3684</v>
          </cell>
        </row>
        <row r="41">
          <cell r="J41">
            <v>14036</v>
          </cell>
        </row>
      </sheetData>
      <sheetData sheetId="4">
        <row r="8">
          <cell r="B8">
            <v>1703</v>
          </cell>
          <cell r="J8">
            <v>95616</v>
          </cell>
        </row>
        <row r="9">
          <cell r="J9">
            <v>20126</v>
          </cell>
        </row>
        <row r="10">
          <cell r="J10">
            <v>31</v>
          </cell>
        </row>
        <row r="11">
          <cell r="J11">
            <v>25</v>
          </cell>
        </row>
        <row r="12">
          <cell r="J12">
            <v>2888</v>
          </cell>
        </row>
        <row r="13">
          <cell r="J13">
            <v>4181</v>
          </cell>
        </row>
        <row r="14">
          <cell r="J14">
            <v>5133</v>
          </cell>
        </row>
        <row r="15">
          <cell r="J15">
            <v>986</v>
          </cell>
        </row>
        <row r="16">
          <cell r="J16">
            <v>5976</v>
          </cell>
        </row>
        <row r="17">
          <cell r="J17">
            <v>3693</v>
          </cell>
        </row>
        <row r="18">
          <cell r="J18">
            <v>12859</v>
          </cell>
        </row>
        <row r="19">
          <cell r="J19">
            <v>3351</v>
          </cell>
        </row>
        <row r="20">
          <cell r="J20">
            <v>8470</v>
          </cell>
        </row>
        <row r="21">
          <cell r="J21">
            <v>18265</v>
          </cell>
        </row>
        <row r="22">
          <cell r="J22">
            <v>1828</v>
          </cell>
        </row>
        <row r="23">
          <cell r="J23">
            <v>80</v>
          </cell>
        </row>
        <row r="24">
          <cell r="J24">
            <v>4896</v>
          </cell>
        </row>
        <row r="25">
          <cell r="J25">
            <v>1516</v>
          </cell>
        </row>
        <row r="26">
          <cell r="J26">
            <v>1758</v>
          </cell>
        </row>
        <row r="27">
          <cell r="J27">
            <v>681</v>
          </cell>
        </row>
        <row r="28">
          <cell r="J28">
            <v>928</v>
          </cell>
        </row>
        <row r="29">
          <cell r="J29">
            <v>64</v>
          </cell>
        </row>
        <row r="30">
          <cell r="J30">
            <v>801</v>
          </cell>
        </row>
        <row r="31">
          <cell r="J31">
            <v>0</v>
          </cell>
        </row>
        <row r="32">
          <cell r="J32">
            <v>1098</v>
          </cell>
        </row>
        <row r="33">
          <cell r="J33">
            <v>318</v>
          </cell>
        </row>
        <row r="34">
          <cell r="J34">
            <v>863</v>
          </cell>
        </row>
        <row r="35">
          <cell r="J35">
            <v>811</v>
          </cell>
        </row>
        <row r="36">
          <cell r="J36">
            <v>1414</v>
          </cell>
        </row>
        <row r="37">
          <cell r="J37">
            <v>80</v>
          </cell>
        </row>
        <row r="38">
          <cell r="J38">
            <v>1642</v>
          </cell>
        </row>
        <row r="39">
          <cell r="J39">
            <v>0</v>
          </cell>
        </row>
        <row r="40">
          <cell r="J40">
            <v>2557</v>
          </cell>
        </row>
        <row r="41">
          <cell r="J41">
            <v>10798</v>
          </cell>
        </row>
      </sheetData>
      <sheetData sheetId="5">
        <row r="8">
          <cell r="B8">
            <v>0</v>
          </cell>
          <cell r="J8">
            <v>31961</v>
          </cell>
        </row>
        <row r="9">
          <cell r="J9">
            <v>37516</v>
          </cell>
        </row>
        <row r="10">
          <cell r="J10">
            <v>165</v>
          </cell>
        </row>
        <row r="11">
          <cell r="J11">
            <v>148</v>
          </cell>
        </row>
        <row r="12">
          <cell r="J12">
            <v>4304</v>
          </cell>
        </row>
        <row r="13">
          <cell r="J13">
            <v>12756</v>
          </cell>
        </row>
        <row r="14">
          <cell r="J14">
            <v>16824</v>
          </cell>
        </row>
        <row r="15">
          <cell r="J15">
            <v>395</v>
          </cell>
        </row>
        <row r="16">
          <cell r="J16">
            <v>25801</v>
          </cell>
        </row>
        <row r="17">
          <cell r="J17">
            <v>5324</v>
          </cell>
        </row>
        <row r="18">
          <cell r="J18">
            <v>7909</v>
          </cell>
        </row>
        <row r="19">
          <cell r="J19">
            <v>2030</v>
          </cell>
        </row>
        <row r="20">
          <cell r="J20">
            <v>6580</v>
          </cell>
        </row>
        <row r="21">
          <cell r="J21">
            <v>23049</v>
          </cell>
        </row>
        <row r="22">
          <cell r="J22">
            <v>2935</v>
          </cell>
        </row>
        <row r="23">
          <cell r="J23">
            <v>0</v>
          </cell>
        </row>
        <row r="24">
          <cell r="J24">
            <v>5636</v>
          </cell>
        </row>
        <row r="25">
          <cell r="J25">
            <v>1449</v>
          </cell>
        </row>
        <row r="26">
          <cell r="J26">
            <v>5115</v>
          </cell>
        </row>
        <row r="27">
          <cell r="J27">
            <v>881</v>
          </cell>
        </row>
        <row r="28">
          <cell r="J28">
            <v>710</v>
          </cell>
        </row>
        <row r="29">
          <cell r="J29">
            <v>94</v>
          </cell>
        </row>
        <row r="30">
          <cell r="J30">
            <v>961</v>
          </cell>
        </row>
        <row r="31">
          <cell r="J31">
            <v>0</v>
          </cell>
        </row>
        <row r="32">
          <cell r="J32">
            <v>1095</v>
          </cell>
        </row>
        <row r="33">
          <cell r="J33">
            <v>147</v>
          </cell>
        </row>
        <row r="34">
          <cell r="J34">
            <v>971</v>
          </cell>
        </row>
        <row r="35">
          <cell r="J35">
            <v>1400</v>
          </cell>
        </row>
        <row r="36">
          <cell r="J36">
            <v>1477</v>
          </cell>
        </row>
        <row r="37">
          <cell r="J37">
            <v>80</v>
          </cell>
        </row>
        <row r="38">
          <cell r="J38">
            <v>2006</v>
          </cell>
        </row>
        <row r="39">
          <cell r="J39">
            <v>0</v>
          </cell>
        </row>
        <row r="40">
          <cell r="J40">
            <v>5418</v>
          </cell>
        </row>
        <row r="41">
          <cell r="J41">
            <v>11614</v>
          </cell>
        </row>
      </sheetData>
      <sheetData sheetId="6">
        <row r="8">
          <cell r="B8">
            <v>40</v>
          </cell>
          <cell r="J8">
            <v>65743</v>
          </cell>
        </row>
        <row r="9">
          <cell r="J9">
            <v>64996</v>
          </cell>
        </row>
        <row r="10">
          <cell r="J10">
            <v>130</v>
          </cell>
        </row>
        <row r="11">
          <cell r="J11">
            <v>26</v>
          </cell>
        </row>
        <row r="12">
          <cell r="J12">
            <v>7934</v>
          </cell>
        </row>
        <row r="13">
          <cell r="J13">
            <v>30626</v>
          </cell>
        </row>
        <row r="14">
          <cell r="J14">
            <v>42642</v>
          </cell>
        </row>
        <row r="15">
          <cell r="J15">
            <v>4596</v>
          </cell>
        </row>
        <row r="16">
          <cell r="J16">
            <v>73922</v>
          </cell>
        </row>
        <row r="17">
          <cell r="J17">
            <v>6179</v>
          </cell>
        </row>
        <row r="18">
          <cell r="J18">
            <v>8534</v>
          </cell>
        </row>
        <row r="19">
          <cell r="J19">
            <v>2149</v>
          </cell>
        </row>
        <row r="20">
          <cell r="J20">
            <v>7264</v>
          </cell>
        </row>
        <row r="21">
          <cell r="J21">
            <v>33112</v>
          </cell>
        </row>
        <row r="22">
          <cell r="J22">
            <v>1988</v>
          </cell>
        </row>
        <row r="23">
          <cell r="J23">
            <v>0</v>
          </cell>
        </row>
        <row r="24">
          <cell r="J24">
            <v>10115</v>
          </cell>
        </row>
        <row r="25">
          <cell r="J25">
            <v>1784</v>
          </cell>
        </row>
        <row r="26">
          <cell r="J26">
            <v>730</v>
          </cell>
        </row>
        <row r="27">
          <cell r="J27">
            <v>345</v>
          </cell>
        </row>
        <row r="28">
          <cell r="J28">
            <v>909</v>
          </cell>
        </row>
        <row r="29">
          <cell r="J29">
            <v>15</v>
          </cell>
        </row>
        <row r="30">
          <cell r="J30">
            <v>700</v>
          </cell>
        </row>
        <row r="31">
          <cell r="J31">
            <v>0</v>
          </cell>
        </row>
        <row r="32">
          <cell r="J32">
            <v>1225</v>
          </cell>
        </row>
        <row r="33">
          <cell r="J33">
            <v>159</v>
          </cell>
        </row>
        <row r="34">
          <cell r="J34">
            <v>2257</v>
          </cell>
        </row>
        <row r="35">
          <cell r="J35">
            <v>1404</v>
          </cell>
        </row>
        <row r="36">
          <cell r="J36">
            <v>933</v>
          </cell>
        </row>
        <row r="37">
          <cell r="J37">
            <v>562</v>
          </cell>
        </row>
        <row r="38">
          <cell r="J38">
            <v>1907</v>
          </cell>
        </row>
        <row r="39">
          <cell r="J39">
            <v>0</v>
          </cell>
        </row>
        <row r="40">
          <cell r="J40">
            <v>5106</v>
          </cell>
        </row>
        <row r="41">
          <cell r="J41">
            <v>18253</v>
          </cell>
        </row>
      </sheetData>
      <sheetData sheetId="7">
        <row r="8">
          <cell r="B8">
            <v>7495</v>
          </cell>
          <cell r="J8">
            <v>340267</v>
          </cell>
        </row>
        <row r="9">
          <cell r="J9">
            <v>70156</v>
          </cell>
        </row>
        <row r="10">
          <cell r="J10">
            <v>0</v>
          </cell>
        </row>
        <row r="11">
          <cell r="J11">
            <v>725</v>
          </cell>
        </row>
        <row r="12">
          <cell r="J12">
            <v>3014</v>
          </cell>
        </row>
        <row r="13">
          <cell r="J13">
            <v>25314</v>
          </cell>
        </row>
        <row r="14">
          <cell r="J14">
            <v>35895</v>
          </cell>
        </row>
        <row r="15">
          <cell r="J15">
            <v>3700</v>
          </cell>
        </row>
        <row r="16">
          <cell r="J16">
            <v>35204</v>
          </cell>
        </row>
        <row r="17">
          <cell r="J17">
            <v>8672</v>
          </cell>
        </row>
        <row r="18">
          <cell r="J18">
            <v>7200</v>
          </cell>
        </row>
        <row r="19">
          <cell r="J19">
            <v>2030</v>
          </cell>
        </row>
        <row r="20">
          <cell r="J20">
            <v>9925</v>
          </cell>
        </row>
        <row r="21">
          <cell r="J21">
            <v>42136</v>
          </cell>
        </row>
        <row r="22">
          <cell r="J22">
            <v>1698</v>
          </cell>
        </row>
        <row r="23">
          <cell r="J23">
            <v>0</v>
          </cell>
        </row>
        <row r="24">
          <cell r="J24">
            <v>11896</v>
          </cell>
        </row>
        <row r="25">
          <cell r="J25">
            <v>1507</v>
          </cell>
        </row>
        <row r="26">
          <cell r="J26">
            <v>972</v>
          </cell>
        </row>
        <row r="27">
          <cell r="J27">
            <v>320</v>
          </cell>
        </row>
        <row r="28">
          <cell r="J28">
            <v>615</v>
          </cell>
        </row>
        <row r="29">
          <cell r="J29">
            <v>76</v>
          </cell>
        </row>
        <row r="30">
          <cell r="J30">
            <v>725</v>
          </cell>
        </row>
        <row r="31">
          <cell r="J31">
            <v>0</v>
          </cell>
        </row>
        <row r="32">
          <cell r="J32">
            <v>1358</v>
          </cell>
        </row>
        <row r="33">
          <cell r="J33">
            <v>415</v>
          </cell>
        </row>
        <row r="34">
          <cell r="J34">
            <v>2356</v>
          </cell>
        </row>
        <row r="35">
          <cell r="J35">
            <v>1501</v>
          </cell>
        </row>
        <row r="36">
          <cell r="J36">
            <v>825</v>
          </cell>
        </row>
        <row r="37">
          <cell r="J37">
            <v>350</v>
          </cell>
        </row>
        <row r="38">
          <cell r="J38">
            <v>1893</v>
          </cell>
        </row>
        <row r="39">
          <cell r="J39">
            <v>0</v>
          </cell>
        </row>
        <row r="40">
          <cell r="J40">
            <v>4900</v>
          </cell>
        </row>
        <row r="41">
          <cell r="J41">
            <v>17554</v>
          </cell>
        </row>
      </sheetData>
      <sheetData sheetId="8">
        <row r="8">
          <cell r="B8">
            <v>3498</v>
          </cell>
          <cell r="J8">
            <v>704076</v>
          </cell>
        </row>
        <row r="9">
          <cell r="J9">
            <v>27844</v>
          </cell>
        </row>
        <row r="10">
          <cell r="J10">
            <v>400</v>
          </cell>
        </row>
        <row r="11">
          <cell r="J11">
            <v>47</v>
          </cell>
        </row>
        <row r="12">
          <cell r="J12">
            <v>6075</v>
          </cell>
        </row>
        <row r="13">
          <cell r="J13">
            <v>3327</v>
          </cell>
        </row>
        <row r="14">
          <cell r="J14">
            <v>2397</v>
          </cell>
        </row>
        <row r="15">
          <cell r="J15">
            <v>55</v>
          </cell>
        </row>
        <row r="16">
          <cell r="J16">
            <v>18925</v>
          </cell>
        </row>
        <row r="17">
          <cell r="J17">
            <v>9057</v>
          </cell>
        </row>
        <row r="18">
          <cell r="J18">
            <v>5012</v>
          </cell>
        </row>
        <row r="19">
          <cell r="J19">
            <v>2188</v>
          </cell>
        </row>
        <row r="20">
          <cell r="J20">
            <v>5819</v>
          </cell>
        </row>
        <row r="21">
          <cell r="J21">
            <v>24914</v>
          </cell>
        </row>
        <row r="22">
          <cell r="J22">
            <v>2544</v>
          </cell>
        </row>
        <row r="23">
          <cell r="J23">
            <v>0</v>
          </cell>
        </row>
        <row r="24">
          <cell r="J24">
            <v>6944</v>
          </cell>
        </row>
        <row r="25">
          <cell r="J25">
            <v>1034</v>
          </cell>
        </row>
        <row r="26">
          <cell r="J26">
            <v>1548</v>
          </cell>
        </row>
        <row r="27">
          <cell r="J27">
            <v>536</v>
          </cell>
        </row>
        <row r="28">
          <cell r="J28">
            <v>652</v>
          </cell>
        </row>
        <row r="29">
          <cell r="J29">
            <v>2</v>
          </cell>
        </row>
        <row r="30">
          <cell r="J30">
            <v>208</v>
          </cell>
        </row>
        <row r="31">
          <cell r="J31">
            <v>0</v>
          </cell>
        </row>
        <row r="32">
          <cell r="J32">
            <v>794</v>
          </cell>
        </row>
        <row r="33">
          <cell r="J33">
            <v>1007</v>
          </cell>
        </row>
        <row r="34">
          <cell r="J34">
            <v>901</v>
          </cell>
        </row>
        <row r="35">
          <cell r="J35">
            <v>1782</v>
          </cell>
        </row>
        <row r="36">
          <cell r="J36">
            <v>447</v>
          </cell>
        </row>
        <row r="37">
          <cell r="J37">
            <v>112</v>
          </cell>
        </row>
        <row r="38">
          <cell r="J38">
            <v>8442</v>
          </cell>
        </row>
        <row r="39">
          <cell r="J39">
            <v>0</v>
          </cell>
        </row>
        <row r="40">
          <cell r="J40">
            <v>9619</v>
          </cell>
        </row>
        <row r="41">
          <cell r="J41">
            <v>18852</v>
          </cell>
        </row>
      </sheetData>
      <sheetData sheetId="9">
        <row r="8">
          <cell r="B8">
            <v>1150</v>
          </cell>
          <cell r="J8">
            <v>230800</v>
          </cell>
        </row>
        <row r="9">
          <cell r="J9">
            <v>22929</v>
          </cell>
        </row>
        <row r="10">
          <cell r="J10">
            <v>1250</v>
          </cell>
        </row>
        <row r="11">
          <cell r="J11">
            <v>1106</v>
          </cell>
        </row>
        <row r="12">
          <cell r="J12">
            <v>4150</v>
          </cell>
        </row>
        <row r="13">
          <cell r="J13">
            <v>4890</v>
          </cell>
        </row>
        <row r="14">
          <cell r="J14">
            <v>5801</v>
          </cell>
        </row>
        <row r="15">
          <cell r="J15">
            <v>323</v>
          </cell>
        </row>
        <row r="16">
          <cell r="J16">
            <v>13224</v>
          </cell>
        </row>
        <row r="17">
          <cell r="J17">
            <v>6275</v>
          </cell>
        </row>
        <row r="18">
          <cell r="J18">
            <v>4853</v>
          </cell>
        </row>
        <row r="19">
          <cell r="J19">
            <v>2606</v>
          </cell>
        </row>
        <row r="20">
          <cell r="J20">
            <v>7792</v>
          </cell>
        </row>
        <row r="21">
          <cell r="J21">
            <v>22435</v>
          </cell>
        </row>
        <row r="22">
          <cell r="J22">
            <v>1491</v>
          </cell>
        </row>
        <row r="23">
          <cell r="J23">
            <v>0</v>
          </cell>
        </row>
        <row r="24">
          <cell r="J24">
            <v>5720</v>
          </cell>
        </row>
        <row r="25">
          <cell r="J25">
            <v>831</v>
          </cell>
        </row>
        <row r="26">
          <cell r="J26">
            <v>783</v>
          </cell>
        </row>
        <row r="27">
          <cell r="J27">
            <v>209</v>
          </cell>
        </row>
        <row r="28">
          <cell r="J28">
            <v>1083</v>
          </cell>
        </row>
        <row r="29">
          <cell r="J29">
            <v>20</v>
          </cell>
        </row>
        <row r="30">
          <cell r="J30">
            <v>761</v>
          </cell>
        </row>
        <row r="31">
          <cell r="J31">
            <v>0</v>
          </cell>
        </row>
        <row r="32">
          <cell r="J32">
            <v>964</v>
          </cell>
        </row>
        <row r="33">
          <cell r="J33">
            <v>595</v>
          </cell>
        </row>
        <row r="34">
          <cell r="J34">
            <v>1767</v>
          </cell>
        </row>
        <row r="35">
          <cell r="J35">
            <v>1957</v>
          </cell>
        </row>
        <row r="36">
          <cell r="J36">
            <v>281</v>
          </cell>
        </row>
        <row r="37">
          <cell r="J37">
            <v>450</v>
          </cell>
        </row>
        <row r="38">
          <cell r="J38">
            <v>5173</v>
          </cell>
        </row>
        <row r="39">
          <cell r="J39">
            <v>8</v>
          </cell>
        </row>
        <row r="40">
          <cell r="J40">
            <v>5950</v>
          </cell>
        </row>
        <row r="41">
          <cell r="J41">
            <v>13166</v>
          </cell>
        </row>
      </sheetData>
      <sheetData sheetId="10">
        <row r="8">
          <cell r="C8">
            <v>10285</v>
          </cell>
          <cell r="J8">
            <v>30865</v>
          </cell>
        </row>
        <row r="9">
          <cell r="J9">
            <v>31774</v>
          </cell>
        </row>
        <row r="10">
          <cell r="J10">
            <v>7914</v>
          </cell>
        </row>
        <row r="11">
          <cell r="J11">
            <v>75</v>
          </cell>
        </row>
        <row r="12">
          <cell r="J12">
            <v>8954</v>
          </cell>
        </row>
        <row r="13">
          <cell r="J13">
            <v>27831</v>
          </cell>
        </row>
        <row r="14">
          <cell r="J14">
            <v>47525</v>
          </cell>
        </row>
        <row r="15">
          <cell r="J15">
            <v>1030</v>
          </cell>
        </row>
        <row r="16">
          <cell r="J16">
            <v>9834</v>
          </cell>
        </row>
        <row r="17">
          <cell r="J17">
            <v>6754</v>
          </cell>
        </row>
        <row r="18">
          <cell r="J18">
            <v>3517</v>
          </cell>
        </row>
        <row r="19">
          <cell r="J19">
            <v>1654</v>
          </cell>
        </row>
        <row r="20">
          <cell r="J20">
            <v>7750</v>
          </cell>
        </row>
        <row r="21">
          <cell r="J21">
            <v>22319</v>
          </cell>
        </row>
        <row r="22">
          <cell r="J22">
            <v>3782</v>
          </cell>
        </row>
        <row r="23">
          <cell r="J23">
            <v>0</v>
          </cell>
        </row>
        <row r="24">
          <cell r="J24">
            <v>5805</v>
          </cell>
        </row>
        <row r="25">
          <cell r="J25">
            <v>1354</v>
          </cell>
        </row>
        <row r="26">
          <cell r="J26">
            <v>4321</v>
          </cell>
        </row>
        <row r="27">
          <cell r="J27">
            <v>648</v>
          </cell>
        </row>
        <row r="28">
          <cell r="J28">
            <v>910</v>
          </cell>
        </row>
        <row r="29">
          <cell r="J29">
            <v>135</v>
          </cell>
        </row>
        <row r="30">
          <cell r="J30">
            <v>1048</v>
          </cell>
        </row>
        <row r="31">
          <cell r="J31">
            <v>0</v>
          </cell>
        </row>
        <row r="32">
          <cell r="J32">
            <v>1106</v>
          </cell>
        </row>
        <row r="33">
          <cell r="J33">
            <v>1486</v>
          </cell>
        </row>
        <row r="34">
          <cell r="J34">
            <v>987</v>
          </cell>
        </row>
        <row r="35">
          <cell r="J35">
            <v>1923</v>
          </cell>
        </row>
        <row r="36">
          <cell r="J36">
            <v>654</v>
          </cell>
        </row>
        <row r="37">
          <cell r="J37">
            <v>92</v>
          </cell>
        </row>
        <row r="38">
          <cell r="J38">
            <v>1834</v>
          </cell>
        </row>
        <row r="39">
          <cell r="J39">
            <v>0</v>
          </cell>
        </row>
        <row r="40">
          <cell r="J40">
            <v>6550</v>
          </cell>
        </row>
        <row r="41">
          <cell r="J41">
            <v>18498</v>
          </cell>
        </row>
      </sheetData>
      <sheetData sheetId="11">
        <row r="8">
          <cell r="B8">
            <v>0</v>
          </cell>
          <cell r="J8">
            <v>7278</v>
          </cell>
        </row>
        <row r="9">
          <cell r="J9">
            <v>18517</v>
          </cell>
        </row>
        <row r="10">
          <cell r="J10">
            <v>8547</v>
          </cell>
        </row>
        <row r="11">
          <cell r="J11">
            <v>228</v>
          </cell>
        </row>
        <row r="12">
          <cell r="J12">
            <v>2924</v>
          </cell>
        </row>
        <row r="13">
          <cell r="J13">
            <v>8847</v>
          </cell>
        </row>
        <row r="14">
          <cell r="J14">
            <v>15038</v>
          </cell>
        </row>
        <row r="15">
          <cell r="J15">
            <v>680</v>
          </cell>
        </row>
        <row r="16">
          <cell r="J16">
            <v>4270</v>
          </cell>
        </row>
        <row r="17">
          <cell r="J17">
            <v>7215</v>
          </cell>
        </row>
        <row r="18">
          <cell r="J18">
            <v>2877</v>
          </cell>
        </row>
        <row r="19">
          <cell r="J19">
            <v>4665</v>
          </cell>
        </row>
        <row r="20">
          <cell r="J20">
            <v>5042</v>
          </cell>
        </row>
        <row r="21">
          <cell r="J21">
            <v>23578</v>
          </cell>
        </row>
        <row r="22">
          <cell r="J22">
            <v>5072</v>
          </cell>
        </row>
        <row r="23">
          <cell r="J23">
            <v>128</v>
          </cell>
        </row>
        <row r="24">
          <cell r="J24">
            <v>6542</v>
          </cell>
        </row>
        <row r="25">
          <cell r="J25">
            <v>1397</v>
          </cell>
        </row>
        <row r="26">
          <cell r="J26">
            <v>2900</v>
          </cell>
        </row>
        <row r="27">
          <cell r="J27">
            <v>727</v>
          </cell>
        </row>
        <row r="28">
          <cell r="J28">
            <v>939</v>
          </cell>
        </row>
        <row r="29">
          <cell r="J29">
            <v>1021</v>
          </cell>
        </row>
        <row r="30">
          <cell r="J30">
            <v>854</v>
          </cell>
        </row>
        <row r="31">
          <cell r="J31">
            <v>0</v>
          </cell>
        </row>
        <row r="32">
          <cell r="J32">
            <v>1096</v>
          </cell>
        </row>
        <row r="33">
          <cell r="J33">
            <v>1306</v>
          </cell>
        </row>
        <row r="34">
          <cell r="J34">
            <v>1768</v>
          </cell>
        </row>
        <row r="35">
          <cell r="J35">
            <v>1566</v>
          </cell>
        </row>
        <row r="36">
          <cell r="J36">
            <v>875</v>
          </cell>
        </row>
        <row r="37">
          <cell r="J37">
            <v>347</v>
          </cell>
        </row>
        <row r="38">
          <cell r="J38">
            <v>2023</v>
          </cell>
        </row>
        <row r="39">
          <cell r="J39">
            <v>120</v>
          </cell>
        </row>
        <row r="40">
          <cell r="J40">
            <v>5401</v>
          </cell>
        </row>
        <row r="41">
          <cell r="J41">
            <v>15580</v>
          </cell>
        </row>
      </sheetData>
      <sheetData sheetId="12">
        <row r="8">
          <cell r="B8">
            <v>0</v>
          </cell>
          <cell r="J8">
            <v>26365</v>
          </cell>
        </row>
        <row r="9">
          <cell r="J9">
            <v>25964</v>
          </cell>
        </row>
        <row r="10">
          <cell r="J10">
            <v>1800</v>
          </cell>
        </row>
        <row r="11">
          <cell r="J11">
            <v>135</v>
          </cell>
        </row>
        <row r="12">
          <cell r="J12">
            <v>670</v>
          </cell>
        </row>
        <row r="13">
          <cell r="J13">
            <v>73681</v>
          </cell>
        </row>
        <row r="14">
          <cell r="J14">
            <v>20801</v>
          </cell>
        </row>
        <row r="15">
          <cell r="J15">
            <v>395</v>
          </cell>
        </row>
        <row r="16">
          <cell r="J16">
            <v>4271</v>
          </cell>
        </row>
        <row r="17">
          <cell r="J17">
            <v>7011.666666666667</v>
          </cell>
        </row>
        <row r="18">
          <cell r="J18">
            <v>3206</v>
          </cell>
        </row>
        <row r="19">
          <cell r="J19">
            <v>2304</v>
          </cell>
        </row>
        <row r="20">
          <cell r="J20">
            <v>5614</v>
          </cell>
        </row>
        <row r="21">
          <cell r="J21">
            <v>20098</v>
          </cell>
        </row>
        <row r="22">
          <cell r="J22">
            <v>6126</v>
          </cell>
        </row>
        <row r="23">
          <cell r="J23">
            <v>0</v>
          </cell>
        </row>
        <row r="24">
          <cell r="J24">
            <v>7817</v>
          </cell>
        </row>
        <row r="25">
          <cell r="J25">
            <v>2062</v>
          </cell>
        </row>
        <row r="26">
          <cell r="J26">
            <v>3511</v>
          </cell>
        </row>
        <row r="27">
          <cell r="J27">
            <v>828.66666666666663</v>
          </cell>
        </row>
        <row r="28">
          <cell r="J28">
            <v>1683</v>
          </cell>
        </row>
        <row r="29">
          <cell r="J29">
            <v>1093</v>
          </cell>
        </row>
        <row r="30">
          <cell r="J30">
            <v>1337</v>
          </cell>
        </row>
        <row r="31">
          <cell r="J31">
            <v>0</v>
          </cell>
        </row>
        <row r="32">
          <cell r="J32">
            <v>1145</v>
          </cell>
        </row>
        <row r="33">
          <cell r="J33">
            <v>200</v>
          </cell>
        </row>
        <row r="34">
          <cell r="J34">
            <v>3536</v>
          </cell>
        </row>
        <row r="35">
          <cell r="J35">
            <v>1231</v>
          </cell>
        </row>
        <row r="36">
          <cell r="J36">
            <v>909</v>
          </cell>
        </row>
        <row r="37">
          <cell r="J37">
            <v>3148</v>
          </cell>
        </row>
        <row r="38">
          <cell r="J38">
            <v>3230</v>
          </cell>
        </row>
        <row r="39">
          <cell r="J39">
            <v>0</v>
          </cell>
        </row>
        <row r="40">
          <cell r="J40">
            <v>5209</v>
          </cell>
        </row>
        <row r="41">
          <cell r="J41">
            <v>37013</v>
          </cell>
        </row>
      </sheetData>
      <sheetData sheetId="13">
        <row r="8">
          <cell r="B8">
            <v>0</v>
          </cell>
          <cell r="J8">
            <v>300542</v>
          </cell>
        </row>
        <row r="9">
          <cell r="J9">
            <v>22492</v>
          </cell>
        </row>
        <row r="10">
          <cell r="J10">
            <v>2055</v>
          </cell>
        </row>
        <row r="11">
          <cell r="J11">
            <v>76</v>
          </cell>
        </row>
        <row r="12">
          <cell r="J12">
            <v>785</v>
          </cell>
        </row>
        <row r="13">
          <cell r="J13">
            <v>82964</v>
          </cell>
        </row>
        <row r="14">
          <cell r="J14">
            <v>20088</v>
          </cell>
        </row>
        <row r="15">
          <cell r="J15">
            <v>600</v>
          </cell>
        </row>
        <row r="16">
          <cell r="J16">
            <v>7154</v>
          </cell>
        </row>
        <row r="17">
          <cell r="J17">
            <v>8231</v>
          </cell>
        </row>
        <row r="18">
          <cell r="J18">
            <v>4621</v>
          </cell>
        </row>
        <row r="19">
          <cell r="J19">
            <v>3600</v>
          </cell>
        </row>
        <row r="20">
          <cell r="J20">
            <v>4321.0000000000009</v>
          </cell>
        </row>
        <row r="21">
          <cell r="J21">
            <v>20538</v>
          </cell>
        </row>
        <row r="22">
          <cell r="J22">
            <v>4200</v>
          </cell>
        </row>
        <row r="23">
          <cell r="J23">
            <v>4405</v>
          </cell>
        </row>
        <row r="24">
          <cell r="J24">
            <v>11759</v>
          </cell>
        </row>
        <row r="25">
          <cell r="J25">
            <v>2564</v>
          </cell>
        </row>
        <row r="26">
          <cell r="J26">
            <v>5273</v>
          </cell>
        </row>
        <row r="27">
          <cell r="J27">
            <v>1244</v>
          </cell>
        </row>
        <row r="28">
          <cell r="J28">
            <v>874</v>
          </cell>
        </row>
        <row r="29">
          <cell r="J29">
            <v>4900</v>
          </cell>
        </row>
        <row r="30">
          <cell r="J30">
            <v>1424</v>
          </cell>
        </row>
        <row r="31">
          <cell r="J31">
            <v>0</v>
          </cell>
        </row>
        <row r="32">
          <cell r="J32">
            <v>1295</v>
          </cell>
        </row>
        <row r="33">
          <cell r="J33">
            <v>931</v>
          </cell>
        </row>
        <row r="34">
          <cell r="J34">
            <v>800</v>
          </cell>
        </row>
        <row r="35">
          <cell r="J35">
            <v>1805</v>
          </cell>
        </row>
        <row r="36">
          <cell r="J36">
            <v>1246</v>
          </cell>
        </row>
        <row r="37">
          <cell r="J37">
            <v>135</v>
          </cell>
        </row>
        <row r="38">
          <cell r="J38">
            <v>5156</v>
          </cell>
        </row>
        <row r="39">
          <cell r="J39">
            <v>51</v>
          </cell>
        </row>
        <row r="40">
          <cell r="J40">
            <v>4810</v>
          </cell>
        </row>
        <row r="41">
          <cell r="J41">
            <v>15410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 MILLAR (QQS)"/>
      <sheetName val="Consolidado Reg. MILLAR (QQS)"/>
      <sheetName val="Consolidado Nac. MILLAR"/>
      <sheetName val="Consolidado Reg. MILLAR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JULIO (2)"/>
    </sheetNames>
    <sheetDataSet>
      <sheetData sheetId="0"/>
      <sheetData sheetId="1"/>
      <sheetData sheetId="2"/>
      <sheetData sheetId="3"/>
      <sheetData sheetId="4">
        <row r="8">
          <cell r="J8">
            <v>479889</v>
          </cell>
        </row>
        <row r="9">
          <cell r="J9">
            <v>26589.000000000004</v>
          </cell>
        </row>
        <row r="10">
          <cell r="J10">
            <v>322</v>
          </cell>
        </row>
        <row r="11">
          <cell r="J11">
            <v>424.52380952380952</v>
          </cell>
        </row>
        <row r="12">
          <cell r="J12">
            <v>3210.3916957026718</v>
          </cell>
        </row>
        <row r="13">
          <cell r="J13">
            <v>16356</v>
          </cell>
        </row>
        <row r="14">
          <cell r="J14">
            <v>32143.999999999996</v>
          </cell>
        </row>
        <row r="15">
          <cell r="J15">
            <v>625</v>
          </cell>
        </row>
        <row r="16">
          <cell r="J16">
            <v>6240.9999999999991</v>
          </cell>
        </row>
        <row r="17">
          <cell r="J17">
            <v>110</v>
          </cell>
        </row>
        <row r="18">
          <cell r="J18">
            <v>11540.754856298989</v>
          </cell>
        </row>
        <row r="19">
          <cell r="J19">
            <v>4585</v>
          </cell>
        </row>
        <row r="20">
          <cell r="J20">
            <v>4987</v>
          </cell>
        </row>
        <row r="21">
          <cell r="J21">
            <v>5341.0000000000036</v>
          </cell>
        </row>
        <row r="22">
          <cell r="J22">
            <v>15524.244171779141</v>
          </cell>
        </row>
        <row r="23">
          <cell r="J23">
            <v>283</v>
          </cell>
        </row>
        <row r="24">
          <cell r="J24">
            <v>6002.0000000000036</v>
          </cell>
        </row>
        <row r="25">
          <cell r="J25">
            <v>658</v>
          </cell>
        </row>
        <row r="26">
          <cell r="J26">
            <v>7261</v>
          </cell>
        </row>
        <row r="27">
          <cell r="J27">
            <v>3484.0000000000045</v>
          </cell>
        </row>
        <row r="28">
          <cell r="J28">
            <v>5989.395833333333</v>
          </cell>
        </row>
        <row r="29">
          <cell r="J29">
            <v>965.99999999999966</v>
          </cell>
        </row>
        <row r="30">
          <cell r="J30">
            <v>1451.9999999999989</v>
          </cell>
        </row>
        <row r="31">
          <cell r="J31">
            <v>468.14516129032251</v>
          </cell>
        </row>
        <row r="32">
          <cell r="J32">
            <v>65</v>
          </cell>
        </row>
        <row r="33">
          <cell r="J33">
            <v>895</v>
          </cell>
        </row>
        <row r="34">
          <cell r="J34">
            <v>0</v>
          </cell>
        </row>
        <row r="35">
          <cell r="J35">
            <v>1887.9999999999998</v>
          </cell>
        </row>
        <row r="36">
          <cell r="J36">
            <v>342</v>
          </cell>
        </row>
        <row r="37">
          <cell r="J37">
            <v>235</v>
          </cell>
        </row>
        <row r="38">
          <cell r="J38">
            <v>621</v>
          </cell>
        </row>
        <row r="39">
          <cell r="J39">
            <v>22</v>
          </cell>
        </row>
        <row r="40">
          <cell r="J40">
            <v>1299.5759438103601</v>
          </cell>
        </row>
        <row r="41">
          <cell r="J41">
            <v>419</v>
          </cell>
        </row>
        <row r="42">
          <cell r="J42">
            <v>257.99999999999977</v>
          </cell>
        </row>
        <row r="43">
          <cell r="J43">
            <v>321</v>
          </cell>
        </row>
        <row r="44">
          <cell r="J44">
            <v>0</v>
          </cell>
        </row>
        <row r="45">
          <cell r="J45">
            <v>145</v>
          </cell>
        </row>
        <row r="46">
          <cell r="J46">
            <v>78</v>
          </cell>
        </row>
        <row r="47">
          <cell r="J47">
            <v>270</v>
          </cell>
        </row>
        <row r="48">
          <cell r="J48">
            <v>78</v>
          </cell>
        </row>
        <row r="49">
          <cell r="J49">
            <v>30</v>
          </cell>
        </row>
        <row r="50">
          <cell r="J50">
            <v>0</v>
          </cell>
        </row>
        <row r="51">
          <cell r="J51">
            <v>1685</v>
          </cell>
        </row>
        <row r="52">
          <cell r="J52">
            <v>1256</v>
          </cell>
        </row>
        <row r="53">
          <cell r="J53">
            <v>1985.0000000000002</v>
          </cell>
        </row>
        <row r="54">
          <cell r="J54">
            <v>1432.0000000000002</v>
          </cell>
        </row>
        <row r="55">
          <cell r="J55">
            <v>60</v>
          </cell>
        </row>
        <row r="56">
          <cell r="J56">
            <v>4241.3917287438999</v>
          </cell>
        </row>
        <row r="57">
          <cell r="J57">
            <v>1515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12</v>
          </cell>
        </row>
        <row r="61">
          <cell r="J61">
            <v>43</v>
          </cell>
        </row>
        <row r="62">
          <cell r="J62">
            <v>7</v>
          </cell>
        </row>
        <row r="63">
          <cell r="J63">
            <v>13</v>
          </cell>
        </row>
        <row r="64">
          <cell r="J64">
            <v>1024</v>
          </cell>
        </row>
        <row r="65">
          <cell r="J65">
            <v>1354</v>
          </cell>
        </row>
        <row r="66">
          <cell r="J66">
            <v>86</v>
          </cell>
        </row>
        <row r="67">
          <cell r="J67">
            <v>15</v>
          </cell>
        </row>
        <row r="68">
          <cell r="J68">
            <v>13024</v>
          </cell>
        </row>
        <row r="69">
          <cell r="J69">
            <v>26544</v>
          </cell>
        </row>
      </sheetData>
      <sheetData sheetId="5">
        <row r="8">
          <cell r="J8">
            <v>257732</v>
          </cell>
        </row>
        <row r="9">
          <cell r="J9">
            <v>21773</v>
          </cell>
        </row>
        <row r="10">
          <cell r="J10">
            <v>283</v>
          </cell>
        </row>
        <row r="11">
          <cell r="J11">
            <v>625</v>
          </cell>
        </row>
        <row r="12">
          <cell r="J12">
            <v>4367</v>
          </cell>
        </row>
        <row r="13">
          <cell r="J13">
            <v>4351.484592928965</v>
          </cell>
        </row>
        <row r="14">
          <cell r="J14">
            <v>3481</v>
          </cell>
        </row>
        <row r="15">
          <cell r="J15">
            <v>358.99999999999994</v>
          </cell>
        </row>
        <row r="16">
          <cell r="J16">
            <v>5504</v>
          </cell>
        </row>
        <row r="17">
          <cell r="J17">
            <v>108</v>
          </cell>
        </row>
        <row r="18">
          <cell r="J18">
            <v>9111</v>
          </cell>
        </row>
        <row r="19">
          <cell r="J19">
            <v>6584</v>
          </cell>
        </row>
        <row r="20">
          <cell r="J20">
            <v>2524.4488458250212</v>
          </cell>
        </row>
        <row r="21">
          <cell r="J21">
            <v>4798.0000000000018</v>
          </cell>
        </row>
        <row r="22">
          <cell r="J22">
            <v>20853.629432233625</v>
          </cell>
        </row>
        <row r="23">
          <cell r="J23">
            <v>362</v>
          </cell>
        </row>
        <row r="24">
          <cell r="J24">
            <v>4474</v>
          </cell>
        </row>
        <row r="25">
          <cell r="J25">
            <v>282</v>
          </cell>
        </row>
        <row r="26">
          <cell r="J26">
            <v>4373</v>
          </cell>
        </row>
        <row r="27">
          <cell r="J27">
            <v>1201</v>
          </cell>
        </row>
        <row r="28">
          <cell r="J28">
            <v>3679</v>
          </cell>
        </row>
        <row r="29">
          <cell r="J29">
            <v>451.00000000000006</v>
          </cell>
        </row>
        <row r="30">
          <cell r="J30">
            <v>956</v>
          </cell>
        </row>
        <row r="31">
          <cell r="J31">
            <v>1026</v>
          </cell>
        </row>
        <row r="32">
          <cell r="J32">
            <v>540</v>
          </cell>
        </row>
        <row r="33">
          <cell r="J33">
            <v>773</v>
          </cell>
        </row>
        <row r="34">
          <cell r="J34">
            <v>0</v>
          </cell>
        </row>
        <row r="35">
          <cell r="J35">
            <v>1722</v>
          </cell>
        </row>
        <row r="36">
          <cell r="J36">
            <v>422</v>
          </cell>
        </row>
        <row r="37">
          <cell r="J37">
            <v>120</v>
          </cell>
        </row>
        <row r="38">
          <cell r="J38">
            <v>464</v>
          </cell>
        </row>
        <row r="39">
          <cell r="J39">
            <v>76</v>
          </cell>
        </row>
        <row r="40">
          <cell r="J40">
            <v>1074</v>
          </cell>
        </row>
        <row r="41">
          <cell r="J41">
            <v>210</v>
          </cell>
        </row>
        <row r="42">
          <cell r="J42">
            <v>214</v>
          </cell>
        </row>
        <row r="43">
          <cell r="J43">
            <v>269</v>
          </cell>
        </row>
        <row r="44">
          <cell r="J44">
            <v>192</v>
          </cell>
        </row>
        <row r="45">
          <cell r="J45">
            <v>143</v>
          </cell>
        </row>
        <row r="46">
          <cell r="J46">
            <v>565</v>
          </cell>
        </row>
        <row r="47">
          <cell r="J47">
            <v>217</v>
          </cell>
        </row>
        <row r="48">
          <cell r="J48">
            <v>45</v>
          </cell>
        </row>
        <row r="49">
          <cell r="J49">
            <v>85</v>
          </cell>
        </row>
        <row r="50">
          <cell r="J50">
            <v>0</v>
          </cell>
        </row>
        <row r="51">
          <cell r="J51">
            <v>2222</v>
          </cell>
        </row>
        <row r="52">
          <cell r="J52">
            <v>1624</v>
          </cell>
        </row>
        <row r="53">
          <cell r="J53">
            <v>1385</v>
          </cell>
        </row>
        <row r="54">
          <cell r="J54">
            <v>545</v>
          </cell>
        </row>
        <row r="55">
          <cell r="J55">
            <v>54</v>
          </cell>
        </row>
        <row r="56">
          <cell r="J56">
            <v>4409.9999999999964</v>
          </cell>
        </row>
        <row r="57">
          <cell r="J57">
            <v>1641</v>
          </cell>
        </row>
        <row r="58">
          <cell r="J58">
            <v>1</v>
          </cell>
        </row>
        <row r="59">
          <cell r="J59">
            <v>3</v>
          </cell>
        </row>
        <row r="60">
          <cell r="J60">
            <v>102</v>
          </cell>
        </row>
        <row r="61">
          <cell r="J61">
            <v>54</v>
          </cell>
        </row>
        <row r="62">
          <cell r="J62">
            <v>22</v>
          </cell>
        </row>
        <row r="63">
          <cell r="J63">
            <v>95</v>
          </cell>
        </row>
        <row r="64">
          <cell r="J64">
            <v>375</v>
          </cell>
        </row>
        <row r="65">
          <cell r="J65">
            <v>1093</v>
          </cell>
        </row>
        <row r="66">
          <cell r="J66">
            <v>56</v>
          </cell>
        </row>
        <row r="67">
          <cell r="J67">
            <v>6</v>
          </cell>
        </row>
        <row r="68">
          <cell r="J68">
            <v>2860</v>
          </cell>
        </row>
        <row r="69">
          <cell r="J69">
            <v>20324</v>
          </cell>
        </row>
      </sheetData>
      <sheetData sheetId="6">
        <row r="8">
          <cell r="J8">
            <v>31870</v>
          </cell>
        </row>
        <row r="9">
          <cell r="J9">
            <v>22431.962126109622</v>
          </cell>
        </row>
        <row r="10">
          <cell r="J10">
            <v>0</v>
          </cell>
        </row>
        <row r="11">
          <cell r="J11">
            <v>223</v>
          </cell>
        </row>
        <row r="12">
          <cell r="J12">
            <v>5454.3426017342363</v>
          </cell>
        </row>
        <row r="13">
          <cell r="J13">
            <v>4189.9999999999991</v>
          </cell>
        </row>
        <row r="14">
          <cell r="J14">
            <v>2076</v>
          </cell>
        </row>
        <row r="15">
          <cell r="J15">
            <v>287</v>
          </cell>
        </row>
        <row r="16">
          <cell r="J16">
            <v>8201</v>
          </cell>
        </row>
        <row r="17">
          <cell r="J17">
            <v>245</v>
          </cell>
        </row>
        <row r="18">
          <cell r="J18">
            <v>8606.7468095684781</v>
          </cell>
        </row>
        <row r="19">
          <cell r="J19">
            <v>6639.9999999999964</v>
          </cell>
        </row>
        <row r="20">
          <cell r="J20">
            <v>2962.8872214297826</v>
          </cell>
        </row>
        <row r="21">
          <cell r="J21">
            <v>5749.9999999999973</v>
          </cell>
        </row>
        <row r="22">
          <cell r="J22">
            <v>23186.991686862497</v>
          </cell>
        </row>
        <row r="23">
          <cell r="J23">
            <v>765</v>
          </cell>
        </row>
        <row r="24">
          <cell r="J24">
            <v>4718</v>
          </cell>
        </row>
        <row r="25">
          <cell r="J25">
            <v>0</v>
          </cell>
        </row>
        <row r="26">
          <cell r="J26">
            <v>5111.0000000000009</v>
          </cell>
        </row>
        <row r="27">
          <cell r="J27">
            <v>1531.9999999999998</v>
          </cell>
        </row>
        <row r="28">
          <cell r="J28">
            <v>3919.4892379086086</v>
          </cell>
        </row>
        <row r="29">
          <cell r="J29">
            <v>976</v>
          </cell>
        </row>
        <row r="30">
          <cell r="J30">
            <v>1344.9999999999998</v>
          </cell>
        </row>
        <row r="31">
          <cell r="J31">
            <v>827.78011776299991</v>
          </cell>
        </row>
        <row r="32">
          <cell r="J32">
            <v>324.52512639168992</v>
          </cell>
        </row>
        <row r="33">
          <cell r="J33">
            <v>1008</v>
          </cell>
        </row>
        <row r="34">
          <cell r="J34">
            <v>0</v>
          </cell>
        </row>
        <row r="35">
          <cell r="J35">
            <v>1321.0000000000002</v>
          </cell>
        </row>
        <row r="36">
          <cell r="J36">
            <v>398</v>
          </cell>
        </row>
        <row r="37">
          <cell r="J37">
            <v>85.999999999999986</v>
          </cell>
        </row>
        <row r="38">
          <cell r="J38">
            <v>490</v>
          </cell>
        </row>
        <row r="39">
          <cell r="J39">
            <v>151</v>
          </cell>
        </row>
        <row r="40">
          <cell r="J40">
            <v>1052.9894558351666</v>
          </cell>
        </row>
        <row r="41">
          <cell r="J41">
            <v>325</v>
          </cell>
        </row>
        <row r="42">
          <cell r="J42">
            <v>311</v>
          </cell>
        </row>
        <row r="43">
          <cell r="J43">
            <v>387</v>
          </cell>
        </row>
        <row r="44">
          <cell r="J44">
            <v>0</v>
          </cell>
        </row>
        <row r="45">
          <cell r="J45">
            <v>99</v>
          </cell>
        </row>
        <row r="46">
          <cell r="J46">
            <v>132</v>
          </cell>
        </row>
        <row r="47">
          <cell r="J47">
            <v>186.99999999999997</v>
          </cell>
        </row>
        <row r="48">
          <cell r="J48">
            <v>34</v>
          </cell>
        </row>
        <row r="49">
          <cell r="J49">
            <v>123</v>
          </cell>
        </row>
        <row r="50">
          <cell r="J50">
            <v>0</v>
          </cell>
        </row>
        <row r="51">
          <cell r="J51">
            <v>1797.0000000000002</v>
          </cell>
        </row>
        <row r="52">
          <cell r="J52">
            <v>5531</v>
          </cell>
        </row>
        <row r="53">
          <cell r="J53">
            <v>2341.9999999999995</v>
          </cell>
        </row>
        <row r="54">
          <cell r="J54">
            <v>1399.9999999999998</v>
          </cell>
        </row>
        <row r="55">
          <cell r="J55">
            <v>44.932330827067666</v>
          </cell>
        </row>
        <row r="56">
          <cell r="J56">
            <v>3378</v>
          </cell>
        </row>
        <row r="57">
          <cell r="J57">
            <v>1855.0000000000005</v>
          </cell>
        </row>
        <row r="58">
          <cell r="J58">
            <v>8</v>
          </cell>
        </row>
        <row r="59">
          <cell r="J59">
            <v>70</v>
          </cell>
        </row>
        <row r="60">
          <cell r="J60">
            <v>745.76470588235293</v>
          </cell>
        </row>
        <row r="61">
          <cell r="J61">
            <v>27.000000000000004</v>
          </cell>
        </row>
        <row r="62">
          <cell r="J62">
            <v>0</v>
          </cell>
        </row>
        <row r="63">
          <cell r="J63">
            <v>0</v>
          </cell>
        </row>
        <row r="64">
          <cell r="J64">
            <v>765</v>
          </cell>
        </row>
        <row r="65">
          <cell r="J65">
            <v>801</v>
          </cell>
        </row>
        <row r="66">
          <cell r="J66">
            <v>85</v>
          </cell>
        </row>
        <row r="67">
          <cell r="J67">
            <v>21</v>
          </cell>
        </row>
        <row r="68">
          <cell r="J68">
            <v>5761.9999999999991</v>
          </cell>
        </row>
        <row r="69">
          <cell r="J69">
            <v>18767.000000000004</v>
          </cell>
        </row>
      </sheetData>
      <sheetData sheetId="7">
        <row r="8">
          <cell r="J8">
            <v>192909</v>
          </cell>
        </row>
        <row r="9">
          <cell r="J9">
            <v>31322.915721659352</v>
          </cell>
        </row>
        <row r="10">
          <cell r="J10">
            <v>642</v>
          </cell>
        </row>
        <row r="11">
          <cell r="J11">
            <v>303.12068965517244</v>
          </cell>
        </row>
        <row r="12">
          <cell r="J12">
            <v>4008.7102983638115</v>
          </cell>
        </row>
        <row r="13">
          <cell r="J13">
            <v>16854.424240799948</v>
          </cell>
        </row>
        <row r="14">
          <cell r="J14">
            <v>28708.127826309632</v>
          </cell>
        </row>
        <row r="15">
          <cell r="J15">
            <v>874</v>
          </cell>
        </row>
        <row r="16">
          <cell r="J16">
            <v>30131.931401632821</v>
          </cell>
        </row>
        <row r="17">
          <cell r="J17">
            <v>24</v>
          </cell>
        </row>
        <row r="18">
          <cell r="J18">
            <v>5803.0234694208166</v>
          </cell>
        </row>
        <row r="19">
          <cell r="J19">
            <v>4071</v>
          </cell>
        </row>
        <row r="20">
          <cell r="J20">
            <v>3421</v>
          </cell>
        </row>
        <row r="21">
          <cell r="J21">
            <v>5922.0000000000045</v>
          </cell>
        </row>
        <row r="22">
          <cell r="J22">
            <v>19900.410660254856</v>
          </cell>
        </row>
        <row r="23">
          <cell r="J23">
            <v>260</v>
          </cell>
        </row>
        <row r="24">
          <cell r="J24">
            <v>2437.9999999999995</v>
          </cell>
        </row>
        <row r="25">
          <cell r="J25">
            <v>0</v>
          </cell>
        </row>
        <row r="26">
          <cell r="J26">
            <v>3032</v>
          </cell>
        </row>
        <row r="27">
          <cell r="J27">
            <v>1422</v>
          </cell>
        </row>
        <row r="28">
          <cell r="J28">
            <v>5578.0000000000018</v>
          </cell>
        </row>
        <row r="29">
          <cell r="J29">
            <v>794</v>
          </cell>
        </row>
        <row r="30">
          <cell r="J30">
            <v>1123.0000000000002</v>
          </cell>
        </row>
        <row r="31">
          <cell r="J31">
            <v>591.84210526315792</v>
          </cell>
        </row>
        <row r="32">
          <cell r="J32">
            <v>71</v>
          </cell>
        </row>
        <row r="33">
          <cell r="J33">
            <v>868</v>
          </cell>
        </row>
        <row r="34">
          <cell r="J34">
            <v>0</v>
          </cell>
        </row>
        <row r="35">
          <cell r="J35">
            <v>895</v>
          </cell>
        </row>
        <row r="36">
          <cell r="J36">
            <v>238.00000000000006</v>
          </cell>
        </row>
        <row r="37">
          <cell r="J37">
            <v>52</v>
          </cell>
        </row>
        <row r="38">
          <cell r="J38">
            <v>459</v>
          </cell>
        </row>
        <row r="39">
          <cell r="J39">
            <v>214</v>
          </cell>
        </row>
        <row r="40">
          <cell r="J40">
            <v>1179.5493779970811</v>
          </cell>
        </row>
        <row r="41">
          <cell r="J41">
            <v>214</v>
          </cell>
        </row>
        <row r="42">
          <cell r="J42">
            <v>124</v>
          </cell>
        </row>
        <row r="43">
          <cell r="J43">
            <v>220</v>
          </cell>
        </row>
        <row r="44">
          <cell r="J44">
            <v>6</v>
          </cell>
        </row>
        <row r="45">
          <cell r="J45">
            <v>186</v>
          </cell>
        </row>
        <row r="46">
          <cell r="J46">
            <v>217</v>
          </cell>
        </row>
        <row r="47">
          <cell r="J47">
            <v>290</v>
          </cell>
        </row>
        <row r="48">
          <cell r="J48">
            <v>0</v>
          </cell>
        </row>
        <row r="49">
          <cell r="J49">
            <v>164</v>
          </cell>
        </row>
        <row r="50">
          <cell r="J50">
            <v>0</v>
          </cell>
        </row>
        <row r="51">
          <cell r="J51">
            <v>3985</v>
          </cell>
        </row>
        <row r="52">
          <cell r="J52">
            <v>2057</v>
          </cell>
        </row>
        <row r="53">
          <cell r="J53">
            <v>1293</v>
          </cell>
        </row>
        <row r="54">
          <cell r="J54">
            <v>698</v>
          </cell>
        </row>
        <row r="55">
          <cell r="J55">
            <v>0</v>
          </cell>
        </row>
        <row r="56">
          <cell r="J56">
            <v>2834.0000000000005</v>
          </cell>
        </row>
        <row r="57">
          <cell r="J57">
            <v>1102.0000000000002</v>
          </cell>
        </row>
        <row r="58">
          <cell r="J58">
            <v>0</v>
          </cell>
        </row>
        <row r="59">
          <cell r="J59">
            <v>3</v>
          </cell>
        </row>
        <row r="60">
          <cell r="J60">
            <v>218</v>
          </cell>
        </row>
        <row r="61">
          <cell r="J61">
            <v>64</v>
          </cell>
        </row>
        <row r="62">
          <cell r="J62">
            <v>45</v>
          </cell>
        </row>
        <row r="63">
          <cell r="J63">
            <v>0</v>
          </cell>
        </row>
        <row r="64">
          <cell r="J64">
            <v>390</v>
          </cell>
        </row>
        <row r="65">
          <cell r="J65">
            <v>996</v>
          </cell>
        </row>
        <row r="66">
          <cell r="J66">
            <v>383</v>
          </cell>
        </row>
        <row r="67">
          <cell r="J67">
            <v>25</v>
          </cell>
        </row>
        <row r="68">
          <cell r="J68">
            <v>8256</v>
          </cell>
        </row>
        <row r="69">
          <cell r="J69">
            <v>21298</v>
          </cell>
        </row>
      </sheetData>
      <sheetData sheetId="8">
        <row r="8">
          <cell r="J8">
            <v>506367</v>
          </cell>
        </row>
        <row r="9">
          <cell r="J9">
            <v>49521</v>
          </cell>
        </row>
        <row r="10">
          <cell r="J10">
            <v>326</v>
          </cell>
        </row>
        <row r="11">
          <cell r="J11">
            <v>98</v>
          </cell>
        </row>
        <row r="12">
          <cell r="J12">
            <v>10786.291473100555</v>
          </cell>
        </row>
        <row r="13">
          <cell r="J13">
            <v>19457</v>
          </cell>
        </row>
        <row r="14">
          <cell r="J14">
            <v>28544.63007318696</v>
          </cell>
        </row>
        <row r="15">
          <cell r="J15">
            <v>621</v>
          </cell>
        </row>
        <row r="16">
          <cell r="J16">
            <v>25496.726149856695</v>
          </cell>
        </row>
        <row r="17">
          <cell r="J17">
            <v>78</v>
          </cell>
        </row>
        <row r="18">
          <cell r="J18">
            <v>6325.9239965841152</v>
          </cell>
        </row>
        <row r="19">
          <cell r="J19">
            <v>4878.1714922048996</v>
          </cell>
        </row>
        <row r="20">
          <cell r="J20">
            <v>3451.9999999999968</v>
          </cell>
        </row>
        <row r="21">
          <cell r="J21">
            <v>6885</v>
          </cell>
        </row>
        <row r="22">
          <cell r="J22">
            <v>28541</v>
          </cell>
        </row>
        <row r="23">
          <cell r="J23">
            <v>85</v>
          </cell>
        </row>
        <row r="24">
          <cell r="J24">
            <v>3548</v>
          </cell>
        </row>
        <row r="26">
          <cell r="J26">
            <v>5881.5117698343502</v>
          </cell>
        </row>
        <row r="27">
          <cell r="J27">
            <v>1684.0000000000002</v>
          </cell>
        </row>
        <row r="28">
          <cell r="J28">
            <v>6354</v>
          </cell>
        </row>
        <row r="29">
          <cell r="J29">
            <v>456.00000000000006</v>
          </cell>
        </row>
        <row r="30">
          <cell r="J30">
            <v>1204</v>
          </cell>
        </row>
        <row r="31">
          <cell r="J31">
            <v>954.99999999999807</v>
          </cell>
        </row>
        <row r="32">
          <cell r="J32">
            <v>33</v>
          </cell>
        </row>
        <row r="33">
          <cell r="J33">
            <v>811</v>
          </cell>
        </row>
        <row r="34">
          <cell r="J34">
            <v>0</v>
          </cell>
        </row>
        <row r="35">
          <cell r="J35">
            <v>1167</v>
          </cell>
        </row>
        <row r="36">
          <cell r="J36">
            <v>353</v>
          </cell>
        </row>
        <row r="37">
          <cell r="J37">
            <v>80.000000000000014</v>
          </cell>
        </row>
        <row r="38">
          <cell r="J38">
            <v>584</v>
          </cell>
        </row>
        <row r="39">
          <cell r="J39">
            <v>117</v>
          </cell>
        </row>
        <row r="40">
          <cell r="J40">
            <v>716</v>
          </cell>
        </row>
        <row r="41">
          <cell r="J41">
            <v>58</v>
          </cell>
        </row>
        <row r="42">
          <cell r="J42">
            <v>62</v>
          </cell>
        </row>
        <row r="43">
          <cell r="J43">
            <v>135</v>
          </cell>
        </row>
        <row r="44">
          <cell r="J44">
            <v>10</v>
          </cell>
        </row>
        <row r="45">
          <cell r="J45">
            <v>64</v>
          </cell>
        </row>
        <row r="46">
          <cell r="J46">
            <v>104</v>
          </cell>
        </row>
        <row r="47">
          <cell r="J47">
            <v>32.120879120879124</v>
          </cell>
        </row>
        <row r="48">
          <cell r="J48">
            <v>0</v>
          </cell>
        </row>
        <row r="49">
          <cell r="J49">
            <v>65.10526315789474</v>
          </cell>
        </row>
        <row r="50">
          <cell r="J50">
            <v>0</v>
          </cell>
        </row>
        <row r="51">
          <cell r="J51">
            <v>3747.0000000000005</v>
          </cell>
        </row>
        <row r="52">
          <cell r="J52">
            <v>1006</v>
          </cell>
        </row>
        <row r="53">
          <cell r="J53">
            <v>2760.9999999999995</v>
          </cell>
        </row>
        <row r="54">
          <cell r="J54">
            <v>682</v>
          </cell>
        </row>
        <row r="55">
          <cell r="J55">
            <v>0</v>
          </cell>
        </row>
        <row r="56">
          <cell r="J56">
            <v>2967</v>
          </cell>
        </row>
        <row r="57">
          <cell r="J57">
            <v>933</v>
          </cell>
        </row>
        <row r="58">
          <cell r="J58">
            <v>7</v>
          </cell>
        </row>
        <row r="59">
          <cell r="J59">
            <v>5</v>
          </cell>
        </row>
        <row r="60">
          <cell r="J60">
            <v>0</v>
          </cell>
        </row>
        <row r="61">
          <cell r="J61">
            <v>21</v>
          </cell>
        </row>
        <row r="62">
          <cell r="J62">
            <v>16</v>
          </cell>
        </row>
        <row r="63">
          <cell r="J63">
            <v>16</v>
          </cell>
        </row>
        <row r="64">
          <cell r="J64">
            <v>395</v>
          </cell>
        </row>
        <row r="65">
          <cell r="J65">
            <v>642.00000000000011</v>
          </cell>
        </row>
        <row r="66">
          <cell r="J66">
            <v>55</v>
          </cell>
        </row>
        <row r="67">
          <cell r="J67">
            <v>16</v>
          </cell>
        </row>
        <row r="68">
          <cell r="J68">
            <v>4214</v>
          </cell>
        </row>
        <row r="69">
          <cell r="J69">
            <v>23764</v>
          </cell>
        </row>
      </sheetData>
      <sheetData sheetId="9">
        <row r="8">
          <cell r="J8">
            <v>445879</v>
          </cell>
        </row>
        <row r="9">
          <cell r="J9">
            <v>48521</v>
          </cell>
        </row>
        <row r="10">
          <cell r="J10">
            <v>216</v>
          </cell>
        </row>
        <row r="11">
          <cell r="J11">
            <v>250</v>
          </cell>
        </row>
        <row r="12">
          <cell r="J12">
            <v>8851.7099318752244</v>
          </cell>
        </row>
        <row r="13">
          <cell r="J13">
            <v>3998</v>
          </cell>
        </row>
        <row r="14">
          <cell r="J14">
            <v>7321</v>
          </cell>
        </row>
        <row r="15">
          <cell r="J15">
            <v>368</v>
          </cell>
        </row>
        <row r="16">
          <cell r="J16">
            <v>23335</v>
          </cell>
        </row>
        <row r="17">
          <cell r="J17">
            <v>112</v>
          </cell>
        </row>
        <row r="18">
          <cell r="J18">
            <v>8989.1607460035539</v>
          </cell>
        </row>
        <row r="19">
          <cell r="J19">
            <v>4998.1012947448589</v>
          </cell>
        </row>
        <row r="20">
          <cell r="J20">
            <v>4961</v>
          </cell>
        </row>
        <row r="21">
          <cell r="J21">
            <v>5747</v>
          </cell>
        </row>
        <row r="22">
          <cell r="J22">
            <v>35987.942284396864</v>
          </cell>
        </row>
        <row r="23">
          <cell r="J23">
            <v>123</v>
          </cell>
        </row>
        <row r="24">
          <cell r="J24">
            <v>4594</v>
          </cell>
        </row>
        <row r="25">
          <cell r="J25">
            <v>30</v>
          </cell>
        </row>
        <row r="26">
          <cell r="J26">
            <v>7066.2762524766495</v>
          </cell>
        </row>
        <row r="27">
          <cell r="J27">
            <v>1172</v>
          </cell>
        </row>
        <row r="28">
          <cell r="J28">
            <v>3780</v>
          </cell>
        </row>
        <row r="29">
          <cell r="J29">
            <v>651.99999999999989</v>
          </cell>
        </row>
        <row r="30">
          <cell r="J30">
            <v>1658</v>
          </cell>
        </row>
        <row r="31">
          <cell r="J31">
            <v>849</v>
          </cell>
        </row>
        <row r="32">
          <cell r="J32">
            <v>108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1524</v>
          </cell>
        </row>
        <row r="36">
          <cell r="J36">
            <v>385</v>
          </cell>
        </row>
        <row r="37">
          <cell r="J37">
            <v>125</v>
          </cell>
        </row>
        <row r="38">
          <cell r="J38">
            <v>625</v>
          </cell>
        </row>
        <row r="39">
          <cell r="J39">
            <v>152</v>
          </cell>
        </row>
        <row r="40">
          <cell r="J40">
            <v>658.19999999999993</v>
          </cell>
        </row>
        <row r="41">
          <cell r="J41">
            <v>189</v>
          </cell>
        </row>
        <row r="42">
          <cell r="J42">
            <v>120</v>
          </cell>
        </row>
        <row r="43">
          <cell r="J43">
            <v>204</v>
          </cell>
        </row>
        <row r="44">
          <cell r="J44">
            <v>0</v>
          </cell>
        </row>
        <row r="45">
          <cell r="J45">
            <v>83</v>
          </cell>
        </row>
        <row r="46">
          <cell r="J46">
            <v>368</v>
          </cell>
        </row>
        <row r="47">
          <cell r="J47">
            <v>357</v>
          </cell>
        </row>
        <row r="48">
          <cell r="J48">
            <v>36</v>
          </cell>
        </row>
        <row r="49">
          <cell r="J49">
            <v>284.52570789865871</v>
          </cell>
        </row>
        <row r="50">
          <cell r="J50">
            <v>0</v>
          </cell>
        </row>
        <row r="51">
          <cell r="J51">
            <v>15421</v>
          </cell>
        </row>
        <row r="52">
          <cell r="J52">
            <v>2012</v>
          </cell>
        </row>
        <row r="53">
          <cell r="J53">
            <v>2358.0000000000005</v>
          </cell>
        </row>
        <row r="54">
          <cell r="J54">
            <v>952</v>
          </cell>
        </row>
        <row r="55">
          <cell r="J55">
            <v>30</v>
          </cell>
        </row>
        <row r="56">
          <cell r="J56">
            <v>3969</v>
          </cell>
        </row>
        <row r="57">
          <cell r="J57">
            <v>1611</v>
          </cell>
        </row>
        <row r="58">
          <cell r="J58">
            <v>0</v>
          </cell>
        </row>
        <row r="59">
          <cell r="J59">
            <v>15</v>
          </cell>
        </row>
        <row r="60">
          <cell r="J60">
            <v>131</v>
          </cell>
        </row>
        <row r="61">
          <cell r="J61">
            <v>69</v>
          </cell>
        </row>
        <row r="62">
          <cell r="J62">
            <v>42</v>
          </cell>
        </row>
        <row r="63">
          <cell r="J63">
            <v>0</v>
          </cell>
        </row>
        <row r="64">
          <cell r="J64">
            <v>258</v>
          </cell>
        </row>
        <row r="65">
          <cell r="J65">
            <v>904</v>
          </cell>
        </row>
        <row r="66">
          <cell r="J66">
            <v>258</v>
          </cell>
        </row>
        <row r="67">
          <cell r="J67">
            <v>41</v>
          </cell>
        </row>
        <row r="68">
          <cell r="J68">
            <v>12547.000000000002</v>
          </cell>
        </row>
        <row r="69">
          <cell r="J69">
            <v>28543.999999999996</v>
          </cell>
        </row>
      </sheetData>
      <sheetData sheetId="10">
        <row r="8">
          <cell r="J8">
            <v>358955</v>
          </cell>
        </row>
        <row r="9">
          <cell r="J9">
            <v>26985.40723401526</v>
          </cell>
        </row>
        <row r="10">
          <cell r="J10">
            <v>226</v>
          </cell>
        </row>
        <row r="11">
          <cell r="J11">
            <v>425</v>
          </cell>
        </row>
        <row r="12">
          <cell r="J12">
            <v>6654.1309846431795</v>
          </cell>
        </row>
        <row r="13">
          <cell r="J13">
            <v>1898</v>
          </cell>
        </row>
        <row r="14">
          <cell r="J14">
            <v>2507</v>
          </cell>
        </row>
        <row r="15">
          <cell r="J15">
            <v>685</v>
          </cell>
        </row>
        <row r="16">
          <cell r="J16">
            <v>7886.0638056883963</v>
          </cell>
        </row>
        <row r="17">
          <cell r="J17">
            <v>84.8125</v>
          </cell>
        </row>
        <row r="18">
          <cell r="J18">
            <v>9787.0000000000018</v>
          </cell>
        </row>
        <row r="19">
          <cell r="J19">
            <v>3251</v>
          </cell>
        </row>
        <row r="20">
          <cell r="J20">
            <v>3201.0000000000005</v>
          </cell>
        </row>
        <row r="21">
          <cell r="J21">
            <v>4296</v>
          </cell>
        </row>
        <row r="22">
          <cell r="J22">
            <v>29279</v>
          </cell>
        </row>
        <row r="23">
          <cell r="J23">
            <v>147</v>
          </cell>
        </row>
        <row r="24">
          <cell r="J24">
            <v>2584.0000000000005</v>
          </cell>
        </row>
        <row r="25">
          <cell r="J25">
            <v>0</v>
          </cell>
        </row>
        <row r="26">
          <cell r="J26">
            <v>6521.29333058872</v>
          </cell>
        </row>
        <row r="27">
          <cell r="J27">
            <v>979.99999999999989</v>
          </cell>
        </row>
        <row r="28">
          <cell r="J28">
            <v>4282</v>
          </cell>
        </row>
        <row r="29">
          <cell r="J29">
            <v>381.99999999999994</v>
          </cell>
        </row>
        <row r="30">
          <cell r="J30">
            <v>1985</v>
          </cell>
        </row>
        <row r="31">
          <cell r="J31">
            <v>423</v>
          </cell>
        </row>
        <row r="32">
          <cell r="J32">
            <v>120</v>
          </cell>
        </row>
        <row r="33">
          <cell r="J33">
            <v>2455.0000000000032</v>
          </cell>
        </row>
        <row r="34">
          <cell r="J34">
            <v>0</v>
          </cell>
        </row>
        <row r="35">
          <cell r="J35">
            <v>1754</v>
          </cell>
        </row>
        <row r="36">
          <cell r="J36">
            <v>358</v>
          </cell>
        </row>
        <row r="37">
          <cell r="J37">
            <v>177.99999999999994</v>
          </cell>
        </row>
        <row r="38">
          <cell r="J38">
            <v>584</v>
          </cell>
        </row>
        <row r="39">
          <cell r="J39">
            <v>251</v>
          </cell>
        </row>
        <row r="40">
          <cell r="J40">
            <v>555.90588235294115</v>
          </cell>
        </row>
        <row r="41">
          <cell r="J41">
            <v>120</v>
          </cell>
        </row>
        <row r="42">
          <cell r="J42">
            <v>300</v>
          </cell>
        </row>
        <row r="43">
          <cell r="J43">
            <v>135</v>
          </cell>
        </row>
        <row r="44">
          <cell r="J44">
            <v>0</v>
          </cell>
        </row>
        <row r="45">
          <cell r="J45">
            <v>68</v>
          </cell>
        </row>
        <row r="46">
          <cell r="J46">
            <v>192</v>
          </cell>
        </row>
        <row r="47">
          <cell r="J47">
            <v>321</v>
          </cell>
        </row>
        <row r="48">
          <cell r="J48">
            <v>120</v>
          </cell>
        </row>
        <row r="49">
          <cell r="J49">
            <v>144.85106382978722</v>
          </cell>
        </row>
        <row r="50">
          <cell r="J50">
            <v>0</v>
          </cell>
        </row>
        <row r="51">
          <cell r="J51">
            <v>4101</v>
          </cell>
        </row>
        <row r="52">
          <cell r="J52">
            <v>2014</v>
          </cell>
        </row>
        <row r="53">
          <cell r="J53">
            <v>9968</v>
          </cell>
        </row>
        <row r="54">
          <cell r="J54">
            <v>605</v>
          </cell>
        </row>
        <row r="55">
          <cell r="J55">
            <v>0</v>
          </cell>
        </row>
        <row r="56">
          <cell r="J56">
            <v>3336</v>
          </cell>
        </row>
        <row r="57">
          <cell r="J57">
            <v>1853.6848958333333</v>
          </cell>
        </row>
        <row r="58">
          <cell r="J58">
            <v>0</v>
          </cell>
        </row>
        <row r="59">
          <cell r="J59">
            <v>48</v>
          </cell>
        </row>
        <row r="60">
          <cell r="J60">
            <v>55</v>
          </cell>
        </row>
        <row r="61">
          <cell r="J61">
            <v>18</v>
          </cell>
        </row>
        <row r="62">
          <cell r="J62">
            <v>125</v>
          </cell>
        </row>
        <row r="63">
          <cell r="J63">
            <v>17</v>
          </cell>
        </row>
        <row r="64">
          <cell r="J64">
            <v>2014</v>
          </cell>
        </row>
        <row r="65">
          <cell r="J65">
            <v>1025</v>
          </cell>
        </row>
        <row r="66">
          <cell r="J66">
            <v>24</v>
          </cell>
        </row>
        <row r="67">
          <cell r="J67">
            <v>4</v>
          </cell>
        </row>
        <row r="68">
          <cell r="J68">
            <v>13058.973432518598</v>
          </cell>
        </row>
        <row r="69">
          <cell r="J69">
            <v>24521.000000000004</v>
          </cell>
        </row>
      </sheetData>
      <sheetData sheetId="11">
        <row r="8">
          <cell r="J8">
            <v>205319</v>
          </cell>
        </row>
        <row r="9">
          <cell r="J9">
            <v>26541</v>
          </cell>
        </row>
        <row r="10">
          <cell r="J10">
            <v>357</v>
          </cell>
        </row>
        <row r="11">
          <cell r="J11">
            <v>256</v>
          </cell>
        </row>
        <row r="12">
          <cell r="J12">
            <v>4276.6425875085797</v>
          </cell>
        </row>
        <row r="13">
          <cell r="J13">
            <v>5531</v>
          </cell>
        </row>
        <row r="14">
          <cell r="J14">
            <v>3211.3787951041168</v>
          </cell>
        </row>
        <row r="15">
          <cell r="J15">
            <v>125</v>
          </cell>
        </row>
        <row r="16">
          <cell r="J16">
            <v>12141.940756930864</v>
          </cell>
        </row>
        <row r="17">
          <cell r="J17">
            <v>98</v>
          </cell>
        </row>
        <row r="18">
          <cell r="J18">
            <v>7438</v>
          </cell>
        </row>
        <row r="19">
          <cell r="J19">
            <v>2052</v>
          </cell>
        </row>
        <row r="20">
          <cell r="J20">
            <v>3240</v>
          </cell>
        </row>
        <row r="21">
          <cell r="J21">
            <v>9020</v>
          </cell>
        </row>
        <row r="22">
          <cell r="J22">
            <v>27263</v>
          </cell>
        </row>
        <row r="23">
          <cell r="J23">
            <v>165</v>
          </cell>
        </row>
        <row r="24">
          <cell r="J24">
            <v>2752</v>
          </cell>
        </row>
        <row r="25">
          <cell r="J25">
            <v>0</v>
          </cell>
        </row>
        <row r="26">
          <cell r="J26">
            <v>5118</v>
          </cell>
        </row>
        <row r="27">
          <cell r="J27">
            <v>789</v>
          </cell>
        </row>
        <row r="28">
          <cell r="J28">
            <v>2154</v>
          </cell>
        </row>
        <row r="29">
          <cell r="J29">
            <v>380.00000000000006</v>
          </cell>
        </row>
        <row r="30">
          <cell r="J30">
            <v>1151.5</v>
          </cell>
        </row>
        <row r="31">
          <cell r="J31">
            <v>965.61879895561356</v>
          </cell>
        </row>
        <row r="32">
          <cell r="J32">
            <v>125</v>
          </cell>
        </row>
        <row r="33">
          <cell r="J33">
            <v>1104</v>
          </cell>
        </row>
        <row r="34">
          <cell r="J34">
            <v>0</v>
          </cell>
        </row>
        <row r="35">
          <cell r="J35">
            <v>1895</v>
          </cell>
        </row>
        <row r="36">
          <cell r="J36">
            <v>518</v>
          </cell>
        </row>
        <row r="37">
          <cell r="J37">
            <v>96</v>
          </cell>
        </row>
        <row r="38">
          <cell r="J38">
            <v>785</v>
          </cell>
        </row>
        <row r="39">
          <cell r="J39">
            <v>82</v>
          </cell>
        </row>
        <row r="40">
          <cell r="J40">
            <v>226</v>
          </cell>
        </row>
        <row r="41">
          <cell r="J41">
            <v>109</v>
          </cell>
        </row>
        <row r="42">
          <cell r="J42">
            <v>50</v>
          </cell>
        </row>
        <row r="43">
          <cell r="J43">
            <v>180</v>
          </cell>
        </row>
        <row r="44">
          <cell r="J44">
            <v>7</v>
          </cell>
        </row>
        <row r="45">
          <cell r="J45">
            <v>52</v>
          </cell>
        </row>
        <row r="46">
          <cell r="J46">
            <v>120</v>
          </cell>
        </row>
        <row r="47">
          <cell r="J47">
            <v>288</v>
          </cell>
        </row>
        <row r="48">
          <cell r="J48">
            <v>125</v>
          </cell>
        </row>
        <row r="49">
          <cell r="J49">
            <v>74.888888888888886</v>
          </cell>
        </row>
        <row r="50">
          <cell r="J50">
            <v>0</v>
          </cell>
        </row>
        <row r="51">
          <cell r="J51">
            <v>3285</v>
          </cell>
        </row>
        <row r="52">
          <cell r="J52">
            <v>3895</v>
          </cell>
        </row>
        <row r="53">
          <cell r="J53">
            <v>1121</v>
          </cell>
        </row>
        <row r="54">
          <cell r="J54">
            <v>458</v>
          </cell>
        </row>
        <row r="55">
          <cell r="J55">
            <v>0</v>
          </cell>
        </row>
        <row r="56">
          <cell r="J56">
            <v>3623.9999999999995</v>
          </cell>
        </row>
        <row r="57">
          <cell r="J57">
            <v>1022</v>
          </cell>
        </row>
        <row r="58">
          <cell r="J58">
            <v>0</v>
          </cell>
        </row>
        <row r="59">
          <cell r="J59">
            <v>25</v>
          </cell>
        </row>
        <row r="60">
          <cell r="J60">
            <v>15</v>
          </cell>
        </row>
        <row r="61">
          <cell r="J61">
            <v>22</v>
          </cell>
        </row>
        <row r="62">
          <cell r="J62">
            <v>78</v>
          </cell>
        </row>
        <row r="63">
          <cell r="J63">
            <v>55</v>
          </cell>
        </row>
        <row r="64">
          <cell r="J64">
            <v>550</v>
          </cell>
        </row>
        <row r="65">
          <cell r="J65">
            <v>898</v>
          </cell>
        </row>
        <row r="66">
          <cell r="J66">
            <v>129</v>
          </cell>
        </row>
        <row r="67">
          <cell r="J67">
            <v>32</v>
          </cell>
        </row>
        <row r="68">
          <cell r="J68">
            <v>2549</v>
          </cell>
        </row>
        <row r="69">
          <cell r="J69">
            <v>24525</v>
          </cell>
        </row>
      </sheetData>
      <sheetData sheetId="12">
        <row r="8">
          <cell r="J8">
            <v>67301</v>
          </cell>
        </row>
        <row r="9">
          <cell r="J9">
            <v>28547</v>
          </cell>
        </row>
        <row r="10">
          <cell r="J10">
            <v>321</v>
          </cell>
        </row>
        <row r="11">
          <cell r="J11">
            <v>68</v>
          </cell>
        </row>
        <row r="12">
          <cell r="J12">
            <v>7211.0412772585669</v>
          </cell>
        </row>
        <row r="13">
          <cell r="J13">
            <v>70344.101570415398</v>
          </cell>
        </row>
        <row r="14">
          <cell r="J14">
            <v>29020.497178187572</v>
          </cell>
        </row>
        <row r="15">
          <cell r="J15">
            <v>487</v>
          </cell>
        </row>
        <row r="16">
          <cell r="J16">
            <v>6965</v>
          </cell>
        </row>
        <row r="17">
          <cell r="J17">
            <v>281</v>
          </cell>
        </row>
        <row r="18">
          <cell r="J18">
            <v>9361</v>
          </cell>
        </row>
        <row r="19">
          <cell r="J19">
            <v>2184</v>
          </cell>
        </row>
        <row r="20">
          <cell r="J20">
            <v>2426</v>
          </cell>
        </row>
        <row r="21">
          <cell r="J21">
            <v>4997</v>
          </cell>
        </row>
        <row r="22">
          <cell r="J22">
            <v>35421</v>
          </cell>
        </row>
        <row r="23">
          <cell r="J23">
            <v>311</v>
          </cell>
        </row>
        <row r="24">
          <cell r="J24">
            <v>6200.9999999999991</v>
          </cell>
        </row>
        <row r="26">
          <cell r="J26">
            <v>5547.8799009492368</v>
          </cell>
        </row>
        <row r="27">
          <cell r="J27">
            <v>2014</v>
          </cell>
        </row>
        <row r="28">
          <cell r="J28">
            <v>5698</v>
          </cell>
        </row>
        <row r="29">
          <cell r="J29">
            <v>852</v>
          </cell>
        </row>
        <row r="30">
          <cell r="J30">
            <v>1968</v>
          </cell>
        </row>
        <row r="31">
          <cell r="J31">
            <v>1324.4710327455919</v>
          </cell>
        </row>
        <row r="32">
          <cell r="J32">
            <v>664.6</v>
          </cell>
        </row>
        <row r="33">
          <cell r="J33">
            <v>854</v>
          </cell>
        </row>
        <row r="34">
          <cell r="J34">
            <v>0</v>
          </cell>
        </row>
        <row r="35">
          <cell r="J35">
            <v>1785</v>
          </cell>
        </row>
        <row r="36">
          <cell r="J36">
            <v>521</v>
          </cell>
        </row>
        <row r="37">
          <cell r="J37">
            <v>145</v>
          </cell>
        </row>
        <row r="38">
          <cell r="J38">
            <v>566</v>
          </cell>
        </row>
        <row r="39">
          <cell r="J39">
            <v>119</v>
          </cell>
        </row>
        <row r="40">
          <cell r="J40">
            <v>549</v>
          </cell>
        </row>
        <row r="41">
          <cell r="J41">
            <v>185</v>
          </cell>
        </row>
        <row r="42">
          <cell r="J42">
            <v>183</v>
          </cell>
        </row>
        <row r="43">
          <cell r="J43">
            <v>779</v>
          </cell>
        </row>
        <row r="44">
          <cell r="J44">
            <v>0</v>
          </cell>
        </row>
        <row r="45">
          <cell r="J45">
            <v>258</v>
          </cell>
        </row>
        <row r="46">
          <cell r="J46">
            <v>358</v>
          </cell>
        </row>
        <row r="47">
          <cell r="J47">
            <v>499</v>
          </cell>
        </row>
        <row r="48">
          <cell r="J48">
            <v>5</v>
          </cell>
        </row>
        <row r="49">
          <cell r="J49">
            <v>388.71428571428572</v>
          </cell>
        </row>
        <row r="50">
          <cell r="J50">
            <v>0</v>
          </cell>
        </row>
        <row r="51">
          <cell r="J51">
            <v>4521</v>
          </cell>
        </row>
        <row r="52">
          <cell r="J52">
            <v>3169.9999999999968</v>
          </cell>
        </row>
        <row r="53">
          <cell r="J53">
            <v>2104</v>
          </cell>
        </row>
        <row r="54">
          <cell r="J54">
            <v>658</v>
          </cell>
        </row>
        <row r="55">
          <cell r="J55">
            <v>8</v>
          </cell>
        </row>
        <row r="56">
          <cell r="J56">
            <v>3895</v>
          </cell>
        </row>
        <row r="57">
          <cell r="J57">
            <v>3586.020750988142</v>
          </cell>
        </row>
        <row r="58">
          <cell r="J58">
            <v>25</v>
          </cell>
        </row>
        <row r="59">
          <cell r="J59">
            <v>132</v>
          </cell>
        </row>
        <row r="60">
          <cell r="J60">
            <v>54</v>
          </cell>
        </row>
        <row r="61">
          <cell r="J61">
            <v>54</v>
          </cell>
        </row>
        <row r="62">
          <cell r="J62">
            <v>51</v>
          </cell>
        </row>
        <row r="63">
          <cell r="J63">
            <v>35</v>
          </cell>
        </row>
        <row r="64">
          <cell r="J64">
            <v>1679</v>
          </cell>
        </row>
        <row r="65">
          <cell r="J65">
            <v>1551</v>
          </cell>
        </row>
        <row r="66">
          <cell r="J66">
            <v>59</v>
          </cell>
        </row>
        <row r="67">
          <cell r="J67">
            <v>9</v>
          </cell>
        </row>
        <row r="68">
          <cell r="J68">
            <v>8951.9999999999982</v>
          </cell>
        </row>
        <row r="69">
          <cell r="J69">
            <v>27944</v>
          </cell>
        </row>
      </sheetData>
      <sheetData sheetId="13">
        <row r="8">
          <cell r="J8">
            <v>40598</v>
          </cell>
        </row>
        <row r="9">
          <cell r="J9">
            <v>28287</v>
          </cell>
        </row>
        <row r="10">
          <cell r="J10">
            <v>240</v>
          </cell>
        </row>
        <row r="11">
          <cell r="J11">
            <v>1051</v>
          </cell>
        </row>
        <row r="12">
          <cell r="J12">
            <v>10458</v>
          </cell>
        </row>
        <row r="13">
          <cell r="J13">
            <v>6303</v>
          </cell>
        </row>
        <row r="14">
          <cell r="J14">
            <v>20175</v>
          </cell>
        </row>
        <row r="15">
          <cell r="J15">
            <v>245</v>
          </cell>
        </row>
        <row r="16">
          <cell r="J16">
            <v>7294</v>
          </cell>
        </row>
        <row r="17">
          <cell r="J17">
            <v>18</v>
          </cell>
        </row>
        <row r="18">
          <cell r="J18">
            <v>7778</v>
          </cell>
        </row>
        <row r="19">
          <cell r="J19">
            <v>2884</v>
          </cell>
        </row>
        <row r="20">
          <cell r="J20">
            <v>4316</v>
          </cell>
        </row>
        <row r="21">
          <cell r="J21">
            <v>4904</v>
          </cell>
        </row>
        <row r="22">
          <cell r="J22">
            <v>22661</v>
          </cell>
        </row>
        <row r="23">
          <cell r="J23">
            <v>38</v>
          </cell>
        </row>
        <row r="24">
          <cell r="J24">
            <v>4790</v>
          </cell>
        </row>
        <row r="25">
          <cell r="J25">
            <v>0</v>
          </cell>
        </row>
        <row r="26">
          <cell r="J26">
            <v>7226</v>
          </cell>
        </row>
        <row r="27">
          <cell r="J27">
            <v>887</v>
          </cell>
        </row>
        <row r="28">
          <cell r="J28">
            <v>6463</v>
          </cell>
        </row>
        <row r="29">
          <cell r="J29">
            <v>303</v>
          </cell>
        </row>
        <row r="30">
          <cell r="J30">
            <v>1526.6</v>
          </cell>
        </row>
        <row r="31">
          <cell r="J31">
            <v>1239.3</v>
          </cell>
        </row>
        <row r="32">
          <cell r="J32">
            <v>370</v>
          </cell>
        </row>
        <row r="33">
          <cell r="J33">
            <v>294</v>
          </cell>
        </row>
        <row r="34">
          <cell r="J34">
            <v>0</v>
          </cell>
        </row>
        <row r="35">
          <cell r="J35">
            <v>1525</v>
          </cell>
        </row>
        <row r="36">
          <cell r="J36">
            <v>600</v>
          </cell>
        </row>
        <row r="37">
          <cell r="J37">
            <v>299</v>
          </cell>
        </row>
        <row r="38">
          <cell r="J38">
            <v>484</v>
          </cell>
        </row>
        <row r="39">
          <cell r="J39">
            <v>93</v>
          </cell>
        </row>
        <row r="40">
          <cell r="J40">
            <v>428</v>
          </cell>
        </row>
        <row r="41">
          <cell r="J41">
            <v>15</v>
          </cell>
        </row>
        <row r="42">
          <cell r="J42">
            <v>75</v>
          </cell>
        </row>
        <row r="43">
          <cell r="J43">
            <v>70</v>
          </cell>
        </row>
        <row r="44">
          <cell r="J44">
            <v>13</v>
          </cell>
        </row>
        <row r="45">
          <cell r="J45">
            <v>44</v>
          </cell>
        </row>
        <row r="46">
          <cell r="J46">
            <v>24</v>
          </cell>
        </row>
        <row r="47">
          <cell r="J47">
            <v>346</v>
          </cell>
        </row>
        <row r="48">
          <cell r="J48">
            <v>0</v>
          </cell>
        </row>
        <row r="49">
          <cell r="J49">
            <v>68</v>
          </cell>
        </row>
        <row r="50">
          <cell r="J50">
            <v>0</v>
          </cell>
        </row>
        <row r="51">
          <cell r="J51">
            <v>2994</v>
          </cell>
        </row>
        <row r="52">
          <cell r="J52">
            <v>2192</v>
          </cell>
        </row>
        <row r="53">
          <cell r="J53">
            <v>1728</v>
          </cell>
        </row>
        <row r="54">
          <cell r="J54">
            <v>796</v>
          </cell>
        </row>
        <row r="55">
          <cell r="J55">
            <v>45</v>
          </cell>
        </row>
        <row r="56">
          <cell r="J56">
            <v>3082</v>
          </cell>
        </row>
        <row r="57">
          <cell r="J57">
            <v>1868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200</v>
          </cell>
        </row>
        <row r="61">
          <cell r="J61">
            <v>13</v>
          </cell>
        </row>
        <row r="62">
          <cell r="J62">
            <v>7</v>
          </cell>
        </row>
        <row r="63">
          <cell r="J63">
            <v>0</v>
          </cell>
        </row>
        <row r="64">
          <cell r="J64">
            <v>225</v>
          </cell>
        </row>
        <row r="65">
          <cell r="J65">
            <v>976</v>
          </cell>
        </row>
        <row r="66">
          <cell r="J66">
            <v>162</v>
          </cell>
        </row>
        <row r="67">
          <cell r="J67">
            <v>25</v>
          </cell>
        </row>
        <row r="68">
          <cell r="J68">
            <v>3407</v>
          </cell>
        </row>
        <row r="69">
          <cell r="J69">
            <v>29093</v>
          </cell>
        </row>
      </sheetData>
      <sheetData sheetId="14">
        <row r="8">
          <cell r="J8">
            <v>28707</v>
          </cell>
        </row>
        <row r="9">
          <cell r="J9">
            <v>35480</v>
          </cell>
        </row>
        <row r="10">
          <cell r="J10">
            <v>0</v>
          </cell>
        </row>
        <row r="11">
          <cell r="J11">
            <v>1377</v>
          </cell>
        </row>
        <row r="12">
          <cell r="J12">
            <v>2533</v>
          </cell>
        </row>
        <row r="13">
          <cell r="J13">
            <v>35086</v>
          </cell>
        </row>
        <row r="14">
          <cell r="J14">
            <v>34485</v>
          </cell>
        </row>
        <row r="15">
          <cell r="J15">
            <v>459</v>
          </cell>
        </row>
        <row r="16">
          <cell r="J16">
            <v>71166</v>
          </cell>
        </row>
        <row r="17">
          <cell r="J17">
            <v>268</v>
          </cell>
        </row>
        <row r="18">
          <cell r="J18">
            <v>12466</v>
          </cell>
        </row>
        <row r="19">
          <cell r="J19">
            <v>4120</v>
          </cell>
        </row>
        <row r="20">
          <cell r="J20">
            <v>2786</v>
          </cell>
        </row>
        <row r="21">
          <cell r="J21">
            <v>4825</v>
          </cell>
        </row>
        <row r="22">
          <cell r="J22">
            <v>34832</v>
          </cell>
        </row>
        <row r="23">
          <cell r="J23">
            <v>172</v>
          </cell>
        </row>
        <row r="24">
          <cell r="J24">
            <v>4862</v>
          </cell>
        </row>
        <row r="25">
          <cell r="J25">
            <v>963</v>
          </cell>
        </row>
        <row r="26">
          <cell r="J26">
            <v>7212</v>
          </cell>
        </row>
        <row r="27">
          <cell r="J27">
            <v>691.5</v>
          </cell>
        </row>
        <row r="28">
          <cell r="J28">
            <v>7335</v>
          </cell>
        </row>
        <row r="29">
          <cell r="J29">
            <v>608</v>
          </cell>
        </row>
        <row r="30">
          <cell r="J30">
            <v>995</v>
          </cell>
        </row>
        <row r="31">
          <cell r="J31">
            <v>712</v>
          </cell>
        </row>
        <row r="32">
          <cell r="J32">
            <v>851</v>
          </cell>
        </row>
        <row r="33">
          <cell r="J33">
            <v>1687</v>
          </cell>
        </row>
        <row r="34">
          <cell r="J34">
            <v>0</v>
          </cell>
        </row>
        <row r="35">
          <cell r="J35">
            <v>857</v>
          </cell>
        </row>
        <row r="36">
          <cell r="J36">
            <v>94</v>
          </cell>
        </row>
        <row r="37">
          <cell r="J37">
            <v>235</v>
          </cell>
        </row>
        <row r="38">
          <cell r="J38">
            <v>475</v>
          </cell>
        </row>
        <row r="39">
          <cell r="J39">
            <v>97</v>
          </cell>
        </row>
        <row r="40">
          <cell r="J40">
            <v>294</v>
          </cell>
        </row>
        <row r="41">
          <cell r="J41">
            <v>39</v>
          </cell>
        </row>
        <row r="42">
          <cell r="J42">
            <v>238</v>
          </cell>
        </row>
        <row r="43">
          <cell r="J43">
            <v>127</v>
          </cell>
        </row>
        <row r="44">
          <cell r="J44">
            <v>26</v>
          </cell>
        </row>
        <row r="45">
          <cell r="J45">
            <v>73</v>
          </cell>
        </row>
        <row r="46">
          <cell r="J46">
            <v>13</v>
          </cell>
        </row>
        <row r="47">
          <cell r="J47">
            <v>173</v>
          </cell>
        </row>
        <row r="48">
          <cell r="J48">
            <v>108</v>
          </cell>
        </row>
        <row r="49">
          <cell r="J49">
            <v>811</v>
          </cell>
        </row>
        <row r="50">
          <cell r="J50">
            <v>0</v>
          </cell>
        </row>
        <row r="51">
          <cell r="J51">
            <v>2215</v>
          </cell>
        </row>
        <row r="52">
          <cell r="J52">
            <v>2439</v>
          </cell>
        </row>
        <row r="53">
          <cell r="J53">
            <v>2332</v>
          </cell>
        </row>
        <row r="54">
          <cell r="J54">
            <v>519</v>
          </cell>
        </row>
        <row r="55">
          <cell r="J55">
            <v>701</v>
          </cell>
        </row>
        <row r="56">
          <cell r="J56">
            <v>3455</v>
          </cell>
        </row>
        <row r="57">
          <cell r="J57">
            <v>4534</v>
          </cell>
        </row>
        <row r="58">
          <cell r="J58">
            <v>0</v>
          </cell>
        </row>
        <row r="59">
          <cell r="J59">
            <v>71</v>
          </cell>
        </row>
        <row r="60">
          <cell r="J60">
            <v>48</v>
          </cell>
        </row>
        <row r="61">
          <cell r="J61">
            <v>34</v>
          </cell>
        </row>
        <row r="62">
          <cell r="J62">
            <v>55</v>
          </cell>
        </row>
        <row r="63">
          <cell r="J63">
            <v>77</v>
          </cell>
        </row>
        <row r="64">
          <cell r="J64">
            <v>356</v>
          </cell>
        </row>
        <row r="65">
          <cell r="J65">
            <v>1801</v>
          </cell>
        </row>
        <row r="66">
          <cell r="J66">
            <v>133</v>
          </cell>
        </row>
        <row r="67">
          <cell r="J67">
            <v>74</v>
          </cell>
        </row>
        <row r="68">
          <cell r="J68">
            <v>17940</v>
          </cell>
        </row>
        <row r="69">
          <cell r="J69">
            <v>51450</v>
          </cell>
        </row>
      </sheetData>
      <sheetData sheetId="15">
        <row r="8">
          <cell r="J8">
            <v>456297</v>
          </cell>
        </row>
        <row r="9">
          <cell r="J9">
            <v>24214</v>
          </cell>
        </row>
        <row r="10">
          <cell r="J10">
            <v>52</v>
          </cell>
        </row>
        <row r="11">
          <cell r="J11">
            <v>354</v>
          </cell>
        </row>
        <row r="12">
          <cell r="J12">
            <v>1201</v>
          </cell>
        </row>
        <row r="13">
          <cell r="J13">
            <v>89987</v>
          </cell>
        </row>
        <row r="14">
          <cell r="J14">
            <v>84415</v>
          </cell>
        </row>
        <row r="15">
          <cell r="J15">
            <v>489</v>
          </cell>
        </row>
        <row r="16">
          <cell r="J16">
            <v>5321</v>
          </cell>
        </row>
        <row r="17">
          <cell r="J17">
            <v>96</v>
          </cell>
        </row>
        <row r="18">
          <cell r="J18">
            <v>7402</v>
          </cell>
        </row>
        <row r="19">
          <cell r="J19">
            <v>4998</v>
          </cell>
        </row>
        <row r="20">
          <cell r="J20">
            <v>1710</v>
          </cell>
        </row>
        <row r="21">
          <cell r="J21">
            <v>4125</v>
          </cell>
        </row>
        <row r="22">
          <cell r="J22">
            <v>16285</v>
          </cell>
        </row>
        <row r="23">
          <cell r="J23">
            <v>250</v>
          </cell>
        </row>
        <row r="24">
          <cell r="J24">
            <v>4211</v>
          </cell>
        </row>
        <row r="25">
          <cell r="J25">
            <v>1915</v>
          </cell>
        </row>
        <row r="26">
          <cell r="J26">
            <v>5754</v>
          </cell>
        </row>
        <row r="27">
          <cell r="J27">
            <v>2252</v>
          </cell>
        </row>
        <row r="28">
          <cell r="J28">
            <v>9124</v>
          </cell>
        </row>
        <row r="29">
          <cell r="J29">
            <v>499</v>
          </cell>
        </row>
        <row r="30">
          <cell r="J30">
            <v>588.5</v>
          </cell>
        </row>
        <row r="31">
          <cell r="J31">
            <v>471.5</v>
          </cell>
        </row>
        <row r="32">
          <cell r="J32">
            <v>349</v>
          </cell>
        </row>
        <row r="33">
          <cell r="J33">
            <v>412</v>
          </cell>
        </row>
        <row r="34">
          <cell r="J34">
            <v>0</v>
          </cell>
        </row>
        <row r="35">
          <cell r="J35">
            <v>665</v>
          </cell>
        </row>
        <row r="36">
          <cell r="J36">
            <v>425</v>
          </cell>
        </row>
        <row r="37">
          <cell r="J37">
            <v>222</v>
          </cell>
        </row>
        <row r="38">
          <cell r="J38">
            <v>294</v>
          </cell>
        </row>
        <row r="39">
          <cell r="J39">
            <v>78</v>
          </cell>
        </row>
        <row r="40">
          <cell r="J40">
            <v>1091</v>
          </cell>
        </row>
        <row r="41">
          <cell r="J41">
            <v>6</v>
          </cell>
        </row>
        <row r="42">
          <cell r="J42">
            <v>193</v>
          </cell>
        </row>
        <row r="43">
          <cell r="J43">
            <v>180</v>
          </cell>
        </row>
        <row r="44">
          <cell r="J44">
            <v>0</v>
          </cell>
        </row>
        <row r="45">
          <cell r="J45">
            <v>58</v>
          </cell>
        </row>
        <row r="46">
          <cell r="J46">
            <v>54</v>
          </cell>
        </row>
        <row r="47">
          <cell r="J47">
            <v>186</v>
          </cell>
        </row>
        <row r="48">
          <cell r="J48">
            <v>50</v>
          </cell>
        </row>
        <row r="49">
          <cell r="J49">
            <v>79</v>
          </cell>
        </row>
        <row r="50">
          <cell r="J50">
            <v>105</v>
          </cell>
        </row>
        <row r="51">
          <cell r="J51">
            <v>2241</v>
          </cell>
        </row>
        <row r="52">
          <cell r="J52">
            <v>1722</v>
          </cell>
        </row>
        <row r="53">
          <cell r="J53">
            <v>2612</v>
          </cell>
        </row>
        <row r="54">
          <cell r="J54">
            <v>370</v>
          </cell>
        </row>
        <row r="55">
          <cell r="J55">
            <v>9</v>
          </cell>
        </row>
        <row r="56">
          <cell r="J56">
            <v>11589</v>
          </cell>
        </row>
        <row r="57">
          <cell r="J57">
            <v>3785</v>
          </cell>
        </row>
        <row r="58">
          <cell r="J58">
            <v>0</v>
          </cell>
        </row>
        <row r="59">
          <cell r="J59">
            <v>58</v>
          </cell>
        </row>
        <row r="60">
          <cell r="J60">
            <v>521</v>
          </cell>
        </row>
        <row r="61">
          <cell r="J61">
            <v>81</v>
          </cell>
        </row>
        <row r="62">
          <cell r="J62">
            <v>53</v>
          </cell>
        </row>
        <row r="63">
          <cell r="J63">
            <v>4</v>
          </cell>
        </row>
        <row r="64">
          <cell r="J64">
            <v>204</v>
          </cell>
        </row>
        <row r="65">
          <cell r="J65">
            <v>2280</v>
          </cell>
        </row>
        <row r="66">
          <cell r="J66">
            <v>22</v>
          </cell>
        </row>
        <row r="67">
          <cell r="J67">
            <v>0</v>
          </cell>
        </row>
        <row r="68">
          <cell r="J68">
            <v>1854</v>
          </cell>
        </row>
        <row r="69">
          <cell r="J69">
            <v>19214</v>
          </cell>
        </row>
      </sheetData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 MILLAR (QQS)"/>
      <sheetName val="Consolidado Reg. MILLAR (QQS)"/>
      <sheetName val="Consolidado Reg. MILLAR"/>
      <sheetName val="Consolidado Nac. MILLAR"/>
      <sheetName val="Hoja1"/>
      <sheetName val="Hoja2"/>
      <sheetName val="Hoja3"/>
      <sheetName val="Hoja4"/>
      <sheetName val="Hoja5"/>
      <sheetName val="Hoja6"/>
      <sheetName val="Hoja7"/>
      <sheetName val="Hoja8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JULI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J9">
            <v>27562</v>
          </cell>
        </row>
        <row r="10">
          <cell r="J10">
            <v>123</v>
          </cell>
        </row>
        <row r="11">
          <cell r="J11">
            <v>499</v>
          </cell>
        </row>
        <row r="12">
          <cell r="J12">
            <v>4398</v>
          </cell>
        </row>
        <row r="13">
          <cell r="J13">
            <v>15354</v>
          </cell>
        </row>
        <row r="14">
          <cell r="J14">
            <v>28999</v>
          </cell>
        </row>
        <row r="15">
          <cell r="J15">
            <v>521</v>
          </cell>
        </row>
        <row r="16">
          <cell r="J16">
            <v>7124.0000000000009</v>
          </cell>
        </row>
        <row r="17">
          <cell r="J17">
            <v>121</v>
          </cell>
        </row>
        <row r="18">
          <cell r="J18">
            <v>13451</v>
          </cell>
        </row>
        <row r="19">
          <cell r="J19">
            <v>4785</v>
          </cell>
        </row>
        <row r="20">
          <cell r="J20">
            <v>5121</v>
          </cell>
        </row>
        <row r="21">
          <cell r="J21">
            <v>5545</v>
          </cell>
        </row>
        <row r="22">
          <cell r="J22">
            <v>18254</v>
          </cell>
        </row>
        <row r="23">
          <cell r="J23">
            <v>325</v>
          </cell>
        </row>
        <row r="24">
          <cell r="J24">
            <v>4654</v>
          </cell>
        </row>
        <row r="25">
          <cell r="J25">
            <v>754</v>
          </cell>
        </row>
        <row r="26">
          <cell r="J26">
            <v>6898.0000000000009</v>
          </cell>
        </row>
        <row r="27">
          <cell r="J27">
            <v>2459</v>
          </cell>
        </row>
        <row r="28">
          <cell r="J28">
            <v>6520.9999999999991</v>
          </cell>
        </row>
        <row r="29">
          <cell r="J29">
            <v>754</v>
          </cell>
        </row>
        <row r="30">
          <cell r="J30">
            <v>1565.0000000000002</v>
          </cell>
        </row>
        <row r="31">
          <cell r="J31">
            <v>620.99999999999989</v>
          </cell>
        </row>
        <row r="32">
          <cell r="J32">
            <v>60</v>
          </cell>
        </row>
        <row r="33">
          <cell r="J33">
            <v>789</v>
          </cell>
        </row>
        <row r="34">
          <cell r="J34">
            <v>0</v>
          </cell>
        </row>
        <row r="35">
          <cell r="J35">
            <v>978</v>
          </cell>
        </row>
        <row r="36">
          <cell r="J36">
            <v>252</v>
          </cell>
        </row>
        <row r="37">
          <cell r="J37">
            <v>254.00000000000003</v>
          </cell>
        </row>
        <row r="38">
          <cell r="J38">
            <v>758</v>
          </cell>
        </row>
        <row r="39">
          <cell r="J39">
            <v>21</v>
          </cell>
        </row>
        <row r="40">
          <cell r="J40">
            <v>1233</v>
          </cell>
        </row>
        <row r="41">
          <cell r="J41">
            <v>265</v>
          </cell>
        </row>
        <row r="42">
          <cell r="J42">
            <v>332</v>
          </cell>
        </row>
        <row r="43">
          <cell r="J43">
            <v>335</v>
          </cell>
        </row>
        <row r="44">
          <cell r="J44">
            <v>0</v>
          </cell>
        </row>
        <row r="45">
          <cell r="J45">
            <v>152</v>
          </cell>
        </row>
        <row r="46">
          <cell r="J46">
            <v>69</v>
          </cell>
        </row>
        <row r="47">
          <cell r="J47">
            <v>228</v>
          </cell>
        </row>
        <row r="48">
          <cell r="J48">
            <v>82</v>
          </cell>
        </row>
        <row r="49">
          <cell r="J49">
            <v>32</v>
          </cell>
        </row>
        <row r="50">
          <cell r="J50">
            <v>0</v>
          </cell>
        </row>
        <row r="51">
          <cell r="J51">
            <v>1598</v>
          </cell>
        </row>
        <row r="52">
          <cell r="J52">
            <v>1199</v>
          </cell>
        </row>
        <row r="53">
          <cell r="J53">
            <v>1999</v>
          </cell>
        </row>
        <row r="54">
          <cell r="J54">
            <v>1420</v>
          </cell>
        </row>
        <row r="55">
          <cell r="J55">
            <v>58</v>
          </cell>
        </row>
        <row r="56">
          <cell r="J56">
            <v>5987.9999999999991</v>
          </cell>
        </row>
        <row r="57">
          <cell r="J57">
            <v>1600.9999999999998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11</v>
          </cell>
        </row>
        <row r="61">
          <cell r="J61">
            <v>40</v>
          </cell>
        </row>
        <row r="62">
          <cell r="J62">
            <v>8</v>
          </cell>
        </row>
        <row r="63">
          <cell r="J63">
            <v>12</v>
          </cell>
        </row>
        <row r="64">
          <cell r="J64">
            <v>994</v>
          </cell>
        </row>
        <row r="65">
          <cell r="J65">
            <v>1401</v>
          </cell>
        </row>
        <row r="66">
          <cell r="J66">
            <v>92</v>
          </cell>
        </row>
        <row r="67">
          <cell r="J67">
            <v>16</v>
          </cell>
        </row>
        <row r="68">
          <cell r="J68">
            <v>13125</v>
          </cell>
        </row>
        <row r="69">
          <cell r="J69">
            <v>32180</v>
          </cell>
        </row>
      </sheetData>
      <sheetData sheetId="13">
        <row r="9">
          <cell r="J9">
            <v>22104.000000000004</v>
          </cell>
        </row>
        <row r="10">
          <cell r="J10">
            <v>78</v>
          </cell>
        </row>
        <row r="11">
          <cell r="J11">
            <v>648</v>
          </cell>
        </row>
        <row r="12">
          <cell r="J12">
            <v>6200.9999999999991</v>
          </cell>
        </row>
        <row r="13">
          <cell r="J13">
            <v>4321</v>
          </cell>
        </row>
        <row r="14">
          <cell r="J14">
            <v>3548.0000000000005</v>
          </cell>
        </row>
        <row r="15">
          <cell r="J15">
            <v>321</v>
          </cell>
        </row>
        <row r="16">
          <cell r="J16">
            <v>5324</v>
          </cell>
        </row>
        <row r="17">
          <cell r="J17">
            <v>112</v>
          </cell>
        </row>
        <row r="18">
          <cell r="J18">
            <v>9754</v>
          </cell>
        </row>
        <row r="19">
          <cell r="J19">
            <v>6895</v>
          </cell>
        </row>
        <row r="20">
          <cell r="J20">
            <v>3620</v>
          </cell>
        </row>
        <row r="21">
          <cell r="J21">
            <v>5001</v>
          </cell>
        </row>
        <row r="22">
          <cell r="J22">
            <v>24598</v>
          </cell>
        </row>
        <row r="23">
          <cell r="J23">
            <v>375</v>
          </cell>
        </row>
        <row r="24">
          <cell r="J24">
            <v>3621</v>
          </cell>
        </row>
        <row r="25">
          <cell r="J25">
            <v>0</v>
          </cell>
        </row>
        <row r="26">
          <cell r="J26">
            <v>5801</v>
          </cell>
        </row>
        <row r="27">
          <cell r="J27">
            <v>1242</v>
          </cell>
        </row>
        <row r="28">
          <cell r="J28">
            <v>4321</v>
          </cell>
        </row>
        <row r="29">
          <cell r="J29">
            <v>432</v>
          </cell>
        </row>
        <row r="30">
          <cell r="J30">
            <v>968</v>
          </cell>
        </row>
        <row r="31">
          <cell r="J31">
            <v>899</v>
          </cell>
        </row>
        <row r="32">
          <cell r="J32">
            <v>568</v>
          </cell>
        </row>
        <row r="33">
          <cell r="J33">
            <v>698</v>
          </cell>
        </row>
        <row r="34">
          <cell r="J34">
            <v>0</v>
          </cell>
        </row>
        <row r="35">
          <cell r="J35">
            <v>1116</v>
          </cell>
        </row>
        <row r="36">
          <cell r="J36">
            <v>402</v>
          </cell>
        </row>
        <row r="37">
          <cell r="J37">
            <v>123</v>
          </cell>
        </row>
        <row r="38">
          <cell r="J38">
            <v>457</v>
          </cell>
        </row>
        <row r="39">
          <cell r="J39">
            <v>98</v>
          </cell>
        </row>
        <row r="40">
          <cell r="J40">
            <v>825</v>
          </cell>
        </row>
        <row r="41">
          <cell r="J41">
            <v>207</v>
          </cell>
        </row>
        <row r="42">
          <cell r="J42">
            <v>216</v>
          </cell>
        </row>
        <row r="43">
          <cell r="J43">
            <v>283</v>
          </cell>
        </row>
        <row r="44">
          <cell r="J44">
            <v>219</v>
          </cell>
        </row>
        <row r="45">
          <cell r="J45">
            <v>185</v>
          </cell>
        </row>
        <row r="46">
          <cell r="J46">
            <v>498.99999999999994</v>
          </cell>
        </row>
        <row r="47">
          <cell r="J47">
            <v>220.00000000000003</v>
          </cell>
        </row>
        <row r="48">
          <cell r="J48">
            <v>46</v>
          </cell>
        </row>
        <row r="49">
          <cell r="J49">
            <v>81</v>
          </cell>
        </row>
        <row r="50">
          <cell r="J50">
            <v>0</v>
          </cell>
        </row>
        <row r="51">
          <cell r="J51">
            <v>2201</v>
          </cell>
        </row>
        <row r="52">
          <cell r="J52">
            <v>1677</v>
          </cell>
        </row>
        <row r="53">
          <cell r="J53">
            <v>1401.9999999999998</v>
          </cell>
        </row>
        <row r="54">
          <cell r="J54">
            <v>548</v>
          </cell>
        </row>
        <row r="55">
          <cell r="J55">
            <v>56</v>
          </cell>
        </row>
        <row r="56">
          <cell r="J56">
            <v>4982</v>
          </cell>
        </row>
        <row r="57">
          <cell r="J57">
            <v>1757.9999999999998</v>
          </cell>
        </row>
        <row r="58">
          <cell r="J58">
            <v>0</v>
          </cell>
        </row>
        <row r="59">
          <cell r="J59">
            <v>1</v>
          </cell>
        </row>
        <row r="60">
          <cell r="J60">
            <v>109</v>
          </cell>
        </row>
        <row r="61">
          <cell r="J61">
            <v>56</v>
          </cell>
        </row>
        <row r="62">
          <cell r="J62">
            <v>23</v>
          </cell>
        </row>
        <row r="63">
          <cell r="J63">
            <v>93</v>
          </cell>
        </row>
        <row r="64">
          <cell r="J64">
            <v>354</v>
          </cell>
        </row>
        <row r="65">
          <cell r="J65">
            <v>1105</v>
          </cell>
        </row>
        <row r="66">
          <cell r="J66">
            <v>65</v>
          </cell>
        </row>
        <row r="67">
          <cell r="J67">
            <v>8</v>
          </cell>
        </row>
        <row r="68">
          <cell r="J68">
            <v>4012</v>
          </cell>
        </row>
        <row r="69">
          <cell r="J69">
            <v>28954.000000000004</v>
          </cell>
        </row>
      </sheetData>
      <sheetData sheetId="14">
        <row r="9">
          <cell r="J9">
            <v>30124</v>
          </cell>
        </row>
        <row r="10">
          <cell r="J10">
            <v>50</v>
          </cell>
        </row>
        <row r="11">
          <cell r="J11">
            <v>229</v>
          </cell>
        </row>
        <row r="12">
          <cell r="J12">
            <v>5621</v>
          </cell>
        </row>
        <row r="13">
          <cell r="J13">
            <v>4302</v>
          </cell>
        </row>
        <row r="14">
          <cell r="J14">
            <v>2324</v>
          </cell>
        </row>
        <row r="15">
          <cell r="J15">
            <v>281</v>
          </cell>
        </row>
        <row r="16">
          <cell r="J16">
            <v>8320.6500000000015</v>
          </cell>
        </row>
        <row r="17">
          <cell r="J17">
            <v>260</v>
          </cell>
        </row>
        <row r="18">
          <cell r="J18">
            <v>9021</v>
          </cell>
        </row>
        <row r="19">
          <cell r="J19">
            <v>6954</v>
          </cell>
        </row>
        <row r="20">
          <cell r="J20">
            <v>4841</v>
          </cell>
        </row>
        <row r="21">
          <cell r="J21">
            <v>5985</v>
          </cell>
        </row>
        <row r="22">
          <cell r="J22">
            <v>26521</v>
          </cell>
        </row>
        <row r="23">
          <cell r="J23">
            <v>769</v>
          </cell>
        </row>
        <row r="24">
          <cell r="J24">
            <v>3598</v>
          </cell>
        </row>
        <row r="25">
          <cell r="J25">
            <v>0</v>
          </cell>
        </row>
        <row r="26">
          <cell r="J26">
            <v>4998</v>
          </cell>
        </row>
        <row r="27">
          <cell r="J27">
            <v>1598</v>
          </cell>
        </row>
        <row r="28">
          <cell r="J28">
            <v>3136</v>
          </cell>
        </row>
        <row r="29">
          <cell r="J29">
            <v>895</v>
          </cell>
        </row>
        <row r="30">
          <cell r="J30">
            <v>1285</v>
          </cell>
        </row>
        <row r="31">
          <cell r="J31">
            <v>858</v>
          </cell>
        </row>
        <row r="32">
          <cell r="J32">
            <v>354</v>
          </cell>
        </row>
        <row r="33">
          <cell r="J33">
            <v>895</v>
          </cell>
        </row>
        <row r="34">
          <cell r="J34">
            <v>0</v>
          </cell>
        </row>
        <row r="35">
          <cell r="J35">
            <v>1201</v>
          </cell>
        </row>
        <row r="36">
          <cell r="J36">
            <v>354</v>
          </cell>
        </row>
        <row r="37">
          <cell r="J37">
            <v>89</v>
          </cell>
        </row>
        <row r="38">
          <cell r="J38">
            <v>528</v>
          </cell>
        </row>
        <row r="39">
          <cell r="J39">
            <v>168</v>
          </cell>
        </row>
        <row r="40">
          <cell r="J40">
            <v>899</v>
          </cell>
        </row>
        <row r="41">
          <cell r="J41">
            <v>358</v>
          </cell>
        </row>
        <row r="42">
          <cell r="J42">
            <v>321</v>
          </cell>
        </row>
        <row r="43">
          <cell r="J43">
            <v>398</v>
          </cell>
        </row>
        <row r="44">
          <cell r="J44">
            <v>0</v>
          </cell>
        </row>
        <row r="45">
          <cell r="J45">
            <v>100</v>
          </cell>
        </row>
        <row r="46">
          <cell r="J46">
            <v>135</v>
          </cell>
        </row>
        <row r="47">
          <cell r="J47">
            <v>199</v>
          </cell>
        </row>
        <row r="48">
          <cell r="J48">
            <v>33</v>
          </cell>
        </row>
        <row r="49">
          <cell r="J49">
            <v>130</v>
          </cell>
        </row>
        <row r="50">
          <cell r="J50">
            <v>0</v>
          </cell>
        </row>
        <row r="51">
          <cell r="J51">
            <v>1701</v>
          </cell>
        </row>
        <row r="52">
          <cell r="J52">
            <v>5201</v>
          </cell>
        </row>
        <row r="53">
          <cell r="J53">
            <v>2494</v>
          </cell>
        </row>
        <row r="54">
          <cell r="J54">
            <v>920</v>
          </cell>
        </row>
        <row r="55">
          <cell r="J55">
            <v>86</v>
          </cell>
        </row>
        <row r="56">
          <cell r="J56">
            <v>3548</v>
          </cell>
        </row>
        <row r="57">
          <cell r="J57">
            <v>1954</v>
          </cell>
        </row>
        <row r="58">
          <cell r="J58">
            <v>7</v>
          </cell>
        </row>
        <row r="59">
          <cell r="J59">
            <v>69</v>
          </cell>
        </row>
        <row r="60">
          <cell r="J60">
            <v>520</v>
          </cell>
        </row>
        <row r="61">
          <cell r="J61">
            <v>25</v>
          </cell>
        </row>
        <row r="62">
          <cell r="J62">
            <v>33</v>
          </cell>
        </row>
        <row r="63">
          <cell r="J63">
            <v>0</v>
          </cell>
        </row>
        <row r="64">
          <cell r="J64">
            <v>769</v>
          </cell>
        </row>
        <row r="65">
          <cell r="J65">
            <v>821</v>
          </cell>
        </row>
        <row r="66">
          <cell r="J66">
            <v>89</v>
          </cell>
        </row>
        <row r="67">
          <cell r="J67">
            <v>22</v>
          </cell>
        </row>
        <row r="68">
          <cell r="J68">
            <v>6854</v>
          </cell>
        </row>
        <row r="69">
          <cell r="J69">
            <v>23121.000000000004</v>
          </cell>
        </row>
      </sheetData>
      <sheetData sheetId="15">
        <row r="9">
          <cell r="J9">
            <v>43121</v>
          </cell>
        </row>
        <row r="10">
          <cell r="J10">
            <v>254</v>
          </cell>
        </row>
        <row r="11">
          <cell r="J11">
            <v>412</v>
          </cell>
        </row>
        <row r="12">
          <cell r="J12">
            <v>5021</v>
          </cell>
        </row>
        <row r="13">
          <cell r="J13">
            <v>14562</v>
          </cell>
        </row>
        <row r="14">
          <cell r="J14">
            <v>28595</v>
          </cell>
        </row>
        <row r="15">
          <cell r="J15">
            <v>881</v>
          </cell>
        </row>
        <row r="16">
          <cell r="J16">
            <v>40580</v>
          </cell>
        </row>
        <row r="17">
          <cell r="J17">
            <v>26</v>
          </cell>
        </row>
        <row r="18">
          <cell r="J18">
            <v>7200.9999999999991</v>
          </cell>
        </row>
        <row r="19">
          <cell r="J19">
            <v>4210</v>
          </cell>
        </row>
        <row r="20">
          <cell r="J20">
            <v>3523.9999999999995</v>
          </cell>
        </row>
        <row r="21">
          <cell r="J21">
            <v>5998</v>
          </cell>
        </row>
        <row r="22">
          <cell r="J22">
            <v>25476</v>
          </cell>
        </row>
        <row r="23">
          <cell r="J23">
            <v>268</v>
          </cell>
        </row>
        <row r="24">
          <cell r="J24">
            <v>2549</v>
          </cell>
        </row>
        <row r="25">
          <cell r="J25">
            <v>52</v>
          </cell>
        </row>
        <row r="26">
          <cell r="J26">
            <v>3214</v>
          </cell>
        </row>
        <row r="27">
          <cell r="J27">
            <v>1117</v>
          </cell>
        </row>
        <row r="28">
          <cell r="J28">
            <v>5214</v>
          </cell>
        </row>
        <row r="29">
          <cell r="J29">
            <v>785</v>
          </cell>
        </row>
        <row r="30">
          <cell r="J30">
            <v>1154</v>
          </cell>
        </row>
        <row r="31">
          <cell r="J31">
            <v>700</v>
          </cell>
        </row>
        <row r="32">
          <cell r="J32">
            <v>72</v>
          </cell>
        </row>
        <row r="33">
          <cell r="J33">
            <v>815</v>
          </cell>
        </row>
        <row r="34">
          <cell r="J34">
            <v>0</v>
          </cell>
        </row>
        <row r="35">
          <cell r="J35">
            <v>854</v>
          </cell>
        </row>
        <row r="36">
          <cell r="J36">
            <v>224.00000000000003</v>
          </cell>
        </row>
        <row r="37">
          <cell r="J37">
            <v>54</v>
          </cell>
        </row>
        <row r="38">
          <cell r="J38">
            <v>485</v>
          </cell>
        </row>
        <row r="39">
          <cell r="J39">
            <v>223</v>
          </cell>
        </row>
        <row r="40">
          <cell r="J40">
            <v>784.99999999999989</v>
          </cell>
        </row>
        <row r="41">
          <cell r="J41">
            <v>205</v>
          </cell>
        </row>
        <row r="42">
          <cell r="J42">
            <v>128</v>
          </cell>
        </row>
        <row r="43">
          <cell r="J43">
            <v>232</v>
          </cell>
        </row>
        <row r="44">
          <cell r="J44">
            <v>0</v>
          </cell>
        </row>
        <row r="45">
          <cell r="J45">
            <v>192</v>
          </cell>
        </row>
        <row r="46">
          <cell r="J46">
            <v>218</v>
          </cell>
        </row>
        <row r="47">
          <cell r="J47">
            <v>293</v>
          </cell>
        </row>
        <row r="48">
          <cell r="J48">
            <v>0</v>
          </cell>
        </row>
        <row r="49">
          <cell r="J49">
            <v>260</v>
          </cell>
        </row>
        <row r="50">
          <cell r="J50">
            <v>0</v>
          </cell>
        </row>
        <row r="51">
          <cell r="J51">
            <v>3899.0000000000005</v>
          </cell>
        </row>
        <row r="52">
          <cell r="J52">
            <v>2410</v>
          </cell>
        </row>
        <row r="53">
          <cell r="J53">
            <v>1425</v>
          </cell>
        </row>
        <row r="54">
          <cell r="J54">
            <v>714</v>
          </cell>
        </row>
        <row r="55">
          <cell r="J55">
            <v>135</v>
          </cell>
        </row>
        <row r="56">
          <cell r="J56">
            <v>2998.0000000000005</v>
          </cell>
        </row>
        <row r="57">
          <cell r="J57">
            <v>1101</v>
          </cell>
        </row>
        <row r="58">
          <cell r="J58">
            <v>0</v>
          </cell>
        </row>
        <row r="59">
          <cell r="J59">
            <v>4</v>
          </cell>
        </row>
        <row r="60">
          <cell r="J60">
            <v>122</v>
          </cell>
        </row>
        <row r="61">
          <cell r="J61">
            <v>65.000000000000014</v>
          </cell>
        </row>
        <row r="62">
          <cell r="J62">
            <v>36</v>
          </cell>
        </row>
        <row r="63">
          <cell r="J63">
            <v>30</v>
          </cell>
        </row>
        <row r="64">
          <cell r="J64">
            <v>392</v>
          </cell>
        </row>
        <row r="65">
          <cell r="J65">
            <v>1021</v>
          </cell>
        </row>
        <row r="66">
          <cell r="J66">
            <v>354</v>
          </cell>
        </row>
        <row r="67">
          <cell r="J67">
            <v>26</v>
          </cell>
        </row>
        <row r="68">
          <cell r="J68">
            <v>8421</v>
          </cell>
        </row>
        <row r="69">
          <cell r="J69">
            <v>23102.000000000004</v>
          </cell>
        </row>
      </sheetData>
      <sheetData sheetId="16">
        <row r="8">
          <cell r="J8">
            <v>503223.00000000006</v>
          </cell>
        </row>
        <row r="9">
          <cell r="J9">
            <v>51201</v>
          </cell>
        </row>
        <row r="10">
          <cell r="J10">
            <v>127</v>
          </cell>
        </row>
        <row r="11">
          <cell r="J11">
            <v>218.38568019093077</v>
          </cell>
        </row>
        <row r="12">
          <cell r="J12">
            <v>10620.999999999998</v>
          </cell>
        </row>
        <row r="13">
          <cell r="J13">
            <v>20112</v>
          </cell>
        </row>
        <row r="14">
          <cell r="J14">
            <v>29854</v>
          </cell>
        </row>
        <row r="15">
          <cell r="J15">
            <v>611</v>
          </cell>
        </row>
        <row r="16">
          <cell r="J16">
            <v>50124</v>
          </cell>
        </row>
        <row r="17">
          <cell r="J17">
            <v>84</v>
          </cell>
        </row>
        <row r="18">
          <cell r="J18">
            <v>7541</v>
          </cell>
        </row>
        <row r="19">
          <cell r="J19">
            <v>6021</v>
          </cell>
        </row>
        <row r="20">
          <cell r="J20">
            <v>4232</v>
          </cell>
        </row>
        <row r="21">
          <cell r="J21">
            <v>7124</v>
          </cell>
        </row>
        <row r="22">
          <cell r="J22">
            <v>29854</v>
          </cell>
        </row>
        <row r="23">
          <cell r="J23">
            <v>89</v>
          </cell>
        </row>
        <row r="24">
          <cell r="J24">
            <v>3651.9999999999995</v>
          </cell>
        </row>
        <row r="25">
          <cell r="J25">
            <v>32</v>
          </cell>
        </row>
        <row r="26">
          <cell r="J26">
            <v>9776</v>
          </cell>
        </row>
        <row r="27">
          <cell r="J27">
            <v>1620</v>
          </cell>
        </row>
        <row r="28">
          <cell r="J28">
            <v>6401</v>
          </cell>
        </row>
        <row r="29">
          <cell r="J29">
            <v>452</v>
          </cell>
        </row>
        <row r="30">
          <cell r="J30">
            <v>1201</v>
          </cell>
        </row>
        <row r="31">
          <cell r="J31">
            <v>1022.0000000000001</v>
          </cell>
        </row>
        <row r="32">
          <cell r="J32">
            <v>34</v>
          </cell>
        </row>
        <row r="33">
          <cell r="J33">
            <v>852</v>
          </cell>
        </row>
        <row r="34">
          <cell r="J34">
            <v>0</v>
          </cell>
        </row>
        <row r="35">
          <cell r="J35">
            <v>1200</v>
          </cell>
        </row>
        <row r="36">
          <cell r="J36">
            <v>352</v>
          </cell>
        </row>
        <row r="37">
          <cell r="J37">
            <v>85</v>
          </cell>
        </row>
        <row r="38">
          <cell r="J38">
            <v>601</v>
          </cell>
        </row>
        <row r="39">
          <cell r="J39">
            <v>112</v>
          </cell>
        </row>
        <row r="40">
          <cell r="J40">
            <v>524</v>
          </cell>
        </row>
        <row r="41">
          <cell r="J41">
            <v>155</v>
          </cell>
        </row>
        <row r="42">
          <cell r="J42">
            <v>64</v>
          </cell>
        </row>
        <row r="43">
          <cell r="J43">
            <v>140</v>
          </cell>
        </row>
        <row r="44">
          <cell r="J44">
            <v>11</v>
          </cell>
        </row>
        <row r="45">
          <cell r="J45">
            <v>68</v>
          </cell>
        </row>
        <row r="46">
          <cell r="J46">
            <v>100</v>
          </cell>
        </row>
        <row r="47">
          <cell r="J47">
            <v>238</v>
          </cell>
        </row>
        <row r="48">
          <cell r="J48">
            <v>0</v>
          </cell>
        </row>
        <row r="49">
          <cell r="J49">
            <v>162</v>
          </cell>
        </row>
        <row r="50">
          <cell r="J50">
            <v>0</v>
          </cell>
        </row>
        <row r="51">
          <cell r="J51">
            <v>3514</v>
          </cell>
        </row>
        <row r="52">
          <cell r="J52">
            <v>1085</v>
          </cell>
        </row>
        <row r="53">
          <cell r="J53">
            <v>2998.0000000000005</v>
          </cell>
        </row>
        <row r="54">
          <cell r="J54">
            <v>712</v>
          </cell>
        </row>
        <row r="55">
          <cell r="J55">
            <v>91</v>
          </cell>
        </row>
        <row r="56">
          <cell r="J56">
            <v>3200.9999999999995</v>
          </cell>
        </row>
        <row r="57">
          <cell r="J57">
            <v>988.99999999999989</v>
          </cell>
        </row>
        <row r="58">
          <cell r="J58">
            <v>5</v>
          </cell>
        </row>
        <row r="59">
          <cell r="J59">
            <v>4</v>
          </cell>
        </row>
        <row r="60">
          <cell r="J60">
            <v>0</v>
          </cell>
        </row>
        <row r="61">
          <cell r="J61">
            <v>22</v>
          </cell>
        </row>
        <row r="62">
          <cell r="J62">
            <v>4</v>
          </cell>
        </row>
        <row r="63">
          <cell r="J63">
            <v>17</v>
          </cell>
        </row>
        <row r="64">
          <cell r="J64">
            <v>421</v>
          </cell>
        </row>
        <row r="65">
          <cell r="J65">
            <v>698</v>
          </cell>
        </row>
        <row r="66">
          <cell r="J66">
            <v>62.000000000000007</v>
          </cell>
        </row>
        <row r="67">
          <cell r="J67">
            <v>18</v>
          </cell>
        </row>
        <row r="68">
          <cell r="J68">
            <v>4421</v>
          </cell>
        </row>
        <row r="69">
          <cell r="J69">
            <v>24989</v>
          </cell>
        </row>
      </sheetData>
      <sheetData sheetId="17">
        <row r="8">
          <cell r="J8">
            <v>449989</v>
          </cell>
        </row>
        <row r="9">
          <cell r="J9">
            <v>52014</v>
          </cell>
        </row>
        <row r="10">
          <cell r="J10">
            <v>14</v>
          </cell>
        </row>
        <row r="11">
          <cell r="J11">
            <v>269</v>
          </cell>
        </row>
        <row r="12">
          <cell r="J12">
            <v>7211</v>
          </cell>
        </row>
        <row r="13">
          <cell r="J13">
            <v>3856.9999999999995</v>
          </cell>
        </row>
        <row r="14">
          <cell r="J14">
            <v>7301</v>
          </cell>
        </row>
        <row r="15">
          <cell r="J15">
            <v>352</v>
          </cell>
        </row>
        <row r="16">
          <cell r="J16">
            <v>32011.000000000004</v>
          </cell>
        </row>
        <row r="17">
          <cell r="J17">
            <v>204</v>
          </cell>
        </row>
        <row r="18">
          <cell r="J18">
            <v>10240.999999999998</v>
          </cell>
        </row>
        <row r="19">
          <cell r="J19">
            <v>5687</v>
          </cell>
        </row>
        <row r="20">
          <cell r="J20">
            <v>5124</v>
          </cell>
        </row>
        <row r="21">
          <cell r="J21">
            <v>5454</v>
          </cell>
        </row>
        <row r="22">
          <cell r="J22">
            <v>41020.999999999993</v>
          </cell>
        </row>
        <row r="23">
          <cell r="J23">
            <v>132</v>
          </cell>
        </row>
        <row r="24">
          <cell r="J24">
            <v>4521</v>
          </cell>
        </row>
        <row r="25">
          <cell r="J25">
            <v>32</v>
          </cell>
        </row>
        <row r="26">
          <cell r="J26">
            <v>7899</v>
          </cell>
        </row>
        <row r="27">
          <cell r="J27">
            <v>1204</v>
          </cell>
        </row>
        <row r="28">
          <cell r="J28">
            <v>3854</v>
          </cell>
        </row>
        <row r="29">
          <cell r="J29">
            <v>602</v>
          </cell>
        </row>
        <row r="30">
          <cell r="J30">
            <v>1753.9999999999998</v>
          </cell>
        </row>
        <row r="31">
          <cell r="J31">
            <v>1010.0000000000001</v>
          </cell>
        </row>
        <row r="32">
          <cell r="J32">
            <v>102.00000000000001</v>
          </cell>
        </row>
        <row r="33">
          <cell r="J33">
            <v>1157</v>
          </cell>
        </row>
        <row r="34">
          <cell r="J34">
            <v>0</v>
          </cell>
        </row>
        <row r="35">
          <cell r="J35">
            <v>1569</v>
          </cell>
        </row>
        <row r="36">
          <cell r="J36">
            <v>399</v>
          </cell>
        </row>
        <row r="37">
          <cell r="J37">
            <v>132</v>
          </cell>
        </row>
        <row r="38">
          <cell r="J38">
            <v>632</v>
          </cell>
        </row>
        <row r="39">
          <cell r="J39">
            <v>150</v>
          </cell>
        </row>
        <row r="40">
          <cell r="J40">
            <v>485</v>
          </cell>
        </row>
        <row r="41">
          <cell r="J41">
            <v>292</v>
          </cell>
        </row>
        <row r="42">
          <cell r="J42">
            <v>123</v>
          </cell>
        </row>
        <row r="43">
          <cell r="J43">
            <v>211</v>
          </cell>
        </row>
        <row r="44">
          <cell r="J44">
            <v>0</v>
          </cell>
        </row>
        <row r="45">
          <cell r="J45">
            <v>86</v>
          </cell>
        </row>
        <row r="46">
          <cell r="J46">
            <v>362</v>
          </cell>
        </row>
        <row r="47">
          <cell r="J47">
            <v>377</v>
          </cell>
        </row>
        <row r="48">
          <cell r="J48">
            <v>37</v>
          </cell>
        </row>
        <row r="49">
          <cell r="J49">
            <v>600</v>
          </cell>
        </row>
        <row r="50">
          <cell r="J50">
            <v>0</v>
          </cell>
        </row>
        <row r="51">
          <cell r="J51">
            <v>15241</v>
          </cell>
        </row>
        <row r="52">
          <cell r="J52">
            <v>2109</v>
          </cell>
        </row>
        <row r="53">
          <cell r="J53">
            <v>2545.0000000000005</v>
          </cell>
        </row>
        <row r="54">
          <cell r="J54">
            <v>965</v>
          </cell>
        </row>
        <row r="55">
          <cell r="J55">
            <v>31</v>
          </cell>
        </row>
        <row r="56">
          <cell r="J56">
            <v>4104</v>
          </cell>
        </row>
        <row r="57">
          <cell r="J57">
            <v>2014</v>
          </cell>
        </row>
        <row r="58">
          <cell r="J58">
            <v>0</v>
          </cell>
        </row>
        <row r="59">
          <cell r="J59">
            <v>14</v>
          </cell>
        </row>
        <row r="60">
          <cell r="J60">
            <v>135</v>
          </cell>
        </row>
        <row r="61">
          <cell r="J61">
            <v>70</v>
          </cell>
        </row>
        <row r="62">
          <cell r="J62">
            <v>43</v>
          </cell>
        </row>
        <row r="63">
          <cell r="J63">
            <v>0</v>
          </cell>
        </row>
        <row r="64">
          <cell r="J64">
            <v>265</v>
          </cell>
        </row>
        <row r="65">
          <cell r="J65">
            <v>899</v>
          </cell>
        </row>
        <row r="66">
          <cell r="J66">
            <v>270</v>
          </cell>
        </row>
        <row r="67">
          <cell r="J67">
            <v>43</v>
          </cell>
        </row>
        <row r="68">
          <cell r="J68">
            <v>12858</v>
          </cell>
        </row>
        <row r="69">
          <cell r="J69">
            <v>28995.000000000004</v>
          </cell>
        </row>
      </sheetData>
      <sheetData sheetId="18">
        <row r="8">
          <cell r="J8">
            <v>233625</v>
          </cell>
        </row>
        <row r="9">
          <cell r="J9">
            <v>41244</v>
          </cell>
        </row>
        <row r="10">
          <cell r="J10">
            <v>42</v>
          </cell>
        </row>
        <row r="11">
          <cell r="J11">
            <v>450</v>
          </cell>
        </row>
        <row r="12">
          <cell r="J12">
            <v>5214</v>
          </cell>
        </row>
        <row r="13">
          <cell r="J13">
            <v>2145</v>
          </cell>
        </row>
        <row r="14">
          <cell r="J14">
            <v>2214</v>
          </cell>
        </row>
        <row r="15">
          <cell r="J15">
            <v>653.99999999999989</v>
          </cell>
        </row>
        <row r="16">
          <cell r="J16">
            <v>20141.000000000004</v>
          </cell>
        </row>
        <row r="17">
          <cell r="J17">
            <v>189</v>
          </cell>
        </row>
        <row r="18">
          <cell r="J18">
            <v>9569</v>
          </cell>
        </row>
        <row r="19">
          <cell r="J19">
            <v>3102.0000000000005</v>
          </cell>
        </row>
        <row r="20">
          <cell r="J20">
            <v>3298</v>
          </cell>
        </row>
        <row r="21">
          <cell r="J21">
            <v>4201</v>
          </cell>
        </row>
        <row r="22">
          <cell r="J22">
            <v>29885.000000000004</v>
          </cell>
        </row>
        <row r="23">
          <cell r="J23">
            <v>149.00000000000003</v>
          </cell>
        </row>
        <row r="24">
          <cell r="J24">
            <v>2353</v>
          </cell>
        </row>
        <row r="25">
          <cell r="J25">
            <v>0</v>
          </cell>
        </row>
        <row r="26">
          <cell r="J26">
            <v>7235.0000000000009</v>
          </cell>
        </row>
        <row r="27">
          <cell r="J27">
            <v>991</v>
          </cell>
        </row>
        <row r="28">
          <cell r="J28">
            <v>4310</v>
          </cell>
        </row>
        <row r="29">
          <cell r="J29">
            <v>395</v>
          </cell>
        </row>
        <row r="30">
          <cell r="J30">
            <v>2101</v>
          </cell>
        </row>
        <row r="31">
          <cell r="J31">
            <v>529.00000000000011</v>
          </cell>
        </row>
        <row r="32">
          <cell r="J32">
            <v>114</v>
          </cell>
        </row>
        <row r="33">
          <cell r="J33">
            <v>1320</v>
          </cell>
        </row>
        <row r="34">
          <cell r="J34">
            <v>0</v>
          </cell>
        </row>
        <row r="35">
          <cell r="J35">
            <v>1824</v>
          </cell>
        </row>
        <row r="36">
          <cell r="J36">
            <v>348</v>
          </cell>
        </row>
        <row r="37">
          <cell r="J37">
            <v>320</v>
          </cell>
        </row>
        <row r="38">
          <cell r="J38">
            <v>578</v>
          </cell>
        </row>
        <row r="39">
          <cell r="J39">
            <v>245</v>
          </cell>
        </row>
        <row r="40">
          <cell r="J40">
            <v>435</v>
          </cell>
        </row>
        <row r="41">
          <cell r="J41">
            <v>122</v>
          </cell>
        </row>
        <row r="42">
          <cell r="J42">
            <v>312</v>
          </cell>
        </row>
        <row r="43">
          <cell r="J43">
            <v>136</v>
          </cell>
        </row>
        <row r="44">
          <cell r="J44">
            <v>0</v>
          </cell>
        </row>
        <row r="45">
          <cell r="J45">
            <v>71</v>
          </cell>
        </row>
        <row r="46">
          <cell r="J46">
            <v>198</v>
          </cell>
        </row>
        <row r="47">
          <cell r="J47">
            <v>332.99999999999994</v>
          </cell>
        </row>
        <row r="48">
          <cell r="J48">
            <v>123</v>
          </cell>
        </row>
        <row r="49">
          <cell r="J49">
            <v>256</v>
          </cell>
        </row>
        <row r="50">
          <cell r="J50">
            <v>43</v>
          </cell>
        </row>
        <row r="51">
          <cell r="J51">
            <v>4320.9999999999991</v>
          </cell>
        </row>
        <row r="52">
          <cell r="J52">
            <v>2188</v>
          </cell>
        </row>
        <row r="53">
          <cell r="J53">
            <v>9214</v>
          </cell>
        </row>
        <row r="54">
          <cell r="J54">
            <v>608</v>
          </cell>
        </row>
        <row r="55">
          <cell r="J55">
            <v>53</v>
          </cell>
        </row>
        <row r="56">
          <cell r="J56">
            <v>3451.0000000000005</v>
          </cell>
        </row>
        <row r="57">
          <cell r="J57">
            <v>2997.9999999999995</v>
          </cell>
        </row>
        <row r="58">
          <cell r="J58">
            <v>0</v>
          </cell>
        </row>
        <row r="59">
          <cell r="J59">
            <v>46</v>
          </cell>
        </row>
        <row r="60">
          <cell r="J60">
            <v>56</v>
          </cell>
        </row>
        <row r="61">
          <cell r="J61">
            <v>17</v>
          </cell>
        </row>
        <row r="62">
          <cell r="J62">
            <v>129</v>
          </cell>
        </row>
        <row r="63">
          <cell r="J63">
            <v>18</v>
          </cell>
        </row>
        <row r="64">
          <cell r="J64">
            <v>1985</v>
          </cell>
        </row>
        <row r="65">
          <cell r="J65">
            <v>1058</v>
          </cell>
        </row>
        <row r="66">
          <cell r="J66">
            <v>26</v>
          </cell>
        </row>
        <row r="67">
          <cell r="J67">
            <v>5</v>
          </cell>
        </row>
        <row r="68">
          <cell r="J68">
            <v>13024.000000000002</v>
          </cell>
        </row>
        <row r="69">
          <cell r="J69">
            <v>25244</v>
          </cell>
        </row>
      </sheetData>
      <sheetData sheetId="19">
        <row r="8">
          <cell r="J8">
            <v>224970</v>
          </cell>
        </row>
        <row r="9">
          <cell r="J9">
            <v>27541</v>
          </cell>
        </row>
        <row r="10">
          <cell r="J10">
            <v>168.99999999999997</v>
          </cell>
        </row>
        <row r="11">
          <cell r="J11">
            <v>265</v>
          </cell>
        </row>
        <row r="12">
          <cell r="J12">
            <v>4620</v>
          </cell>
        </row>
        <row r="13">
          <cell r="J13">
            <v>3458</v>
          </cell>
        </row>
        <row r="14">
          <cell r="J14">
            <v>4189</v>
          </cell>
        </row>
        <row r="15">
          <cell r="J15">
            <v>120</v>
          </cell>
        </row>
        <row r="16">
          <cell r="J16">
            <v>22451</v>
          </cell>
        </row>
        <row r="17">
          <cell r="J17">
            <v>102</v>
          </cell>
        </row>
        <row r="18">
          <cell r="J18">
            <v>7564</v>
          </cell>
        </row>
        <row r="19">
          <cell r="J19">
            <v>1957</v>
          </cell>
        </row>
        <row r="20">
          <cell r="J20">
            <v>3321</v>
          </cell>
        </row>
        <row r="21">
          <cell r="J21">
            <v>8985</v>
          </cell>
        </row>
        <row r="22">
          <cell r="J22">
            <v>26988.999999999996</v>
          </cell>
        </row>
        <row r="23">
          <cell r="J23">
            <v>169</v>
          </cell>
        </row>
        <row r="24">
          <cell r="J24">
            <v>2724.0000000000005</v>
          </cell>
        </row>
        <row r="25">
          <cell r="J25">
            <v>0</v>
          </cell>
        </row>
        <row r="26">
          <cell r="J26">
            <v>6021</v>
          </cell>
        </row>
        <row r="27">
          <cell r="J27">
            <v>780</v>
          </cell>
        </row>
        <row r="28">
          <cell r="J28">
            <v>2301.0000000000005</v>
          </cell>
        </row>
        <row r="29">
          <cell r="J29">
            <v>359.99999999999994</v>
          </cell>
        </row>
        <row r="30">
          <cell r="J30">
            <v>1140</v>
          </cell>
        </row>
        <row r="31">
          <cell r="J31">
            <v>1011.0000000000001</v>
          </cell>
        </row>
        <row r="32">
          <cell r="J32">
            <v>133.99999999999997</v>
          </cell>
        </row>
        <row r="33">
          <cell r="J33">
            <v>1010</v>
          </cell>
        </row>
        <row r="34">
          <cell r="J34">
            <v>0</v>
          </cell>
        </row>
        <row r="35">
          <cell r="J35">
            <v>1821</v>
          </cell>
        </row>
        <row r="36">
          <cell r="J36">
            <v>520</v>
          </cell>
        </row>
        <row r="37">
          <cell r="J37">
            <v>98</v>
          </cell>
        </row>
        <row r="38">
          <cell r="J38">
            <v>758</v>
          </cell>
        </row>
        <row r="39">
          <cell r="J39">
            <v>85</v>
          </cell>
        </row>
        <row r="40">
          <cell r="J40">
            <v>190.00000000000003</v>
          </cell>
        </row>
        <row r="41">
          <cell r="J41">
            <v>105</v>
          </cell>
        </row>
        <row r="42">
          <cell r="J42">
            <v>52</v>
          </cell>
        </row>
        <row r="43">
          <cell r="J43">
            <v>175</v>
          </cell>
        </row>
        <row r="44">
          <cell r="J44">
            <v>8</v>
          </cell>
        </row>
        <row r="45">
          <cell r="J45">
            <v>53</v>
          </cell>
        </row>
        <row r="46">
          <cell r="J46">
            <v>119</v>
          </cell>
        </row>
        <row r="47">
          <cell r="J47">
            <v>283</v>
          </cell>
        </row>
        <row r="48">
          <cell r="J48">
            <v>128</v>
          </cell>
        </row>
        <row r="49">
          <cell r="J49">
            <v>181.99999999999997</v>
          </cell>
        </row>
        <row r="50">
          <cell r="J50">
            <v>0</v>
          </cell>
        </row>
        <row r="51">
          <cell r="J51">
            <v>3298</v>
          </cell>
        </row>
        <row r="52">
          <cell r="J52">
            <v>3921</v>
          </cell>
        </row>
        <row r="53">
          <cell r="J53">
            <v>1201</v>
          </cell>
        </row>
        <row r="54">
          <cell r="J54">
            <v>448</v>
          </cell>
        </row>
        <row r="55">
          <cell r="J55">
            <v>22.999999999999996</v>
          </cell>
        </row>
        <row r="56">
          <cell r="J56">
            <v>3753.9999999999991</v>
          </cell>
        </row>
        <row r="57">
          <cell r="J57">
            <v>1099</v>
          </cell>
        </row>
        <row r="58">
          <cell r="J58">
            <v>0</v>
          </cell>
        </row>
        <row r="59">
          <cell r="J59">
            <v>24</v>
          </cell>
        </row>
        <row r="60">
          <cell r="J60">
            <v>14</v>
          </cell>
        </row>
        <row r="61">
          <cell r="J61">
            <v>23.000000000000004</v>
          </cell>
        </row>
        <row r="62">
          <cell r="J62">
            <v>80</v>
          </cell>
        </row>
        <row r="63">
          <cell r="J63">
            <v>85</v>
          </cell>
        </row>
        <row r="64">
          <cell r="J64">
            <v>574</v>
          </cell>
        </row>
        <row r="65">
          <cell r="J65">
            <v>865.00000000000011</v>
          </cell>
        </row>
        <row r="66">
          <cell r="J66">
            <v>191</v>
          </cell>
        </row>
        <row r="67">
          <cell r="J67">
            <v>33</v>
          </cell>
        </row>
        <row r="68">
          <cell r="J68">
            <v>2621.0000000000005</v>
          </cell>
        </row>
        <row r="69">
          <cell r="J69">
            <v>24804</v>
          </cell>
        </row>
      </sheetData>
      <sheetData sheetId="20">
        <row r="8">
          <cell r="J8">
            <v>108077</v>
          </cell>
        </row>
        <row r="11">
          <cell r="J11">
            <v>412</v>
          </cell>
        </row>
      </sheetData>
      <sheetData sheetId="21">
        <row r="8">
          <cell r="J8">
            <v>12048</v>
          </cell>
        </row>
        <row r="9">
          <cell r="J9">
            <v>16131</v>
          </cell>
        </row>
        <row r="10">
          <cell r="J10">
            <v>2150</v>
          </cell>
        </row>
        <row r="11">
          <cell r="J11">
            <v>1227</v>
          </cell>
        </row>
        <row r="12">
          <cell r="J12">
            <v>4898</v>
          </cell>
        </row>
        <row r="13">
          <cell r="J13">
            <v>11634</v>
          </cell>
        </row>
        <row r="14">
          <cell r="J14">
            <v>35272</v>
          </cell>
        </row>
        <row r="15">
          <cell r="J15">
            <v>571</v>
          </cell>
        </row>
        <row r="16">
          <cell r="J16">
            <v>1801</v>
          </cell>
        </row>
        <row r="17">
          <cell r="J17">
            <v>20</v>
          </cell>
        </row>
        <row r="18">
          <cell r="J18">
            <v>9434</v>
          </cell>
        </row>
        <row r="19">
          <cell r="J19">
            <v>1996</v>
          </cell>
        </row>
        <row r="20">
          <cell r="J20">
            <v>910</v>
          </cell>
        </row>
        <row r="21">
          <cell r="J21">
            <v>4234</v>
          </cell>
        </row>
        <row r="22">
          <cell r="J22">
            <v>16928</v>
          </cell>
        </row>
        <row r="23">
          <cell r="J23">
            <v>40</v>
          </cell>
        </row>
        <row r="24">
          <cell r="J24">
            <v>4347</v>
          </cell>
        </row>
        <row r="25">
          <cell r="J25">
            <v>0</v>
          </cell>
        </row>
        <row r="26">
          <cell r="J26">
            <v>3750</v>
          </cell>
        </row>
        <row r="27">
          <cell r="J27">
            <v>618</v>
          </cell>
        </row>
        <row r="28">
          <cell r="J28">
            <v>4084</v>
          </cell>
        </row>
        <row r="29">
          <cell r="J29">
            <v>271</v>
          </cell>
        </row>
        <row r="30">
          <cell r="J30">
            <v>1306</v>
          </cell>
        </row>
        <row r="31">
          <cell r="J31">
            <v>293</v>
          </cell>
        </row>
        <row r="32">
          <cell r="J32">
            <v>370</v>
          </cell>
        </row>
        <row r="33">
          <cell r="J33">
            <v>378</v>
          </cell>
        </row>
        <row r="34">
          <cell r="J34" t="str">
            <v>-</v>
          </cell>
        </row>
        <row r="35">
          <cell r="J35">
            <v>3599</v>
          </cell>
        </row>
        <row r="36">
          <cell r="J36">
            <v>253</v>
          </cell>
        </row>
        <row r="37">
          <cell r="J37">
            <v>122</v>
          </cell>
        </row>
        <row r="38">
          <cell r="J38">
            <v>400</v>
          </cell>
        </row>
        <row r="39">
          <cell r="J39">
            <v>103</v>
          </cell>
        </row>
        <row r="40">
          <cell r="J40">
            <v>566</v>
          </cell>
        </row>
        <row r="41">
          <cell r="J41">
            <v>17</v>
          </cell>
        </row>
        <row r="42">
          <cell r="J42">
            <v>20</v>
          </cell>
        </row>
        <row r="43">
          <cell r="J43">
            <v>69</v>
          </cell>
        </row>
        <row r="44">
          <cell r="J44">
            <v>15</v>
          </cell>
        </row>
        <row r="45">
          <cell r="J45">
            <v>47</v>
          </cell>
        </row>
        <row r="46">
          <cell r="J46">
            <v>27</v>
          </cell>
        </row>
        <row r="47">
          <cell r="J47">
            <v>424</v>
          </cell>
        </row>
        <row r="48">
          <cell r="J48">
            <v>0</v>
          </cell>
        </row>
        <row r="49">
          <cell r="J49">
            <v>37</v>
          </cell>
        </row>
        <row r="50">
          <cell r="J50">
            <v>7</v>
          </cell>
        </row>
        <row r="51">
          <cell r="J51">
            <v>3332</v>
          </cell>
        </row>
        <row r="52">
          <cell r="J52">
            <v>2588</v>
          </cell>
        </row>
        <row r="53">
          <cell r="J53">
            <v>2988</v>
          </cell>
        </row>
        <row r="54">
          <cell r="J54">
            <v>552</v>
          </cell>
        </row>
        <row r="55">
          <cell r="J55">
            <v>183</v>
          </cell>
        </row>
        <row r="56">
          <cell r="J56">
            <v>1862</v>
          </cell>
        </row>
        <row r="57">
          <cell r="J57">
            <v>1605</v>
          </cell>
        </row>
        <row r="58">
          <cell r="J58">
            <v>0</v>
          </cell>
        </row>
        <row r="59">
          <cell r="J59">
            <v>0</v>
          </cell>
        </row>
        <row r="60">
          <cell r="J60">
            <v>422</v>
          </cell>
        </row>
        <row r="61">
          <cell r="J61">
            <v>12</v>
          </cell>
        </row>
        <row r="62">
          <cell r="J62">
            <v>8</v>
          </cell>
        </row>
        <row r="63">
          <cell r="J63">
            <v>0</v>
          </cell>
        </row>
        <row r="64">
          <cell r="J64">
            <v>246</v>
          </cell>
        </row>
        <row r="65">
          <cell r="J65">
            <v>1616</v>
          </cell>
        </row>
        <row r="66">
          <cell r="J66">
            <v>171</v>
          </cell>
        </row>
        <row r="67">
          <cell r="J67">
            <v>27</v>
          </cell>
        </row>
        <row r="68">
          <cell r="J68">
            <v>2493</v>
          </cell>
        </row>
        <row r="69">
          <cell r="J69">
            <v>22061</v>
          </cell>
        </row>
      </sheetData>
      <sheetData sheetId="22">
        <row r="7">
          <cell r="J7">
            <v>39804</v>
          </cell>
        </row>
        <row r="8">
          <cell r="J8">
            <v>15024</v>
          </cell>
        </row>
        <row r="9">
          <cell r="J9">
            <v>0</v>
          </cell>
        </row>
        <row r="10">
          <cell r="J10">
            <v>692</v>
          </cell>
        </row>
        <row r="11">
          <cell r="J11">
            <v>1371</v>
          </cell>
        </row>
        <row r="12">
          <cell r="J12">
            <v>114227</v>
          </cell>
        </row>
        <row r="13">
          <cell r="J13">
            <v>29839</v>
          </cell>
        </row>
        <row r="14">
          <cell r="J14">
            <v>465</v>
          </cell>
        </row>
        <row r="15">
          <cell r="J15">
            <v>2957</v>
          </cell>
        </row>
        <row r="16">
          <cell r="J16">
            <v>63</v>
          </cell>
        </row>
        <row r="17">
          <cell r="J17">
            <v>6429</v>
          </cell>
        </row>
        <row r="18">
          <cell r="J18">
            <v>3156</v>
          </cell>
        </row>
        <row r="19">
          <cell r="J19">
            <v>2301</v>
          </cell>
        </row>
        <row r="20">
          <cell r="J20">
            <v>5419</v>
          </cell>
        </row>
        <row r="21">
          <cell r="J21">
            <v>16575</v>
          </cell>
        </row>
        <row r="22">
          <cell r="J22">
            <v>130</v>
          </cell>
        </row>
        <row r="23">
          <cell r="J23">
            <v>7951</v>
          </cell>
        </row>
        <row r="24">
          <cell r="J24">
            <v>977</v>
          </cell>
        </row>
        <row r="25">
          <cell r="J25">
            <v>3924</v>
          </cell>
        </row>
        <row r="26">
          <cell r="J26">
            <v>1376</v>
          </cell>
        </row>
        <row r="27">
          <cell r="J27">
            <v>10266</v>
          </cell>
        </row>
        <row r="28">
          <cell r="J28">
            <v>813</v>
          </cell>
        </row>
        <row r="29">
          <cell r="J29">
            <v>1088</v>
          </cell>
        </row>
        <row r="30">
          <cell r="J30">
            <v>782</v>
          </cell>
        </row>
        <row r="31">
          <cell r="J31">
            <v>455</v>
          </cell>
        </row>
        <row r="32">
          <cell r="J32">
            <v>1721</v>
          </cell>
        </row>
        <row r="33">
          <cell r="J33">
            <v>0</v>
          </cell>
        </row>
        <row r="34">
          <cell r="J34">
            <v>1018</v>
          </cell>
        </row>
        <row r="35">
          <cell r="J35">
            <v>366</v>
          </cell>
        </row>
        <row r="36">
          <cell r="J36">
            <v>116</v>
          </cell>
        </row>
        <row r="37">
          <cell r="J37">
            <v>365</v>
          </cell>
        </row>
        <row r="38">
          <cell r="J38">
            <v>80</v>
          </cell>
        </row>
        <row r="39">
          <cell r="J39">
            <v>1620</v>
          </cell>
        </row>
        <row r="40">
          <cell r="J40">
            <v>5</v>
          </cell>
        </row>
        <row r="41">
          <cell r="J41">
            <v>177</v>
          </cell>
        </row>
        <row r="42">
          <cell r="J42">
            <v>311</v>
          </cell>
        </row>
        <row r="43">
          <cell r="J43">
            <v>6</v>
          </cell>
        </row>
        <row r="44">
          <cell r="J44">
            <v>33</v>
          </cell>
        </row>
        <row r="45">
          <cell r="J45">
            <v>15</v>
          </cell>
        </row>
        <row r="46">
          <cell r="J46">
            <v>220</v>
          </cell>
        </row>
        <row r="47">
          <cell r="J47">
            <v>30</v>
          </cell>
        </row>
        <row r="48">
          <cell r="J48">
            <v>10</v>
          </cell>
        </row>
        <row r="49">
          <cell r="J49">
            <v>0</v>
          </cell>
        </row>
        <row r="50">
          <cell r="J50">
            <v>3336</v>
          </cell>
        </row>
        <row r="51">
          <cell r="J51">
            <v>1662</v>
          </cell>
        </row>
        <row r="52">
          <cell r="J52">
            <v>1792</v>
          </cell>
        </row>
        <row r="53">
          <cell r="J53">
            <v>921</v>
          </cell>
        </row>
        <row r="54">
          <cell r="J54">
            <v>24</v>
          </cell>
        </row>
        <row r="55">
          <cell r="J55">
            <v>2076</v>
          </cell>
        </row>
        <row r="56">
          <cell r="J56">
            <v>2326</v>
          </cell>
        </row>
        <row r="57">
          <cell r="J57">
            <v>0</v>
          </cell>
        </row>
        <row r="58">
          <cell r="J58">
            <v>62</v>
          </cell>
        </row>
        <row r="59">
          <cell r="J59">
            <v>272</v>
          </cell>
        </row>
        <row r="60">
          <cell r="J60">
            <v>33</v>
          </cell>
        </row>
        <row r="61">
          <cell r="J61">
            <v>20</v>
          </cell>
        </row>
        <row r="62">
          <cell r="J62">
            <v>12</v>
          </cell>
        </row>
        <row r="63">
          <cell r="J63">
            <v>44</v>
          </cell>
        </row>
        <row r="64">
          <cell r="J64">
            <v>1810</v>
          </cell>
        </row>
        <row r="65">
          <cell r="J65">
            <v>178</v>
          </cell>
        </row>
        <row r="66">
          <cell r="J66">
            <v>59</v>
          </cell>
        </row>
        <row r="67">
          <cell r="J67">
            <v>18541</v>
          </cell>
        </row>
        <row r="68">
          <cell r="J68">
            <v>44214</v>
          </cell>
        </row>
      </sheetData>
      <sheetData sheetId="23">
        <row r="8">
          <cell r="J8">
            <v>591427</v>
          </cell>
        </row>
        <row r="9">
          <cell r="J9">
            <v>25504</v>
          </cell>
        </row>
        <row r="10">
          <cell r="J10">
            <v>53</v>
          </cell>
        </row>
        <row r="11">
          <cell r="J11">
            <v>377</v>
          </cell>
        </row>
        <row r="12">
          <cell r="J12">
            <v>1230</v>
          </cell>
        </row>
        <row r="13">
          <cell r="J13">
            <v>76299</v>
          </cell>
        </row>
        <row r="14">
          <cell r="J14">
            <v>80089</v>
          </cell>
        </row>
        <row r="15">
          <cell r="J15">
            <v>499</v>
          </cell>
        </row>
        <row r="16">
          <cell r="J16">
            <v>5101</v>
          </cell>
        </row>
        <row r="17">
          <cell r="J17">
            <v>98</v>
          </cell>
        </row>
        <row r="18">
          <cell r="J18">
            <v>7108</v>
          </cell>
        </row>
        <row r="19">
          <cell r="J19">
            <v>6173</v>
          </cell>
        </row>
        <row r="20">
          <cell r="J20">
            <v>1742</v>
          </cell>
        </row>
        <row r="21">
          <cell r="J21">
            <v>4202</v>
          </cell>
        </row>
        <row r="22">
          <cell r="J22">
            <v>16355</v>
          </cell>
        </row>
        <row r="23">
          <cell r="J23">
            <v>260</v>
          </cell>
        </row>
        <row r="24">
          <cell r="J24">
            <v>4278</v>
          </cell>
        </row>
        <row r="25">
          <cell r="J25">
            <v>878</v>
          </cell>
        </row>
        <row r="26">
          <cell r="J26">
            <v>5810</v>
          </cell>
        </row>
        <row r="27">
          <cell r="J27">
            <v>2528</v>
          </cell>
        </row>
        <row r="28">
          <cell r="J28">
            <v>9047</v>
          </cell>
        </row>
        <row r="29">
          <cell r="J29">
            <v>515</v>
          </cell>
        </row>
        <row r="30">
          <cell r="J30">
            <v>598</v>
          </cell>
        </row>
        <row r="31">
          <cell r="J31">
            <v>490</v>
          </cell>
        </row>
        <row r="32">
          <cell r="J32">
            <v>355</v>
          </cell>
        </row>
        <row r="33">
          <cell r="J33">
            <v>431</v>
          </cell>
        </row>
        <row r="34">
          <cell r="J34">
            <v>0</v>
          </cell>
        </row>
        <row r="35">
          <cell r="J35">
            <v>683</v>
          </cell>
        </row>
        <row r="36">
          <cell r="J36">
            <v>410</v>
          </cell>
        </row>
        <row r="37">
          <cell r="J37">
            <v>227</v>
          </cell>
        </row>
        <row r="38">
          <cell r="J38">
            <v>295</v>
          </cell>
        </row>
        <row r="39">
          <cell r="J39">
            <v>77</v>
          </cell>
        </row>
        <row r="40">
          <cell r="J40">
            <v>1070</v>
          </cell>
        </row>
        <row r="41">
          <cell r="J41">
            <v>7</v>
          </cell>
        </row>
        <row r="42">
          <cell r="J42">
            <v>189</v>
          </cell>
        </row>
        <row r="43">
          <cell r="J43">
            <v>182</v>
          </cell>
        </row>
        <row r="44">
          <cell r="J44">
            <v>0</v>
          </cell>
        </row>
        <row r="45">
          <cell r="J45">
            <v>60</v>
          </cell>
        </row>
        <row r="46">
          <cell r="J46">
            <v>56</v>
          </cell>
        </row>
        <row r="47">
          <cell r="J47">
            <v>188</v>
          </cell>
        </row>
        <row r="48">
          <cell r="J48">
            <v>49</v>
          </cell>
        </row>
        <row r="49">
          <cell r="J49">
            <v>82</v>
          </cell>
        </row>
        <row r="50">
          <cell r="J50">
            <v>53</v>
          </cell>
        </row>
        <row r="51">
          <cell r="J51">
            <v>2177</v>
          </cell>
        </row>
        <row r="52">
          <cell r="J52">
            <v>1748</v>
          </cell>
        </row>
        <row r="53">
          <cell r="J53">
            <v>2699</v>
          </cell>
        </row>
        <row r="54">
          <cell r="J54">
            <v>385</v>
          </cell>
        </row>
        <row r="55">
          <cell r="J55">
            <v>200</v>
          </cell>
        </row>
        <row r="56">
          <cell r="J56">
            <v>11967</v>
          </cell>
        </row>
        <row r="57">
          <cell r="J57">
            <v>3992</v>
          </cell>
        </row>
        <row r="58">
          <cell r="J58">
            <v>0</v>
          </cell>
        </row>
        <row r="59">
          <cell r="J59">
            <v>60</v>
          </cell>
        </row>
        <row r="60">
          <cell r="J60">
            <v>287</v>
          </cell>
        </row>
        <row r="61">
          <cell r="J61">
            <v>78</v>
          </cell>
        </row>
        <row r="62">
          <cell r="J62">
            <v>54</v>
          </cell>
        </row>
        <row r="63">
          <cell r="J63">
            <v>3</v>
          </cell>
        </row>
        <row r="64">
          <cell r="J64">
            <v>199</v>
          </cell>
        </row>
        <row r="65">
          <cell r="J65">
            <v>1716</v>
          </cell>
        </row>
        <row r="66">
          <cell r="J66">
            <v>22</v>
          </cell>
        </row>
        <row r="67">
          <cell r="J67">
            <v>0</v>
          </cell>
        </row>
        <row r="68">
          <cell r="J68">
            <v>1914</v>
          </cell>
        </row>
        <row r="69">
          <cell r="J69">
            <v>19641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810</v>
          </cell>
          <cell r="C8">
            <v>173592</v>
          </cell>
          <cell r="D8">
            <v>121531</v>
          </cell>
          <cell r="E8">
            <v>84056</v>
          </cell>
          <cell r="F8">
            <v>2449</v>
          </cell>
          <cell r="G8">
            <v>0</v>
          </cell>
          <cell r="H8">
            <v>3578</v>
          </cell>
          <cell r="I8">
            <v>8171</v>
          </cell>
        </row>
        <row r="9">
          <cell r="B9">
            <v>5661</v>
          </cell>
          <cell r="C9">
            <v>1843</v>
          </cell>
          <cell r="D9">
            <v>966</v>
          </cell>
          <cell r="E9">
            <v>1671</v>
          </cell>
          <cell r="F9">
            <v>4379</v>
          </cell>
          <cell r="G9">
            <v>3113</v>
          </cell>
          <cell r="H9">
            <v>6636</v>
          </cell>
          <cell r="I9">
            <v>1384</v>
          </cell>
        </row>
        <row r="10">
          <cell r="B10">
            <v>0</v>
          </cell>
          <cell r="C10">
            <v>0</v>
          </cell>
          <cell r="D10">
            <v>500</v>
          </cell>
          <cell r="E10">
            <v>0</v>
          </cell>
          <cell r="F10">
            <v>7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40</v>
          </cell>
          <cell r="D12">
            <v>343</v>
          </cell>
          <cell r="E12">
            <v>0</v>
          </cell>
          <cell r="F12">
            <v>0</v>
          </cell>
          <cell r="G12">
            <v>2</v>
          </cell>
          <cell r="H12">
            <v>620</v>
          </cell>
          <cell r="I12">
            <v>0</v>
          </cell>
        </row>
        <row r="13">
          <cell r="B13">
            <v>4155</v>
          </cell>
          <cell r="C13">
            <v>1013</v>
          </cell>
          <cell r="D13">
            <v>2921</v>
          </cell>
          <cell r="E13">
            <v>6857</v>
          </cell>
          <cell r="F13">
            <v>10566</v>
          </cell>
          <cell r="G13">
            <v>4884</v>
          </cell>
          <cell r="H13">
            <v>3635</v>
          </cell>
          <cell r="I13">
            <v>6789</v>
          </cell>
        </row>
        <row r="14">
          <cell r="B14">
            <v>624</v>
          </cell>
          <cell r="C14">
            <v>335</v>
          </cell>
          <cell r="D14">
            <v>501</v>
          </cell>
          <cell r="E14">
            <v>482</v>
          </cell>
          <cell r="F14">
            <v>1535</v>
          </cell>
          <cell r="G14">
            <v>5297</v>
          </cell>
          <cell r="H14">
            <v>714</v>
          </cell>
          <cell r="I14">
            <v>3137</v>
          </cell>
        </row>
        <row r="15">
          <cell r="B15">
            <v>86</v>
          </cell>
          <cell r="C15">
            <v>0</v>
          </cell>
          <cell r="D15">
            <v>0</v>
          </cell>
          <cell r="E15">
            <v>11</v>
          </cell>
          <cell r="F15">
            <v>105</v>
          </cell>
          <cell r="G15">
            <v>421</v>
          </cell>
          <cell r="H15">
            <v>80</v>
          </cell>
          <cell r="I15">
            <v>0</v>
          </cell>
        </row>
        <row r="16">
          <cell r="B16">
            <v>373</v>
          </cell>
          <cell r="C16">
            <v>172</v>
          </cell>
          <cell r="D16">
            <v>540</v>
          </cell>
          <cell r="E16">
            <v>280</v>
          </cell>
          <cell r="F16">
            <v>1102</v>
          </cell>
          <cell r="G16">
            <v>839</v>
          </cell>
          <cell r="H16">
            <v>2713</v>
          </cell>
          <cell r="I16">
            <v>684</v>
          </cell>
        </row>
        <row r="17">
          <cell r="B17">
            <v>673</v>
          </cell>
          <cell r="C17">
            <v>287</v>
          </cell>
          <cell r="D17">
            <v>223</v>
          </cell>
          <cell r="E17">
            <v>1621</v>
          </cell>
          <cell r="F17">
            <v>842</v>
          </cell>
          <cell r="G17">
            <v>462</v>
          </cell>
          <cell r="H17">
            <v>4541</v>
          </cell>
          <cell r="I17">
            <v>207</v>
          </cell>
        </row>
        <row r="18">
          <cell r="B18">
            <v>44</v>
          </cell>
          <cell r="C18">
            <v>344</v>
          </cell>
          <cell r="D18">
            <v>0</v>
          </cell>
          <cell r="E18">
            <v>18</v>
          </cell>
          <cell r="F18">
            <v>1164</v>
          </cell>
          <cell r="G18">
            <v>520</v>
          </cell>
          <cell r="H18">
            <v>0</v>
          </cell>
          <cell r="I18">
            <v>70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13140</v>
          </cell>
          <cell r="F19">
            <v>1690</v>
          </cell>
          <cell r="G19">
            <v>1330</v>
          </cell>
          <cell r="H19">
            <v>80</v>
          </cell>
          <cell r="I19">
            <v>1063</v>
          </cell>
        </row>
        <row r="20">
          <cell r="B20">
            <v>410</v>
          </cell>
          <cell r="C20">
            <v>2252</v>
          </cell>
          <cell r="D20">
            <v>447</v>
          </cell>
          <cell r="E20">
            <v>643</v>
          </cell>
          <cell r="F20">
            <v>761</v>
          </cell>
          <cell r="G20">
            <v>584</v>
          </cell>
          <cell r="H20">
            <v>0</v>
          </cell>
          <cell r="I20">
            <v>480</v>
          </cell>
        </row>
        <row r="21">
          <cell r="B21">
            <v>4036</v>
          </cell>
          <cell r="C21">
            <v>775</v>
          </cell>
          <cell r="D21">
            <v>3124</v>
          </cell>
          <cell r="E21">
            <v>3841</v>
          </cell>
          <cell r="F21">
            <v>2592</v>
          </cell>
          <cell r="G21">
            <v>729</v>
          </cell>
          <cell r="H21">
            <v>1109</v>
          </cell>
          <cell r="I21">
            <v>1320</v>
          </cell>
        </row>
        <row r="22">
          <cell r="B22">
            <v>374</v>
          </cell>
          <cell r="C22">
            <v>139</v>
          </cell>
          <cell r="D22">
            <v>983</v>
          </cell>
          <cell r="E22">
            <v>524</v>
          </cell>
          <cell r="F22">
            <v>1218</v>
          </cell>
          <cell r="G22">
            <v>585</v>
          </cell>
          <cell r="H22">
            <v>643</v>
          </cell>
          <cell r="I22">
            <v>24</v>
          </cell>
        </row>
        <row r="23">
          <cell r="B23">
            <v>10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493</v>
          </cell>
          <cell r="C24">
            <v>786</v>
          </cell>
          <cell r="D24">
            <v>202</v>
          </cell>
          <cell r="E24">
            <v>654</v>
          </cell>
          <cell r="F24">
            <v>1498</v>
          </cell>
          <cell r="G24">
            <v>188</v>
          </cell>
          <cell r="H24">
            <v>231</v>
          </cell>
          <cell r="I24">
            <v>716</v>
          </cell>
        </row>
        <row r="25">
          <cell r="B25">
            <v>200</v>
          </cell>
          <cell r="C25">
            <v>19</v>
          </cell>
          <cell r="D25">
            <v>147</v>
          </cell>
          <cell r="E25">
            <v>418</v>
          </cell>
          <cell r="F25">
            <v>193</v>
          </cell>
          <cell r="G25">
            <v>121</v>
          </cell>
          <cell r="H25">
            <v>588</v>
          </cell>
          <cell r="I25">
            <v>16</v>
          </cell>
        </row>
        <row r="26">
          <cell r="B26">
            <v>24</v>
          </cell>
          <cell r="C26">
            <v>0</v>
          </cell>
          <cell r="D26">
            <v>10</v>
          </cell>
          <cell r="E26">
            <v>599</v>
          </cell>
          <cell r="F26">
            <v>1832</v>
          </cell>
          <cell r="G26">
            <v>268</v>
          </cell>
          <cell r="H26">
            <v>3896</v>
          </cell>
          <cell r="I26">
            <v>0</v>
          </cell>
        </row>
        <row r="27">
          <cell r="B27">
            <v>112</v>
          </cell>
          <cell r="C27">
            <v>89</v>
          </cell>
          <cell r="D27">
            <v>297</v>
          </cell>
          <cell r="E27">
            <v>262</v>
          </cell>
          <cell r="F27">
            <v>440</v>
          </cell>
          <cell r="G27">
            <v>36</v>
          </cell>
          <cell r="H27">
            <v>216</v>
          </cell>
          <cell r="I27">
            <v>21</v>
          </cell>
        </row>
        <row r="28">
          <cell r="B28">
            <v>31</v>
          </cell>
          <cell r="C28">
            <v>27</v>
          </cell>
          <cell r="D28">
            <v>0</v>
          </cell>
          <cell r="E28">
            <v>491</v>
          </cell>
          <cell r="F28">
            <v>165</v>
          </cell>
          <cell r="G28">
            <v>43</v>
          </cell>
          <cell r="H28">
            <v>6</v>
          </cell>
          <cell r="I28">
            <v>3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124</v>
          </cell>
          <cell r="F29">
            <v>213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169</v>
          </cell>
          <cell r="C30">
            <v>37</v>
          </cell>
          <cell r="D30">
            <v>200</v>
          </cell>
          <cell r="E30">
            <v>233</v>
          </cell>
          <cell r="F30">
            <v>597</v>
          </cell>
          <cell r="G30">
            <v>44</v>
          </cell>
          <cell r="H30">
            <v>9</v>
          </cell>
          <cell r="I30">
            <v>44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5</v>
          </cell>
          <cell r="C32">
            <v>1</v>
          </cell>
          <cell r="D32">
            <v>5</v>
          </cell>
          <cell r="E32">
            <v>687</v>
          </cell>
          <cell r="F32">
            <v>365</v>
          </cell>
          <cell r="G32">
            <v>49</v>
          </cell>
          <cell r="H32">
            <v>13</v>
          </cell>
          <cell r="I32">
            <v>2</v>
          </cell>
        </row>
        <row r="33">
          <cell r="B33">
            <v>99</v>
          </cell>
          <cell r="C33">
            <v>0</v>
          </cell>
          <cell r="D33">
            <v>18</v>
          </cell>
          <cell r="E33">
            <v>24</v>
          </cell>
          <cell r="F33">
            <v>310</v>
          </cell>
          <cell r="G33">
            <v>316</v>
          </cell>
          <cell r="H33">
            <v>3300</v>
          </cell>
          <cell r="I33">
            <v>0</v>
          </cell>
        </row>
        <row r="34">
          <cell r="B34">
            <v>0</v>
          </cell>
          <cell r="C34">
            <v>75</v>
          </cell>
          <cell r="D34">
            <v>80</v>
          </cell>
          <cell r="E34">
            <v>64</v>
          </cell>
          <cell r="F34">
            <v>162</v>
          </cell>
          <cell r="G34">
            <v>0</v>
          </cell>
          <cell r="H34">
            <v>0</v>
          </cell>
          <cell r="I34">
            <v>79</v>
          </cell>
        </row>
        <row r="35">
          <cell r="B35">
            <v>78</v>
          </cell>
          <cell r="C35">
            <v>30</v>
          </cell>
          <cell r="D35">
            <v>410</v>
          </cell>
          <cell r="E35">
            <v>149</v>
          </cell>
          <cell r="F35">
            <v>250</v>
          </cell>
          <cell r="G35">
            <v>317</v>
          </cell>
          <cell r="H35">
            <v>70</v>
          </cell>
          <cell r="I35">
            <v>5</v>
          </cell>
        </row>
        <row r="36">
          <cell r="B36">
            <v>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271</v>
          </cell>
          <cell r="H36">
            <v>530</v>
          </cell>
          <cell r="I36">
            <v>350</v>
          </cell>
        </row>
        <row r="37">
          <cell r="B37">
            <v>0</v>
          </cell>
          <cell r="C37">
            <v>10</v>
          </cell>
          <cell r="D37">
            <v>91</v>
          </cell>
          <cell r="E37">
            <v>969</v>
          </cell>
          <cell r="F37">
            <v>105</v>
          </cell>
          <cell r="G37">
            <v>3</v>
          </cell>
          <cell r="H37">
            <v>0</v>
          </cell>
          <cell r="I37">
            <v>20</v>
          </cell>
        </row>
        <row r="38">
          <cell r="B38">
            <v>205</v>
          </cell>
          <cell r="C38">
            <v>438</v>
          </cell>
          <cell r="D38">
            <v>2</v>
          </cell>
          <cell r="E38">
            <v>30</v>
          </cell>
          <cell r="F38">
            <v>300</v>
          </cell>
          <cell r="G38">
            <v>0</v>
          </cell>
          <cell r="H38">
            <v>0</v>
          </cell>
          <cell r="I38">
            <v>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30</v>
          </cell>
          <cell r="C40">
            <v>46</v>
          </cell>
          <cell r="D40">
            <v>530</v>
          </cell>
          <cell r="E40">
            <v>254</v>
          </cell>
          <cell r="F40">
            <v>352</v>
          </cell>
          <cell r="G40">
            <v>6886</v>
          </cell>
          <cell r="H40">
            <v>459</v>
          </cell>
          <cell r="I40">
            <v>168</v>
          </cell>
        </row>
        <row r="41">
          <cell r="B41">
            <v>1372</v>
          </cell>
          <cell r="C41">
            <v>1405</v>
          </cell>
          <cell r="D41">
            <v>2029</v>
          </cell>
          <cell r="E41">
            <v>3859</v>
          </cell>
          <cell r="F41">
            <v>833</v>
          </cell>
          <cell r="G41">
            <v>1445</v>
          </cell>
          <cell r="H41">
            <v>1363</v>
          </cell>
          <cell r="I41">
            <v>321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3">
        <row r="8">
          <cell r="B8">
            <v>3790</v>
          </cell>
          <cell r="C8">
            <v>231317</v>
          </cell>
          <cell r="D8">
            <v>94675</v>
          </cell>
          <cell r="E8">
            <v>115857</v>
          </cell>
          <cell r="F8">
            <v>978</v>
          </cell>
          <cell r="G8">
            <v>82</v>
          </cell>
          <cell r="H8">
            <v>7459</v>
          </cell>
          <cell r="I8">
            <v>2219</v>
          </cell>
        </row>
        <row r="9">
          <cell r="B9">
            <v>4187</v>
          </cell>
          <cell r="C9">
            <v>1233</v>
          </cell>
          <cell r="D9">
            <v>1630</v>
          </cell>
          <cell r="E9">
            <v>1996</v>
          </cell>
          <cell r="F9">
            <v>3677</v>
          </cell>
          <cell r="G9">
            <v>2139</v>
          </cell>
          <cell r="H9">
            <v>4570</v>
          </cell>
          <cell r="I9">
            <v>2460</v>
          </cell>
        </row>
        <row r="10">
          <cell r="D10">
            <v>2644</v>
          </cell>
        </row>
        <row r="11">
          <cell r="F11">
            <v>5</v>
          </cell>
          <cell r="G11">
            <v>15</v>
          </cell>
        </row>
        <row r="12">
          <cell r="D12">
            <v>298</v>
          </cell>
          <cell r="F12">
            <v>20</v>
          </cell>
          <cell r="H12">
            <v>1022</v>
          </cell>
          <cell r="I12">
            <v>20</v>
          </cell>
        </row>
        <row r="13">
          <cell r="B13">
            <v>839</v>
          </cell>
          <cell r="C13">
            <v>345</v>
          </cell>
          <cell r="D13">
            <v>503</v>
          </cell>
          <cell r="E13">
            <v>6961</v>
          </cell>
          <cell r="F13">
            <v>7034</v>
          </cell>
          <cell r="G13">
            <v>1118</v>
          </cell>
          <cell r="H13">
            <v>164</v>
          </cell>
          <cell r="I13">
            <v>5</v>
          </cell>
        </row>
        <row r="14">
          <cell r="B14">
            <v>164</v>
          </cell>
          <cell r="C14">
            <v>276</v>
          </cell>
          <cell r="D14">
            <v>993</v>
          </cell>
          <cell r="E14">
            <v>122</v>
          </cell>
          <cell r="F14">
            <v>346</v>
          </cell>
          <cell r="G14">
            <v>546</v>
          </cell>
          <cell r="H14">
            <v>437</v>
          </cell>
          <cell r="I14">
            <v>90</v>
          </cell>
        </row>
        <row r="15">
          <cell r="B15">
            <v>3</v>
          </cell>
          <cell r="E15">
            <v>26</v>
          </cell>
          <cell r="F15">
            <v>7</v>
          </cell>
          <cell r="G15">
            <v>20</v>
          </cell>
        </row>
        <row r="16">
          <cell r="B16">
            <v>248</v>
          </cell>
          <cell r="C16">
            <v>217</v>
          </cell>
          <cell r="D16">
            <v>519</v>
          </cell>
          <cell r="E16">
            <v>89</v>
          </cell>
          <cell r="F16">
            <v>1585</v>
          </cell>
          <cell r="G16">
            <v>291</v>
          </cell>
          <cell r="H16">
            <v>2266</v>
          </cell>
          <cell r="I16">
            <v>444</v>
          </cell>
        </row>
        <row r="17">
          <cell r="B17">
            <v>819</v>
          </cell>
          <cell r="C17">
            <v>225</v>
          </cell>
          <cell r="D17">
            <v>75</v>
          </cell>
          <cell r="E17">
            <v>1033</v>
          </cell>
          <cell r="F17">
            <v>745</v>
          </cell>
          <cell r="G17">
            <v>251</v>
          </cell>
          <cell r="H17">
            <v>2934</v>
          </cell>
          <cell r="I17">
            <v>113</v>
          </cell>
        </row>
        <row r="18">
          <cell r="C18">
            <v>327</v>
          </cell>
          <cell r="D18">
            <v>2</v>
          </cell>
          <cell r="E18">
            <v>9</v>
          </cell>
          <cell r="F18">
            <v>1447</v>
          </cell>
          <cell r="G18">
            <v>521</v>
          </cell>
          <cell r="I18">
            <v>496</v>
          </cell>
        </row>
        <row r="19">
          <cell r="E19">
            <v>1559</v>
          </cell>
          <cell r="F19">
            <v>2475</v>
          </cell>
        </row>
        <row r="20">
          <cell r="B20">
            <v>182</v>
          </cell>
          <cell r="C20">
            <v>1560</v>
          </cell>
          <cell r="D20">
            <v>26</v>
          </cell>
          <cell r="E20">
            <v>1229</v>
          </cell>
          <cell r="F20">
            <v>1802</v>
          </cell>
          <cell r="G20">
            <v>764</v>
          </cell>
          <cell r="H20">
            <v>1</v>
          </cell>
          <cell r="I20">
            <v>505</v>
          </cell>
        </row>
        <row r="21">
          <cell r="B21">
            <v>7327</v>
          </cell>
          <cell r="C21">
            <v>1467</v>
          </cell>
          <cell r="D21">
            <v>4289</v>
          </cell>
          <cell r="E21">
            <v>5538</v>
          </cell>
          <cell r="F21">
            <v>3233</v>
          </cell>
          <cell r="G21">
            <v>827</v>
          </cell>
          <cell r="H21">
            <v>963</v>
          </cell>
          <cell r="I21">
            <v>2006</v>
          </cell>
        </row>
        <row r="22">
          <cell r="B22">
            <v>285</v>
          </cell>
          <cell r="C22">
            <v>137</v>
          </cell>
          <cell r="D22">
            <v>766</v>
          </cell>
          <cell r="E22">
            <v>59</v>
          </cell>
          <cell r="F22">
            <v>736</v>
          </cell>
          <cell r="G22">
            <v>394</v>
          </cell>
          <cell r="H22">
            <v>687</v>
          </cell>
          <cell r="I22">
            <v>27</v>
          </cell>
        </row>
        <row r="23">
          <cell r="B23">
            <v>4</v>
          </cell>
          <cell r="E23">
            <v>1</v>
          </cell>
        </row>
        <row r="24">
          <cell r="B24">
            <v>237</v>
          </cell>
          <cell r="C24">
            <v>652</v>
          </cell>
          <cell r="D24">
            <v>488</v>
          </cell>
          <cell r="E24">
            <v>450</v>
          </cell>
          <cell r="F24">
            <v>1058</v>
          </cell>
          <cell r="G24">
            <v>68</v>
          </cell>
          <cell r="H24">
            <v>33</v>
          </cell>
          <cell r="I24">
            <v>1177</v>
          </cell>
        </row>
        <row r="25">
          <cell r="B25">
            <v>62</v>
          </cell>
          <cell r="C25">
            <v>26</v>
          </cell>
          <cell r="D25">
            <v>192</v>
          </cell>
          <cell r="E25">
            <v>324</v>
          </cell>
          <cell r="F25">
            <v>286</v>
          </cell>
          <cell r="G25">
            <v>128</v>
          </cell>
          <cell r="H25">
            <v>144</v>
          </cell>
          <cell r="I25">
            <v>4</v>
          </cell>
        </row>
        <row r="26">
          <cell r="B26">
            <v>34</v>
          </cell>
          <cell r="C26">
            <v>2</v>
          </cell>
          <cell r="D26">
            <v>80</v>
          </cell>
          <cell r="E26">
            <v>32</v>
          </cell>
          <cell r="F26">
            <v>1552</v>
          </cell>
          <cell r="G26">
            <v>441</v>
          </cell>
          <cell r="H26">
            <v>1662</v>
          </cell>
          <cell r="I26">
            <v>2</v>
          </cell>
        </row>
        <row r="27">
          <cell r="B27">
            <v>70</v>
          </cell>
          <cell r="C27">
            <v>5</v>
          </cell>
          <cell r="D27">
            <v>943</v>
          </cell>
          <cell r="E27">
            <v>122</v>
          </cell>
          <cell r="F27">
            <v>659</v>
          </cell>
          <cell r="G27">
            <v>96</v>
          </cell>
          <cell r="H27">
            <v>126</v>
          </cell>
          <cell r="I27">
            <v>14</v>
          </cell>
        </row>
        <row r="28">
          <cell r="B28">
            <v>22</v>
          </cell>
          <cell r="C28">
            <v>2</v>
          </cell>
          <cell r="E28">
            <v>327</v>
          </cell>
          <cell r="F28">
            <v>85</v>
          </cell>
          <cell r="G28">
            <v>30</v>
          </cell>
          <cell r="H28">
            <v>6</v>
          </cell>
          <cell r="I28">
            <v>1</v>
          </cell>
        </row>
        <row r="29">
          <cell r="B29">
            <v>7</v>
          </cell>
          <cell r="E29">
            <v>148</v>
          </cell>
          <cell r="F29">
            <v>53</v>
          </cell>
          <cell r="G29">
            <v>2</v>
          </cell>
        </row>
        <row r="30">
          <cell r="B30">
            <v>250</v>
          </cell>
          <cell r="C30">
            <v>13</v>
          </cell>
          <cell r="D30">
            <v>13</v>
          </cell>
          <cell r="E30">
            <v>134</v>
          </cell>
          <cell r="F30">
            <v>693</v>
          </cell>
          <cell r="G30">
            <v>27</v>
          </cell>
          <cell r="H30">
            <v>18</v>
          </cell>
          <cell r="I30">
            <v>21</v>
          </cell>
        </row>
        <row r="32">
          <cell r="B32">
            <v>3</v>
          </cell>
          <cell r="C32">
            <v>4</v>
          </cell>
          <cell r="E32">
            <v>263</v>
          </cell>
          <cell r="F32">
            <v>625</v>
          </cell>
          <cell r="G32">
            <v>137</v>
          </cell>
          <cell r="H32">
            <v>21</v>
          </cell>
          <cell r="I32">
            <v>13</v>
          </cell>
        </row>
        <row r="33">
          <cell r="B33">
            <v>803</v>
          </cell>
          <cell r="D33">
            <v>280</v>
          </cell>
          <cell r="E33">
            <v>70</v>
          </cell>
          <cell r="F33">
            <v>1501</v>
          </cell>
          <cell r="G33">
            <v>30</v>
          </cell>
        </row>
        <row r="34">
          <cell r="B34">
            <v>10</v>
          </cell>
          <cell r="C34">
            <v>275</v>
          </cell>
          <cell r="E34">
            <v>30</v>
          </cell>
          <cell r="F34">
            <v>205</v>
          </cell>
          <cell r="G34">
            <v>10</v>
          </cell>
        </row>
        <row r="35">
          <cell r="B35">
            <v>273</v>
          </cell>
          <cell r="C35">
            <v>77</v>
          </cell>
          <cell r="D35">
            <v>308</v>
          </cell>
          <cell r="E35">
            <v>294</v>
          </cell>
          <cell r="F35">
            <v>324</v>
          </cell>
          <cell r="G35">
            <v>345</v>
          </cell>
          <cell r="H35">
            <v>297</v>
          </cell>
          <cell r="I35">
            <v>2</v>
          </cell>
        </row>
        <row r="36">
          <cell r="B36">
            <v>50</v>
          </cell>
          <cell r="C36">
            <v>0</v>
          </cell>
          <cell r="D36">
            <v>1970</v>
          </cell>
          <cell r="G36">
            <v>237</v>
          </cell>
          <cell r="H36">
            <v>730</v>
          </cell>
          <cell r="I36">
            <v>550</v>
          </cell>
        </row>
        <row r="37">
          <cell r="B37">
            <v>20</v>
          </cell>
          <cell r="C37">
            <v>10</v>
          </cell>
          <cell r="D37">
            <v>5</v>
          </cell>
          <cell r="E37">
            <v>70</v>
          </cell>
          <cell r="F37">
            <v>369</v>
          </cell>
          <cell r="G37">
            <v>90</v>
          </cell>
        </row>
        <row r="38">
          <cell r="B38">
            <v>110</v>
          </cell>
          <cell r="C38">
            <v>652</v>
          </cell>
          <cell r="D38">
            <v>3</v>
          </cell>
          <cell r="E38">
            <v>10</v>
          </cell>
          <cell r="F38">
            <v>480</v>
          </cell>
        </row>
        <row r="40">
          <cell r="B40">
            <v>420</v>
          </cell>
          <cell r="C40">
            <v>187</v>
          </cell>
          <cell r="D40">
            <v>622</v>
          </cell>
          <cell r="E40">
            <v>221</v>
          </cell>
          <cell r="F40">
            <v>552</v>
          </cell>
          <cell r="G40">
            <v>158</v>
          </cell>
          <cell r="H40">
            <v>508</v>
          </cell>
          <cell r="I40">
            <v>344</v>
          </cell>
        </row>
        <row r="41">
          <cell r="B41">
            <v>2050</v>
          </cell>
          <cell r="C41">
            <v>1562</v>
          </cell>
          <cell r="D41">
            <v>2375</v>
          </cell>
          <cell r="E41">
            <v>2944</v>
          </cell>
          <cell r="F41">
            <v>1155</v>
          </cell>
          <cell r="G41">
            <v>1386</v>
          </cell>
          <cell r="H41">
            <v>2099</v>
          </cell>
          <cell r="I41">
            <v>365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4">
        <row r="8">
          <cell r="B8">
            <v>5290</v>
          </cell>
          <cell r="C8">
            <v>104223</v>
          </cell>
          <cell r="D8">
            <v>46846</v>
          </cell>
          <cell r="E8">
            <v>18552</v>
          </cell>
          <cell r="F8">
            <v>3719</v>
          </cell>
          <cell r="G8">
            <v>315</v>
          </cell>
          <cell r="H8">
            <v>7605</v>
          </cell>
          <cell r="I8">
            <v>2572</v>
          </cell>
        </row>
        <row r="9">
          <cell r="B9">
            <v>2461</v>
          </cell>
          <cell r="C9">
            <v>1857</v>
          </cell>
          <cell r="D9">
            <v>1551</v>
          </cell>
          <cell r="E9">
            <v>1815</v>
          </cell>
          <cell r="F9">
            <v>2718</v>
          </cell>
          <cell r="G9">
            <v>1867</v>
          </cell>
          <cell r="H9">
            <v>11277</v>
          </cell>
          <cell r="I9">
            <v>727</v>
          </cell>
        </row>
        <row r="10">
          <cell r="B10">
            <v>270</v>
          </cell>
          <cell r="C10">
            <v>0</v>
          </cell>
          <cell r="D10">
            <v>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10</v>
          </cell>
          <cell r="G11">
            <v>106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50</v>
          </cell>
          <cell r="D12">
            <v>9</v>
          </cell>
          <cell r="E12">
            <v>6</v>
          </cell>
          <cell r="F12">
            <v>39</v>
          </cell>
          <cell r="G12">
            <v>12</v>
          </cell>
          <cell r="H12">
            <v>1850</v>
          </cell>
          <cell r="I12">
            <v>3</v>
          </cell>
        </row>
        <row r="13">
          <cell r="B13">
            <v>278</v>
          </cell>
          <cell r="C13">
            <v>125</v>
          </cell>
          <cell r="D13">
            <v>41</v>
          </cell>
          <cell r="E13">
            <v>2323</v>
          </cell>
          <cell r="F13">
            <v>1550</v>
          </cell>
          <cell r="G13">
            <v>460</v>
          </cell>
          <cell r="H13">
            <v>183</v>
          </cell>
          <cell r="I13">
            <v>0</v>
          </cell>
        </row>
        <row r="14">
          <cell r="B14">
            <v>32</v>
          </cell>
          <cell r="C14">
            <v>184</v>
          </cell>
          <cell r="D14">
            <v>2122</v>
          </cell>
          <cell r="E14">
            <v>36</v>
          </cell>
          <cell r="F14">
            <v>304</v>
          </cell>
          <cell r="G14">
            <v>299</v>
          </cell>
          <cell r="H14">
            <v>24</v>
          </cell>
          <cell r="I14">
            <v>0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12</v>
          </cell>
          <cell r="F15">
            <v>0</v>
          </cell>
          <cell r="G15">
            <v>10</v>
          </cell>
          <cell r="H15">
            <v>0</v>
          </cell>
          <cell r="I15">
            <v>0</v>
          </cell>
        </row>
        <row r="16">
          <cell r="B16">
            <v>92</v>
          </cell>
          <cell r="C16">
            <v>188</v>
          </cell>
          <cell r="D16">
            <v>725</v>
          </cell>
          <cell r="E16">
            <v>80</v>
          </cell>
          <cell r="F16">
            <v>1398</v>
          </cell>
          <cell r="G16">
            <v>345</v>
          </cell>
          <cell r="H16">
            <v>3340</v>
          </cell>
          <cell r="I16">
            <v>240</v>
          </cell>
        </row>
        <row r="17">
          <cell r="B17">
            <v>1058</v>
          </cell>
          <cell r="C17">
            <v>180</v>
          </cell>
          <cell r="D17">
            <v>25</v>
          </cell>
          <cell r="E17">
            <v>822</v>
          </cell>
          <cell r="F17">
            <v>699</v>
          </cell>
          <cell r="G17">
            <v>493</v>
          </cell>
          <cell r="H17">
            <v>2114</v>
          </cell>
          <cell r="I17">
            <v>104</v>
          </cell>
        </row>
        <row r="18">
          <cell r="B18">
            <v>5</v>
          </cell>
          <cell r="C18">
            <v>498</v>
          </cell>
          <cell r="D18">
            <v>0</v>
          </cell>
          <cell r="E18">
            <v>46</v>
          </cell>
          <cell r="F18">
            <v>1975</v>
          </cell>
          <cell r="G18">
            <v>392</v>
          </cell>
          <cell r="H18">
            <v>0</v>
          </cell>
          <cell r="I18">
            <v>597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1898</v>
          </cell>
          <cell r="F19">
            <v>805</v>
          </cell>
          <cell r="G19">
            <v>15</v>
          </cell>
          <cell r="H19">
            <v>0</v>
          </cell>
          <cell r="I19">
            <v>0</v>
          </cell>
        </row>
        <row r="20">
          <cell r="B20">
            <v>28</v>
          </cell>
          <cell r="C20">
            <v>1957</v>
          </cell>
          <cell r="D20">
            <v>91</v>
          </cell>
          <cell r="E20">
            <v>1059</v>
          </cell>
          <cell r="F20">
            <v>3117</v>
          </cell>
          <cell r="G20">
            <v>892</v>
          </cell>
          <cell r="H20">
            <v>0</v>
          </cell>
          <cell r="I20">
            <v>190</v>
          </cell>
        </row>
        <row r="21">
          <cell r="B21">
            <v>9620</v>
          </cell>
          <cell r="C21">
            <v>2113</v>
          </cell>
          <cell r="D21">
            <v>2916</v>
          </cell>
          <cell r="E21">
            <v>4700</v>
          </cell>
          <cell r="F21">
            <v>2579</v>
          </cell>
          <cell r="G21">
            <v>712</v>
          </cell>
          <cell r="H21">
            <v>1758</v>
          </cell>
          <cell r="I21">
            <v>1082</v>
          </cell>
        </row>
        <row r="22">
          <cell r="B22">
            <v>261</v>
          </cell>
          <cell r="C22">
            <v>131</v>
          </cell>
          <cell r="D22">
            <v>642</v>
          </cell>
          <cell r="E22">
            <v>84</v>
          </cell>
          <cell r="F22">
            <v>533</v>
          </cell>
          <cell r="G22">
            <v>564</v>
          </cell>
          <cell r="H22">
            <v>506</v>
          </cell>
          <cell r="I22">
            <v>19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60</v>
          </cell>
        </row>
        <row r="24">
          <cell r="B24">
            <v>183</v>
          </cell>
          <cell r="C24">
            <v>524</v>
          </cell>
          <cell r="D24">
            <v>130</v>
          </cell>
          <cell r="E24">
            <v>320</v>
          </cell>
          <cell r="F24">
            <v>818</v>
          </cell>
          <cell r="G24">
            <v>78</v>
          </cell>
          <cell r="H24">
            <v>22</v>
          </cell>
          <cell r="I24">
            <v>235</v>
          </cell>
        </row>
        <row r="25">
          <cell r="B25">
            <v>239</v>
          </cell>
          <cell r="C25">
            <v>15</v>
          </cell>
          <cell r="D25">
            <v>132</v>
          </cell>
          <cell r="E25">
            <v>89</v>
          </cell>
          <cell r="F25">
            <v>127</v>
          </cell>
          <cell r="G25">
            <v>56</v>
          </cell>
          <cell r="H25">
            <v>365</v>
          </cell>
          <cell r="I25">
            <v>3</v>
          </cell>
        </row>
        <row r="26">
          <cell r="B26">
            <v>44</v>
          </cell>
          <cell r="C26">
            <v>0</v>
          </cell>
          <cell r="D26">
            <v>230</v>
          </cell>
          <cell r="E26">
            <v>17</v>
          </cell>
          <cell r="F26">
            <v>1675</v>
          </cell>
          <cell r="G26">
            <v>177</v>
          </cell>
          <cell r="H26">
            <v>340</v>
          </cell>
          <cell r="I26">
            <v>0</v>
          </cell>
        </row>
        <row r="27">
          <cell r="B27">
            <v>103</v>
          </cell>
          <cell r="C27">
            <v>68</v>
          </cell>
          <cell r="D27">
            <v>293</v>
          </cell>
          <cell r="E27">
            <v>85</v>
          </cell>
          <cell r="F27">
            <v>605</v>
          </cell>
          <cell r="G27">
            <v>44</v>
          </cell>
          <cell r="H27">
            <v>157</v>
          </cell>
          <cell r="I27">
            <v>0</v>
          </cell>
        </row>
        <row r="28">
          <cell r="B28">
            <v>36</v>
          </cell>
          <cell r="C28">
            <v>3</v>
          </cell>
          <cell r="D28">
            <v>1</v>
          </cell>
          <cell r="E28">
            <v>792</v>
          </cell>
          <cell r="F28">
            <v>305</v>
          </cell>
          <cell r="G28">
            <v>53</v>
          </cell>
          <cell r="H28">
            <v>8</v>
          </cell>
          <cell r="I28">
            <v>1</v>
          </cell>
        </row>
        <row r="29">
          <cell r="B29">
            <v>17</v>
          </cell>
          <cell r="C29">
            <v>0</v>
          </cell>
          <cell r="D29">
            <v>0</v>
          </cell>
          <cell r="E29">
            <v>102</v>
          </cell>
          <cell r="F29">
            <v>30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83</v>
          </cell>
          <cell r="C30">
            <v>5</v>
          </cell>
          <cell r="D30">
            <v>54</v>
          </cell>
          <cell r="E30">
            <v>135</v>
          </cell>
          <cell r="F30">
            <v>505</v>
          </cell>
          <cell r="G30">
            <v>38</v>
          </cell>
          <cell r="H30">
            <v>28</v>
          </cell>
          <cell r="I30">
            <v>15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5</v>
          </cell>
          <cell r="D32">
            <v>25</v>
          </cell>
          <cell r="E32">
            <v>957</v>
          </cell>
          <cell r="F32">
            <v>423</v>
          </cell>
          <cell r="G32">
            <v>72</v>
          </cell>
          <cell r="H32">
            <v>0</v>
          </cell>
          <cell r="I32">
            <v>0</v>
          </cell>
        </row>
        <row r="33">
          <cell r="B33">
            <v>188</v>
          </cell>
          <cell r="C33">
            <v>0</v>
          </cell>
          <cell r="D33">
            <v>65</v>
          </cell>
          <cell r="E33">
            <v>20</v>
          </cell>
          <cell r="F33">
            <v>121</v>
          </cell>
          <cell r="G33">
            <v>146</v>
          </cell>
          <cell r="H33">
            <v>66</v>
          </cell>
          <cell r="I33">
            <v>0</v>
          </cell>
        </row>
        <row r="34">
          <cell r="B34">
            <v>4</v>
          </cell>
          <cell r="C34">
            <v>48</v>
          </cell>
          <cell r="D34">
            <v>0</v>
          </cell>
          <cell r="E34">
            <v>45</v>
          </cell>
          <cell r="F34">
            <v>78</v>
          </cell>
          <cell r="G34">
            <v>6</v>
          </cell>
          <cell r="H34">
            <v>0</v>
          </cell>
          <cell r="I34">
            <v>0</v>
          </cell>
        </row>
        <row r="35">
          <cell r="B35">
            <v>75</v>
          </cell>
          <cell r="C35">
            <v>96</v>
          </cell>
          <cell r="D35">
            <v>348</v>
          </cell>
          <cell r="E35">
            <v>193</v>
          </cell>
          <cell r="F35">
            <v>327</v>
          </cell>
          <cell r="G35">
            <v>325</v>
          </cell>
          <cell r="H35">
            <v>197</v>
          </cell>
          <cell r="I35">
            <v>2</v>
          </cell>
        </row>
        <row r="36">
          <cell r="B36">
            <v>9</v>
          </cell>
          <cell r="C36">
            <v>15</v>
          </cell>
          <cell r="D36">
            <v>3716</v>
          </cell>
          <cell r="E36">
            <v>0</v>
          </cell>
          <cell r="F36">
            <v>0</v>
          </cell>
          <cell r="G36">
            <v>363</v>
          </cell>
          <cell r="H36">
            <v>210</v>
          </cell>
          <cell r="I36">
            <v>400</v>
          </cell>
        </row>
        <row r="37">
          <cell r="B37">
            <v>10</v>
          </cell>
          <cell r="C37">
            <v>0</v>
          </cell>
          <cell r="D37">
            <v>0</v>
          </cell>
          <cell r="E37">
            <v>22</v>
          </cell>
          <cell r="F37">
            <v>100</v>
          </cell>
          <cell r="G37">
            <v>2</v>
          </cell>
          <cell r="H37">
            <v>0</v>
          </cell>
          <cell r="I37">
            <v>0</v>
          </cell>
        </row>
        <row r="38">
          <cell r="B38">
            <v>380</v>
          </cell>
          <cell r="C38">
            <v>282</v>
          </cell>
          <cell r="D38">
            <v>0</v>
          </cell>
          <cell r="E38">
            <v>2</v>
          </cell>
          <cell r="F38">
            <v>330</v>
          </cell>
          <cell r="G38">
            <v>0</v>
          </cell>
          <cell r="H38">
            <v>4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</v>
          </cell>
          <cell r="C40">
            <v>31</v>
          </cell>
          <cell r="D40">
            <v>669</v>
          </cell>
          <cell r="E40">
            <v>240</v>
          </cell>
          <cell r="F40">
            <v>658</v>
          </cell>
          <cell r="G40">
            <v>156</v>
          </cell>
          <cell r="H40">
            <v>204</v>
          </cell>
          <cell r="I40">
            <v>50</v>
          </cell>
        </row>
        <row r="41">
          <cell r="B41">
            <v>1113</v>
          </cell>
          <cell r="C41">
            <v>1247</v>
          </cell>
          <cell r="D41">
            <v>1656</v>
          </cell>
          <cell r="E41">
            <v>2740</v>
          </cell>
          <cell r="F41">
            <v>946</v>
          </cell>
          <cell r="G41">
            <v>878</v>
          </cell>
          <cell r="H41">
            <v>1734</v>
          </cell>
          <cell r="I41">
            <v>202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5">
        <row r="8">
          <cell r="B8">
            <v>4670</v>
          </cell>
          <cell r="C8">
            <v>34349</v>
          </cell>
          <cell r="D8">
            <v>18980</v>
          </cell>
          <cell r="E8">
            <v>5373</v>
          </cell>
          <cell r="F8">
            <v>2229</v>
          </cell>
          <cell r="G8">
            <v>0</v>
          </cell>
          <cell r="H8">
            <v>10464</v>
          </cell>
          <cell r="I8">
            <v>3219</v>
          </cell>
        </row>
        <row r="9">
          <cell r="B9">
            <v>5612</v>
          </cell>
          <cell r="C9">
            <v>2248</v>
          </cell>
          <cell r="D9">
            <v>3699</v>
          </cell>
          <cell r="E9">
            <v>1811</v>
          </cell>
          <cell r="F9">
            <v>3492</v>
          </cell>
          <cell r="G9">
            <v>4542</v>
          </cell>
          <cell r="H9">
            <v>21713</v>
          </cell>
          <cell r="I9">
            <v>2733</v>
          </cell>
        </row>
        <row r="10">
          <cell r="B10">
            <v>1798</v>
          </cell>
          <cell r="I10">
            <v>3098</v>
          </cell>
        </row>
        <row r="12">
          <cell r="B12">
            <v>250</v>
          </cell>
          <cell r="C12">
            <v>17</v>
          </cell>
          <cell r="D12">
            <v>1493</v>
          </cell>
          <cell r="F12">
            <v>107</v>
          </cell>
          <cell r="G12">
            <v>33</v>
          </cell>
          <cell r="H12">
            <v>3689</v>
          </cell>
          <cell r="I12">
            <v>20</v>
          </cell>
        </row>
        <row r="13">
          <cell r="B13">
            <v>4744</v>
          </cell>
          <cell r="C13">
            <v>58</v>
          </cell>
          <cell r="D13">
            <v>567</v>
          </cell>
          <cell r="E13">
            <v>1033</v>
          </cell>
          <cell r="F13">
            <v>1219</v>
          </cell>
          <cell r="G13">
            <v>23402</v>
          </cell>
          <cell r="H13">
            <v>10465</v>
          </cell>
          <cell r="I13">
            <v>235</v>
          </cell>
        </row>
        <row r="14">
          <cell r="B14">
            <v>480</v>
          </cell>
          <cell r="C14">
            <v>896</v>
          </cell>
          <cell r="D14">
            <v>301</v>
          </cell>
          <cell r="E14">
            <v>844</v>
          </cell>
          <cell r="F14">
            <v>95</v>
          </cell>
          <cell r="G14">
            <v>12086</v>
          </cell>
          <cell r="H14">
            <v>1990</v>
          </cell>
          <cell r="I14">
            <v>235</v>
          </cell>
        </row>
        <row r="15">
          <cell r="B15">
            <v>49</v>
          </cell>
          <cell r="E15">
            <v>10</v>
          </cell>
          <cell r="G15">
            <v>270</v>
          </cell>
          <cell r="H15">
            <v>643</v>
          </cell>
        </row>
        <row r="16">
          <cell r="B16">
            <v>394</v>
          </cell>
          <cell r="C16">
            <v>258</v>
          </cell>
          <cell r="D16">
            <v>1105</v>
          </cell>
          <cell r="E16">
            <v>266</v>
          </cell>
          <cell r="F16">
            <v>2039</v>
          </cell>
          <cell r="G16">
            <v>5904</v>
          </cell>
          <cell r="H16">
            <v>13297</v>
          </cell>
          <cell r="I16">
            <v>471</v>
          </cell>
        </row>
        <row r="17">
          <cell r="B17">
            <v>381</v>
          </cell>
          <cell r="C17">
            <v>250</v>
          </cell>
          <cell r="D17">
            <v>107</v>
          </cell>
          <cell r="E17">
            <v>702</v>
          </cell>
          <cell r="F17">
            <v>370</v>
          </cell>
          <cell r="G17">
            <v>395</v>
          </cell>
          <cell r="H17">
            <v>1249</v>
          </cell>
          <cell r="I17">
            <v>379</v>
          </cell>
        </row>
        <row r="18">
          <cell r="C18">
            <v>1301</v>
          </cell>
          <cell r="E18">
            <v>27</v>
          </cell>
          <cell r="F18">
            <v>2581</v>
          </cell>
          <cell r="G18">
            <v>18</v>
          </cell>
          <cell r="H18">
            <v>19</v>
          </cell>
          <cell r="I18">
            <v>1997</v>
          </cell>
        </row>
        <row r="19">
          <cell r="E19">
            <v>2441</v>
          </cell>
          <cell r="F19">
            <v>630</v>
          </cell>
          <cell r="G19">
            <v>27</v>
          </cell>
        </row>
        <row r="20">
          <cell r="B20">
            <v>224</v>
          </cell>
          <cell r="C20">
            <v>3273</v>
          </cell>
          <cell r="D20">
            <v>52</v>
          </cell>
          <cell r="E20">
            <v>578</v>
          </cell>
          <cell r="F20">
            <v>2965</v>
          </cell>
          <cell r="G20">
            <v>979</v>
          </cell>
          <cell r="I20">
            <v>559</v>
          </cell>
        </row>
        <row r="21">
          <cell r="B21">
            <v>7281</v>
          </cell>
          <cell r="C21">
            <v>2091</v>
          </cell>
          <cell r="D21">
            <v>5278</v>
          </cell>
          <cell r="E21">
            <v>7167</v>
          </cell>
          <cell r="F21">
            <v>2701</v>
          </cell>
          <cell r="G21">
            <v>1053</v>
          </cell>
          <cell r="H21">
            <v>2777</v>
          </cell>
          <cell r="I21">
            <v>1920</v>
          </cell>
        </row>
        <row r="22">
          <cell r="B22">
            <v>278</v>
          </cell>
          <cell r="C22">
            <v>157</v>
          </cell>
          <cell r="D22">
            <v>1078</v>
          </cell>
          <cell r="E22">
            <v>100</v>
          </cell>
          <cell r="F22">
            <v>463</v>
          </cell>
          <cell r="G22">
            <v>489</v>
          </cell>
          <cell r="H22">
            <v>680</v>
          </cell>
          <cell r="I22">
            <v>34</v>
          </cell>
        </row>
        <row r="23">
          <cell r="I23">
            <v>60</v>
          </cell>
        </row>
        <row r="24">
          <cell r="B24">
            <v>136</v>
          </cell>
          <cell r="C24">
            <v>736</v>
          </cell>
          <cell r="D24">
            <v>128</v>
          </cell>
          <cell r="E24">
            <v>414</v>
          </cell>
          <cell r="F24">
            <v>696</v>
          </cell>
          <cell r="G24">
            <v>72</v>
          </cell>
          <cell r="H24">
            <v>971</v>
          </cell>
          <cell r="I24">
            <v>971</v>
          </cell>
        </row>
        <row r="25">
          <cell r="B25">
            <v>166</v>
          </cell>
          <cell r="C25">
            <v>31</v>
          </cell>
          <cell r="D25">
            <v>147</v>
          </cell>
          <cell r="E25">
            <v>52</v>
          </cell>
          <cell r="F25">
            <v>166</v>
          </cell>
          <cell r="G25">
            <v>121</v>
          </cell>
          <cell r="H25">
            <v>356</v>
          </cell>
          <cell r="I25">
            <v>11</v>
          </cell>
        </row>
        <row r="26">
          <cell r="B26">
            <v>145</v>
          </cell>
          <cell r="D26">
            <v>889</v>
          </cell>
          <cell r="E26">
            <v>182</v>
          </cell>
          <cell r="F26">
            <v>626</v>
          </cell>
          <cell r="G26">
            <v>312</v>
          </cell>
          <cell r="H26">
            <v>5313</v>
          </cell>
        </row>
        <row r="27">
          <cell r="B27">
            <v>171</v>
          </cell>
          <cell r="C27">
            <v>4</v>
          </cell>
          <cell r="D27">
            <v>211</v>
          </cell>
          <cell r="E27">
            <v>161</v>
          </cell>
          <cell r="F27">
            <v>439</v>
          </cell>
          <cell r="G27">
            <v>86</v>
          </cell>
          <cell r="H27">
            <v>207</v>
          </cell>
        </row>
        <row r="28">
          <cell r="B28">
            <v>12</v>
          </cell>
          <cell r="C28">
            <v>2</v>
          </cell>
          <cell r="D28">
            <v>9</v>
          </cell>
          <cell r="E28">
            <v>771</v>
          </cell>
          <cell r="F28">
            <v>170</v>
          </cell>
          <cell r="G28">
            <v>20</v>
          </cell>
          <cell r="I28">
            <v>2</v>
          </cell>
        </row>
        <row r="29">
          <cell r="B29">
            <v>20</v>
          </cell>
          <cell r="D29">
            <v>15</v>
          </cell>
          <cell r="E29">
            <v>6</v>
          </cell>
          <cell r="F29">
            <v>22</v>
          </cell>
        </row>
        <row r="30">
          <cell r="B30">
            <v>75</v>
          </cell>
          <cell r="C30">
            <v>2</v>
          </cell>
          <cell r="D30">
            <v>52</v>
          </cell>
          <cell r="E30">
            <v>43</v>
          </cell>
          <cell r="F30">
            <v>506</v>
          </cell>
          <cell r="G30">
            <v>55</v>
          </cell>
          <cell r="H30">
            <v>10</v>
          </cell>
          <cell r="I30">
            <v>5</v>
          </cell>
        </row>
        <row r="32">
          <cell r="B32">
            <v>7</v>
          </cell>
          <cell r="E32">
            <v>950</v>
          </cell>
          <cell r="F32">
            <v>360</v>
          </cell>
          <cell r="G32">
            <v>129</v>
          </cell>
          <cell r="H32">
            <v>6</v>
          </cell>
        </row>
        <row r="33">
          <cell r="B33">
            <v>666</v>
          </cell>
          <cell r="D33">
            <v>158</v>
          </cell>
          <cell r="F33">
            <v>83</v>
          </cell>
          <cell r="G33">
            <v>20</v>
          </cell>
          <cell r="H33">
            <v>67</v>
          </cell>
        </row>
        <row r="34">
          <cell r="B34">
            <v>10</v>
          </cell>
          <cell r="C34">
            <v>57</v>
          </cell>
          <cell r="D34">
            <v>8</v>
          </cell>
          <cell r="E34">
            <v>30</v>
          </cell>
          <cell r="F34">
            <v>415</v>
          </cell>
          <cell r="H34">
            <v>40</v>
          </cell>
          <cell r="I34">
            <v>7</v>
          </cell>
        </row>
        <row r="35">
          <cell r="B35">
            <v>255</v>
          </cell>
          <cell r="C35">
            <v>51</v>
          </cell>
          <cell r="D35">
            <v>240</v>
          </cell>
          <cell r="E35">
            <v>57</v>
          </cell>
          <cell r="F35">
            <v>245</v>
          </cell>
          <cell r="G35">
            <v>615</v>
          </cell>
          <cell r="H35">
            <v>160</v>
          </cell>
          <cell r="I35">
            <v>5</v>
          </cell>
        </row>
        <row r="36">
          <cell r="B36">
            <v>12</v>
          </cell>
          <cell r="D36">
            <v>1036</v>
          </cell>
          <cell r="F36">
            <v>19</v>
          </cell>
          <cell r="G36">
            <v>378</v>
          </cell>
          <cell r="H36">
            <v>764</v>
          </cell>
          <cell r="I36">
            <v>200</v>
          </cell>
        </row>
        <row r="37">
          <cell r="E37">
            <v>37</v>
          </cell>
          <cell r="F37">
            <v>210</v>
          </cell>
          <cell r="I37">
            <v>10</v>
          </cell>
        </row>
        <row r="38">
          <cell r="B38">
            <v>388</v>
          </cell>
          <cell r="C38">
            <v>1029</v>
          </cell>
          <cell r="D38">
            <v>2</v>
          </cell>
          <cell r="E38">
            <v>40</v>
          </cell>
          <cell r="F38">
            <v>475</v>
          </cell>
        </row>
        <row r="40">
          <cell r="B40">
            <v>126</v>
          </cell>
          <cell r="C40">
            <v>66</v>
          </cell>
          <cell r="D40">
            <v>1128</v>
          </cell>
          <cell r="E40">
            <v>184</v>
          </cell>
          <cell r="F40">
            <v>6350</v>
          </cell>
          <cell r="G40">
            <v>326</v>
          </cell>
          <cell r="H40">
            <v>209</v>
          </cell>
          <cell r="I40">
            <v>59</v>
          </cell>
        </row>
        <row r="41">
          <cell r="B41">
            <v>1905</v>
          </cell>
          <cell r="C41">
            <v>1296</v>
          </cell>
          <cell r="D41">
            <v>941</v>
          </cell>
          <cell r="E41">
            <v>1186</v>
          </cell>
          <cell r="F41">
            <v>33424</v>
          </cell>
          <cell r="G41">
            <v>1279</v>
          </cell>
          <cell r="H41">
            <v>1887</v>
          </cell>
          <cell r="I41">
            <v>443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6">
        <row r="8">
          <cell r="B8">
            <v>365</v>
          </cell>
          <cell r="C8">
            <v>50103</v>
          </cell>
          <cell r="D8">
            <v>12362</v>
          </cell>
          <cell r="E8">
            <v>27435</v>
          </cell>
          <cell r="F8">
            <v>2572</v>
          </cell>
          <cell r="G8">
            <v>127</v>
          </cell>
          <cell r="H8">
            <v>12655</v>
          </cell>
          <cell r="I8">
            <v>2908</v>
          </cell>
        </row>
        <row r="9">
          <cell r="B9">
            <v>4553</v>
          </cell>
          <cell r="C9">
            <v>2585</v>
          </cell>
          <cell r="D9">
            <v>11445</v>
          </cell>
          <cell r="E9">
            <v>2281</v>
          </cell>
          <cell r="F9">
            <v>8400</v>
          </cell>
          <cell r="G9">
            <v>9888</v>
          </cell>
          <cell r="H9">
            <v>42665</v>
          </cell>
          <cell r="I9">
            <v>4404</v>
          </cell>
        </row>
        <row r="10">
          <cell r="B10">
            <v>526</v>
          </cell>
          <cell r="C10">
            <v>0</v>
          </cell>
          <cell r="D10">
            <v>6321</v>
          </cell>
          <cell r="E10">
            <v>0</v>
          </cell>
          <cell r="F10">
            <v>7</v>
          </cell>
          <cell r="G10">
            <v>3103</v>
          </cell>
          <cell r="H10">
            <v>40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2</v>
          </cell>
          <cell r="F11">
            <v>55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19</v>
          </cell>
          <cell r="C12">
            <v>34</v>
          </cell>
          <cell r="D12">
            <v>1252</v>
          </cell>
          <cell r="E12">
            <v>0</v>
          </cell>
          <cell r="F12">
            <v>70</v>
          </cell>
          <cell r="G12">
            <v>5</v>
          </cell>
          <cell r="H12">
            <v>5214</v>
          </cell>
          <cell r="I12">
            <v>326</v>
          </cell>
        </row>
        <row r="13">
          <cell r="B13">
            <v>982</v>
          </cell>
          <cell r="C13">
            <v>148</v>
          </cell>
          <cell r="D13">
            <v>9002</v>
          </cell>
          <cell r="E13">
            <v>1115</v>
          </cell>
          <cell r="F13">
            <v>2843</v>
          </cell>
          <cell r="G13">
            <v>11378</v>
          </cell>
          <cell r="H13">
            <v>27921</v>
          </cell>
          <cell r="I13">
            <v>18</v>
          </cell>
        </row>
        <row r="14">
          <cell r="B14">
            <v>379</v>
          </cell>
          <cell r="C14">
            <v>609</v>
          </cell>
          <cell r="D14">
            <v>3381</v>
          </cell>
          <cell r="E14">
            <v>880</v>
          </cell>
          <cell r="F14">
            <v>620</v>
          </cell>
          <cell r="G14">
            <v>5842</v>
          </cell>
          <cell r="H14">
            <v>7901</v>
          </cell>
          <cell r="I14">
            <v>418</v>
          </cell>
        </row>
        <row r="15">
          <cell r="B15">
            <v>25</v>
          </cell>
          <cell r="C15">
            <v>0</v>
          </cell>
          <cell r="D15">
            <v>72</v>
          </cell>
          <cell r="E15">
            <v>16</v>
          </cell>
          <cell r="F15">
            <v>30</v>
          </cell>
          <cell r="G15">
            <v>885</v>
          </cell>
          <cell r="H15">
            <v>2155</v>
          </cell>
          <cell r="I15">
            <v>0</v>
          </cell>
        </row>
        <row r="16">
          <cell r="B16">
            <v>1296</v>
          </cell>
          <cell r="C16">
            <v>305</v>
          </cell>
          <cell r="D16">
            <v>2429</v>
          </cell>
          <cell r="E16">
            <v>252</v>
          </cell>
          <cell r="F16">
            <v>6028</v>
          </cell>
          <cell r="G16">
            <v>22797</v>
          </cell>
          <cell r="H16">
            <v>52877</v>
          </cell>
          <cell r="I16">
            <v>264</v>
          </cell>
        </row>
        <row r="17">
          <cell r="B17">
            <v>795</v>
          </cell>
          <cell r="C17">
            <v>308</v>
          </cell>
          <cell r="D17">
            <v>191</v>
          </cell>
          <cell r="E17">
            <v>620</v>
          </cell>
          <cell r="F17">
            <v>1275</v>
          </cell>
          <cell r="G17">
            <v>292</v>
          </cell>
          <cell r="H17">
            <v>2263</v>
          </cell>
          <cell r="I17">
            <v>282</v>
          </cell>
        </row>
        <row r="18">
          <cell r="B18">
            <v>32</v>
          </cell>
          <cell r="C18">
            <v>4995</v>
          </cell>
          <cell r="D18">
            <v>57</v>
          </cell>
          <cell r="E18">
            <v>545</v>
          </cell>
          <cell r="F18">
            <v>2621</v>
          </cell>
          <cell r="G18">
            <v>71</v>
          </cell>
          <cell r="H18">
            <v>28</v>
          </cell>
          <cell r="I18">
            <v>678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4013</v>
          </cell>
          <cell r="F19">
            <v>870</v>
          </cell>
          <cell r="G19">
            <v>0</v>
          </cell>
          <cell r="H19">
            <v>30</v>
          </cell>
          <cell r="I19">
            <v>0</v>
          </cell>
        </row>
        <row r="20">
          <cell r="B20">
            <v>320</v>
          </cell>
          <cell r="C20">
            <v>3904</v>
          </cell>
          <cell r="D20">
            <v>294</v>
          </cell>
          <cell r="E20">
            <v>609</v>
          </cell>
          <cell r="F20">
            <v>2195</v>
          </cell>
          <cell r="G20">
            <v>547</v>
          </cell>
          <cell r="H20">
            <v>56</v>
          </cell>
          <cell r="I20">
            <v>578</v>
          </cell>
        </row>
        <row r="21">
          <cell r="B21">
            <v>6379</v>
          </cell>
          <cell r="C21">
            <v>3206</v>
          </cell>
          <cell r="D21">
            <v>6125</v>
          </cell>
          <cell r="E21">
            <v>9089</v>
          </cell>
          <cell r="F21">
            <v>6733</v>
          </cell>
          <cell r="G21">
            <v>949</v>
          </cell>
          <cell r="H21">
            <v>4385</v>
          </cell>
          <cell r="I21">
            <v>1758</v>
          </cell>
        </row>
        <row r="22">
          <cell r="B22">
            <v>123</v>
          </cell>
          <cell r="C22">
            <v>94</v>
          </cell>
          <cell r="D22">
            <v>219</v>
          </cell>
          <cell r="E22">
            <v>150</v>
          </cell>
          <cell r="F22">
            <v>914</v>
          </cell>
          <cell r="G22">
            <v>329</v>
          </cell>
          <cell r="H22">
            <v>574</v>
          </cell>
          <cell r="I22">
            <v>181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8</v>
          </cell>
          <cell r="H23">
            <v>0</v>
          </cell>
          <cell r="I23">
            <v>0</v>
          </cell>
        </row>
        <row r="24">
          <cell r="B24">
            <v>349</v>
          </cell>
          <cell r="C24">
            <v>425</v>
          </cell>
          <cell r="D24">
            <v>835</v>
          </cell>
          <cell r="E24">
            <v>390</v>
          </cell>
          <cell r="F24">
            <v>1302</v>
          </cell>
          <cell r="G24">
            <v>467</v>
          </cell>
          <cell r="H24">
            <v>1597</v>
          </cell>
          <cell r="I24">
            <v>767</v>
          </cell>
        </row>
        <row r="25">
          <cell r="B25">
            <v>55</v>
          </cell>
          <cell r="C25">
            <v>90</v>
          </cell>
          <cell r="D25">
            <v>26</v>
          </cell>
          <cell r="E25">
            <v>148</v>
          </cell>
          <cell r="F25">
            <v>266</v>
          </cell>
          <cell r="G25">
            <v>41</v>
          </cell>
          <cell r="H25">
            <v>380</v>
          </cell>
          <cell r="I25">
            <v>8</v>
          </cell>
        </row>
        <row r="26">
          <cell r="B26">
            <v>0</v>
          </cell>
          <cell r="C26">
            <v>0</v>
          </cell>
          <cell r="D26">
            <v>596</v>
          </cell>
          <cell r="E26">
            <v>76</v>
          </cell>
          <cell r="F26">
            <v>1571</v>
          </cell>
          <cell r="G26">
            <v>706</v>
          </cell>
          <cell r="H26">
            <v>108</v>
          </cell>
          <cell r="I26">
            <v>15</v>
          </cell>
        </row>
        <row r="27">
          <cell r="B27">
            <v>99</v>
          </cell>
          <cell r="C27">
            <v>58</v>
          </cell>
          <cell r="D27">
            <v>217</v>
          </cell>
          <cell r="E27">
            <v>109</v>
          </cell>
          <cell r="F27">
            <v>555</v>
          </cell>
          <cell r="G27">
            <v>119</v>
          </cell>
          <cell r="H27">
            <v>230</v>
          </cell>
          <cell r="I27">
            <v>16</v>
          </cell>
        </row>
        <row r="28">
          <cell r="B28">
            <v>10</v>
          </cell>
          <cell r="C28">
            <v>0</v>
          </cell>
          <cell r="D28">
            <v>1</v>
          </cell>
          <cell r="E28">
            <v>527</v>
          </cell>
          <cell r="F28">
            <v>210</v>
          </cell>
          <cell r="G28">
            <v>18</v>
          </cell>
          <cell r="H28">
            <v>0</v>
          </cell>
          <cell r="I28">
            <v>0</v>
          </cell>
        </row>
        <row r="29">
          <cell r="B29">
            <v>9</v>
          </cell>
          <cell r="C29">
            <v>0</v>
          </cell>
          <cell r="D29">
            <v>20</v>
          </cell>
          <cell r="E29">
            <v>15</v>
          </cell>
          <cell r="F29">
            <v>16</v>
          </cell>
          <cell r="G29">
            <v>3</v>
          </cell>
          <cell r="H29">
            <v>0</v>
          </cell>
          <cell r="I29">
            <v>0</v>
          </cell>
        </row>
        <row r="30">
          <cell r="B30">
            <v>70</v>
          </cell>
          <cell r="C30">
            <v>6</v>
          </cell>
          <cell r="D30">
            <v>1</v>
          </cell>
          <cell r="E30">
            <v>150</v>
          </cell>
          <cell r="F30">
            <v>310</v>
          </cell>
          <cell r="G30">
            <v>0</v>
          </cell>
          <cell r="H30">
            <v>7</v>
          </cell>
          <cell r="I30">
            <v>13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472</v>
          </cell>
          <cell r="F32">
            <v>690</v>
          </cell>
          <cell r="G32">
            <v>158</v>
          </cell>
          <cell r="H32">
            <v>8</v>
          </cell>
          <cell r="I32">
            <v>102</v>
          </cell>
        </row>
        <row r="33">
          <cell r="B33">
            <v>855</v>
          </cell>
          <cell r="C33">
            <v>233</v>
          </cell>
          <cell r="D33">
            <v>207</v>
          </cell>
          <cell r="E33">
            <v>156</v>
          </cell>
          <cell r="F33">
            <v>725</v>
          </cell>
          <cell r="G33">
            <v>394</v>
          </cell>
          <cell r="H33">
            <v>200</v>
          </cell>
          <cell r="I33">
            <v>10</v>
          </cell>
        </row>
        <row r="34">
          <cell r="B34">
            <v>0</v>
          </cell>
          <cell r="C34">
            <v>18</v>
          </cell>
          <cell r="D34">
            <v>0</v>
          </cell>
          <cell r="E34">
            <v>50</v>
          </cell>
          <cell r="F34">
            <v>430</v>
          </cell>
          <cell r="G34">
            <v>0</v>
          </cell>
          <cell r="H34">
            <v>65</v>
          </cell>
          <cell r="I34">
            <v>30</v>
          </cell>
        </row>
        <row r="35">
          <cell r="B35">
            <v>80</v>
          </cell>
          <cell r="C35">
            <v>285</v>
          </cell>
          <cell r="D35">
            <v>271</v>
          </cell>
          <cell r="E35">
            <v>96</v>
          </cell>
          <cell r="F35">
            <v>192</v>
          </cell>
          <cell r="G35">
            <v>715</v>
          </cell>
          <cell r="H35">
            <v>520</v>
          </cell>
          <cell r="I35">
            <v>79</v>
          </cell>
        </row>
        <row r="36">
          <cell r="B36">
            <v>85</v>
          </cell>
          <cell r="C36">
            <v>0</v>
          </cell>
          <cell r="D36">
            <v>208</v>
          </cell>
          <cell r="E36">
            <v>0</v>
          </cell>
          <cell r="F36">
            <v>0</v>
          </cell>
          <cell r="G36">
            <v>243</v>
          </cell>
          <cell r="H36">
            <v>467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425</v>
          </cell>
          <cell r="G37">
            <v>9</v>
          </cell>
          <cell r="H37">
            <v>0</v>
          </cell>
          <cell r="I37">
            <v>70</v>
          </cell>
        </row>
        <row r="38">
          <cell r="B38">
            <v>420</v>
          </cell>
          <cell r="C38">
            <v>821</v>
          </cell>
          <cell r="D38">
            <v>0</v>
          </cell>
          <cell r="E38">
            <v>0</v>
          </cell>
          <cell r="F38">
            <v>150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0</v>
          </cell>
        </row>
        <row r="40">
          <cell r="B40">
            <v>532</v>
          </cell>
          <cell r="C40">
            <v>72</v>
          </cell>
          <cell r="D40">
            <v>1294</v>
          </cell>
          <cell r="E40">
            <v>189</v>
          </cell>
          <cell r="F40">
            <v>385</v>
          </cell>
          <cell r="G40">
            <v>61</v>
          </cell>
          <cell r="H40">
            <v>226</v>
          </cell>
          <cell r="I40">
            <v>96</v>
          </cell>
        </row>
        <row r="41">
          <cell r="B41">
            <v>2375</v>
          </cell>
          <cell r="C41">
            <v>982</v>
          </cell>
          <cell r="D41">
            <v>559</v>
          </cell>
          <cell r="E41">
            <v>3120</v>
          </cell>
          <cell r="F41">
            <v>842</v>
          </cell>
          <cell r="G41">
            <v>855</v>
          </cell>
          <cell r="H41">
            <v>1795</v>
          </cell>
          <cell r="I41">
            <v>468</v>
          </cell>
        </row>
      </sheetData>
      <sheetData sheetId="7">
        <row r="8">
          <cell r="B8">
            <v>330</v>
          </cell>
          <cell r="C8">
            <v>263695</v>
          </cell>
          <cell r="D8">
            <v>67177</v>
          </cell>
          <cell r="E8">
            <v>99136</v>
          </cell>
          <cell r="F8">
            <v>3664</v>
          </cell>
          <cell r="G8">
            <v>53</v>
          </cell>
          <cell r="H8">
            <v>18157</v>
          </cell>
          <cell r="I8">
            <v>8169</v>
          </cell>
        </row>
        <row r="9">
          <cell r="B9">
            <v>2690</v>
          </cell>
          <cell r="C9">
            <v>3198</v>
          </cell>
          <cell r="D9">
            <v>5457</v>
          </cell>
          <cell r="E9">
            <v>999</v>
          </cell>
          <cell r="F9">
            <v>7240</v>
          </cell>
          <cell r="G9">
            <v>6627</v>
          </cell>
          <cell r="H9">
            <v>30519</v>
          </cell>
          <cell r="I9">
            <v>2257</v>
          </cell>
        </row>
        <row r="10">
          <cell r="B10">
            <v>70</v>
          </cell>
          <cell r="C10">
            <v>0</v>
          </cell>
          <cell r="D10">
            <v>10</v>
          </cell>
          <cell r="E10">
            <v>0</v>
          </cell>
          <cell r="F10">
            <v>30</v>
          </cell>
          <cell r="G10">
            <v>170</v>
          </cell>
          <cell r="H10">
            <v>297</v>
          </cell>
          <cell r="I10">
            <v>0</v>
          </cell>
        </row>
        <row r="11">
          <cell r="B11">
            <v>16</v>
          </cell>
          <cell r="C11">
            <v>20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226</v>
          </cell>
          <cell r="E12">
            <v>0</v>
          </cell>
          <cell r="F12">
            <v>33</v>
          </cell>
          <cell r="G12">
            <v>0</v>
          </cell>
          <cell r="H12">
            <v>1962</v>
          </cell>
          <cell r="I12">
            <v>120</v>
          </cell>
        </row>
        <row r="13">
          <cell r="B13">
            <v>192</v>
          </cell>
          <cell r="C13">
            <v>62</v>
          </cell>
          <cell r="D13">
            <v>969</v>
          </cell>
          <cell r="E13">
            <v>1932</v>
          </cell>
          <cell r="F13">
            <v>1095</v>
          </cell>
          <cell r="G13">
            <v>4057</v>
          </cell>
          <cell r="H13">
            <v>2317</v>
          </cell>
          <cell r="I13">
            <v>10</v>
          </cell>
        </row>
        <row r="14">
          <cell r="B14">
            <v>60</v>
          </cell>
          <cell r="C14">
            <v>245</v>
          </cell>
          <cell r="D14">
            <v>379</v>
          </cell>
          <cell r="E14">
            <v>472</v>
          </cell>
          <cell r="F14">
            <v>515</v>
          </cell>
          <cell r="G14">
            <v>1133</v>
          </cell>
          <cell r="H14">
            <v>187</v>
          </cell>
          <cell r="I14">
            <v>155</v>
          </cell>
        </row>
        <row r="15">
          <cell r="B15">
            <v>9</v>
          </cell>
          <cell r="C15">
            <v>0</v>
          </cell>
          <cell r="D15">
            <v>0</v>
          </cell>
          <cell r="E15">
            <v>10</v>
          </cell>
          <cell r="F15">
            <v>30</v>
          </cell>
          <cell r="G15">
            <v>176</v>
          </cell>
          <cell r="H15">
            <v>99</v>
          </cell>
          <cell r="I15">
            <v>0</v>
          </cell>
        </row>
        <row r="16">
          <cell r="B16">
            <v>445</v>
          </cell>
          <cell r="C16">
            <v>74</v>
          </cell>
          <cell r="D16">
            <v>2231</v>
          </cell>
          <cell r="E16">
            <v>174</v>
          </cell>
          <cell r="F16">
            <v>8734</v>
          </cell>
          <cell r="G16">
            <v>21651</v>
          </cell>
          <cell r="H16">
            <v>30529</v>
          </cell>
          <cell r="I16">
            <v>224</v>
          </cell>
        </row>
        <row r="17">
          <cell r="B17">
            <v>270</v>
          </cell>
          <cell r="C17">
            <v>397</v>
          </cell>
          <cell r="D17">
            <v>197</v>
          </cell>
          <cell r="E17">
            <v>375</v>
          </cell>
          <cell r="F17">
            <v>1928</v>
          </cell>
          <cell r="G17">
            <v>457</v>
          </cell>
          <cell r="H17">
            <v>3644</v>
          </cell>
          <cell r="I17">
            <v>185</v>
          </cell>
        </row>
        <row r="18">
          <cell r="B18">
            <v>14</v>
          </cell>
          <cell r="C18">
            <v>4904</v>
          </cell>
          <cell r="D18">
            <v>8</v>
          </cell>
          <cell r="E18">
            <v>63</v>
          </cell>
          <cell r="F18">
            <v>2459</v>
          </cell>
          <cell r="G18">
            <v>129</v>
          </cell>
          <cell r="H18">
            <v>35</v>
          </cell>
          <cell r="I18">
            <v>1347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3225</v>
          </cell>
          <cell r="F19">
            <v>390</v>
          </cell>
          <cell r="G19">
            <v>0</v>
          </cell>
          <cell r="H19">
            <v>100</v>
          </cell>
          <cell r="I19">
            <v>0</v>
          </cell>
        </row>
        <row r="20">
          <cell r="B20">
            <v>856</v>
          </cell>
          <cell r="C20">
            <v>2747</v>
          </cell>
          <cell r="D20">
            <v>294</v>
          </cell>
          <cell r="E20">
            <v>434</v>
          </cell>
          <cell r="F20">
            <v>4431</v>
          </cell>
          <cell r="G20">
            <v>726</v>
          </cell>
          <cell r="H20">
            <v>7</v>
          </cell>
          <cell r="I20">
            <v>2891</v>
          </cell>
        </row>
        <row r="21">
          <cell r="B21">
            <v>5072</v>
          </cell>
          <cell r="C21">
            <v>2500</v>
          </cell>
          <cell r="D21">
            <v>5039</v>
          </cell>
          <cell r="E21">
            <v>4419</v>
          </cell>
          <cell r="F21">
            <v>6309</v>
          </cell>
          <cell r="G21">
            <v>900</v>
          </cell>
          <cell r="H21">
            <v>3448</v>
          </cell>
          <cell r="I21">
            <v>1250</v>
          </cell>
        </row>
        <row r="22">
          <cell r="B22">
            <v>173</v>
          </cell>
          <cell r="C22">
            <v>105</v>
          </cell>
          <cell r="D22">
            <v>92</v>
          </cell>
          <cell r="E22">
            <v>203</v>
          </cell>
          <cell r="F22">
            <v>1064</v>
          </cell>
          <cell r="G22">
            <v>164</v>
          </cell>
          <cell r="H22">
            <v>255</v>
          </cell>
          <cell r="I22">
            <v>181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  <cell r="I23">
            <v>0</v>
          </cell>
        </row>
        <row r="24">
          <cell r="B24">
            <v>411</v>
          </cell>
          <cell r="C24">
            <v>942</v>
          </cell>
          <cell r="D24">
            <v>777</v>
          </cell>
          <cell r="E24">
            <v>359</v>
          </cell>
          <cell r="F24">
            <v>1492</v>
          </cell>
          <cell r="G24">
            <v>763</v>
          </cell>
          <cell r="H24">
            <v>90</v>
          </cell>
          <cell r="I24">
            <v>137</v>
          </cell>
        </row>
        <row r="25">
          <cell r="B25">
            <v>32</v>
          </cell>
          <cell r="C25">
            <v>3</v>
          </cell>
          <cell r="D25">
            <v>21</v>
          </cell>
          <cell r="E25">
            <v>9</v>
          </cell>
          <cell r="F25">
            <v>310</v>
          </cell>
          <cell r="G25">
            <v>21</v>
          </cell>
          <cell r="H25">
            <v>343</v>
          </cell>
          <cell r="I25">
            <v>7</v>
          </cell>
        </row>
        <row r="26">
          <cell r="B26">
            <v>89</v>
          </cell>
          <cell r="C26">
            <v>0</v>
          </cell>
          <cell r="D26">
            <v>164</v>
          </cell>
          <cell r="E26">
            <v>1293</v>
          </cell>
          <cell r="F26">
            <v>592</v>
          </cell>
          <cell r="G26">
            <v>70</v>
          </cell>
          <cell r="H26">
            <v>195</v>
          </cell>
          <cell r="I26">
            <v>1</v>
          </cell>
        </row>
        <row r="27">
          <cell r="B27">
            <v>66</v>
          </cell>
          <cell r="C27">
            <v>18</v>
          </cell>
          <cell r="D27">
            <v>88</v>
          </cell>
          <cell r="E27">
            <v>266</v>
          </cell>
          <cell r="F27">
            <v>274</v>
          </cell>
          <cell r="G27">
            <v>12</v>
          </cell>
          <cell r="H27">
            <v>91</v>
          </cell>
          <cell r="I27">
            <v>0</v>
          </cell>
        </row>
        <row r="28">
          <cell r="B28">
            <v>7</v>
          </cell>
          <cell r="C28">
            <v>0</v>
          </cell>
          <cell r="D28">
            <v>0</v>
          </cell>
          <cell r="E28">
            <v>976</v>
          </cell>
          <cell r="F28">
            <v>175</v>
          </cell>
          <cell r="G28">
            <v>55</v>
          </cell>
          <cell r="H28">
            <v>7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4</v>
          </cell>
          <cell r="E29">
            <v>0</v>
          </cell>
          <cell r="F29">
            <v>25</v>
          </cell>
          <cell r="G29">
            <v>35</v>
          </cell>
          <cell r="H29">
            <v>60</v>
          </cell>
          <cell r="I29">
            <v>0</v>
          </cell>
        </row>
        <row r="30">
          <cell r="B30">
            <v>101</v>
          </cell>
          <cell r="C30">
            <v>5</v>
          </cell>
          <cell r="D30">
            <v>0</v>
          </cell>
          <cell r="E30">
            <v>140</v>
          </cell>
          <cell r="F30">
            <v>1015</v>
          </cell>
          <cell r="G30">
            <v>35</v>
          </cell>
          <cell r="H30">
            <v>30</v>
          </cell>
          <cell r="I30">
            <v>18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1281</v>
          </cell>
          <cell r="F32">
            <v>528</v>
          </cell>
          <cell r="G32">
            <v>252</v>
          </cell>
          <cell r="H32">
            <v>5</v>
          </cell>
          <cell r="I32">
            <v>0</v>
          </cell>
        </row>
        <row r="33">
          <cell r="B33">
            <v>1180</v>
          </cell>
          <cell r="C33">
            <v>59</v>
          </cell>
          <cell r="D33">
            <v>144</v>
          </cell>
          <cell r="E33">
            <v>199</v>
          </cell>
          <cell r="F33">
            <v>343</v>
          </cell>
          <cell r="G33">
            <v>425</v>
          </cell>
          <cell r="H33">
            <v>45</v>
          </cell>
          <cell r="I33">
            <v>5</v>
          </cell>
        </row>
        <row r="34">
          <cell r="B34">
            <v>0</v>
          </cell>
          <cell r="C34">
            <v>143</v>
          </cell>
          <cell r="D34">
            <v>0</v>
          </cell>
          <cell r="E34">
            <v>60</v>
          </cell>
          <cell r="F34">
            <v>448</v>
          </cell>
          <cell r="G34">
            <v>30</v>
          </cell>
          <cell r="H34">
            <v>10</v>
          </cell>
          <cell r="I34">
            <v>15</v>
          </cell>
        </row>
        <row r="35">
          <cell r="B35">
            <v>205</v>
          </cell>
          <cell r="C35">
            <v>214</v>
          </cell>
          <cell r="D35">
            <v>304</v>
          </cell>
          <cell r="E35">
            <v>64</v>
          </cell>
          <cell r="F35">
            <v>60</v>
          </cell>
          <cell r="G35">
            <v>552</v>
          </cell>
          <cell r="H35">
            <v>131</v>
          </cell>
          <cell r="I35">
            <v>17</v>
          </cell>
        </row>
        <row r="36">
          <cell r="B36">
            <v>25</v>
          </cell>
          <cell r="C36">
            <v>12</v>
          </cell>
          <cell r="D36">
            <v>30</v>
          </cell>
          <cell r="E36">
            <v>0</v>
          </cell>
          <cell r="F36">
            <v>0</v>
          </cell>
          <cell r="G36">
            <v>205</v>
          </cell>
          <cell r="H36">
            <v>257</v>
          </cell>
          <cell r="I36">
            <v>15</v>
          </cell>
        </row>
        <row r="37">
          <cell r="B37">
            <v>55</v>
          </cell>
          <cell r="C37">
            <v>0</v>
          </cell>
          <cell r="D37">
            <v>0</v>
          </cell>
          <cell r="E37">
            <v>9</v>
          </cell>
          <cell r="F37">
            <v>200</v>
          </cell>
          <cell r="G37">
            <v>0</v>
          </cell>
          <cell r="H37">
            <v>0</v>
          </cell>
          <cell r="I37">
            <v>33</v>
          </cell>
        </row>
        <row r="38">
          <cell r="B38">
            <v>339</v>
          </cell>
          <cell r="C38">
            <v>438</v>
          </cell>
          <cell r="D38">
            <v>0</v>
          </cell>
          <cell r="E38">
            <v>6</v>
          </cell>
          <cell r="F38">
            <v>235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390</v>
          </cell>
          <cell r="C40">
            <v>57</v>
          </cell>
          <cell r="D40">
            <v>399</v>
          </cell>
          <cell r="E40">
            <v>145</v>
          </cell>
          <cell r="F40">
            <v>362</v>
          </cell>
          <cell r="G40">
            <v>346</v>
          </cell>
          <cell r="H40">
            <v>365</v>
          </cell>
          <cell r="I40">
            <v>78</v>
          </cell>
        </row>
        <row r="41">
          <cell r="B41">
            <v>2783</v>
          </cell>
          <cell r="C41">
            <v>1281</v>
          </cell>
          <cell r="D41">
            <v>1008</v>
          </cell>
          <cell r="E41">
            <v>308</v>
          </cell>
          <cell r="F41">
            <v>743</v>
          </cell>
          <cell r="G41">
            <v>1037</v>
          </cell>
          <cell r="H41">
            <v>1714</v>
          </cell>
          <cell r="I41">
            <v>305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2438</v>
          </cell>
          <cell r="C8">
            <v>156950</v>
          </cell>
          <cell r="D8">
            <v>137225</v>
          </cell>
          <cell r="E8">
            <v>74922</v>
          </cell>
          <cell r="F8">
            <v>7362</v>
          </cell>
          <cell r="G8">
            <v>665</v>
          </cell>
          <cell r="H8">
            <v>22276</v>
          </cell>
          <cell r="I8">
            <v>7970</v>
          </cell>
        </row>
        <row r="9">
          <cell r="B9">
            <v>680</v>
          </cell>
          <cell r="C9">
            <v>1483</v>
          </cell>
          <cell r="D9">
            <v>1235</v>
          </cell>
          <cell r="E9">
            <v>1217</v>
          </cell>
          <cell r="F9">
            <v>6081</v>
          </cell>
          <cell r="G9">
            <v>2557</v>
          </cell>
          <cell r="H9">
            <v>15546</v>
          </cell>
          <cell r="I9">
            <v>1342</v>
          </cell>
        </row>
        <row r="10">
          <cell r="B10">
            <v>0</v>
          </cell>
          <cell r="C10">
            <v>0</v>
          </cell>
          <cell r="D10">
            <v>100</v>
          </cell>
          <cell r="E10">
            <v>0</v>
          </cell>
          <cell r="F10">
            <v>0</v>
          </cell>
          <cell r="G10">
            <v>130</v>
          </cell>
          <cell r="H10">
            <v>45</v>
          </cell>
          <cell r="I10">
            <v>0</v>
          </cell>
        </row>
        <row r="11">
          <cell r="B11">
            <v>0</v>
          </cell>
          <cell r="C11">
            <v>6</v>
          </cell>
          <cell r="D11">
            <v>0</v>
          </cell>
          <cell r="E11">
            <v>0</v>
          </cell>
          <cell r="F11">
            <v>94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55</v>
          </cell>
          <cell r="E12">
            <v>0</v>
          </cell>
          <cell r="F12">
            <v>87</v>
          </cell>
          <cell r="G12">
            <v>0</v>
          </cell>
          <cell r="H12">
            <v>555</v>
          </cell>
          <cell r="I12">
            <v>0</v>
          </cell>
        </row>
        <row r="13">
          <cell r="B13">
            <v>46</v>
          </cell>
          <cell r="C13">
            <v>15</v>
          </cell>
          <cell r="D13">
            <v>0</v>
          </cell>
          <cell r="E13">
            <v>2800</v>
          </cell>
          <cell r="F13">
            <v>820</v>
          </cell>
          <cell r="G13">
            <v>231</v>
          </cell>
          <cell r="H13">
            <v>0</v>
          </cell>
          <cell r="I13">
            <v>40</v>
          </cell>
        </row>
        <row r="14">
          <cell r="B14">
            <v>0</v>
          </cell>
          <cell r="C14">
            <v>45</v>
          </cell>
          <cell r="D14">
            <v>0</v>
          </cell>
          <cell r="E14">
            <v>730</v>
          </cell>
          <cell r="F14">
            <v>25</v>
          </cell>
          <cell r="G14">
            <v>48</v>
          </cell>
          <cell r="H14">
            <v>0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0</v>
          </cell>
          <cell r="I15">
            <v>0</v>
          </cell>
        </row>
        <row r="16">
          <cell r="B16">
            <v>22</v>
          </cell>
          <cell r="C16">
            <v>123</v>
          </cell>
          <cell r="D16">
            <v>1479</v>
          </cell>
          <cell r="E16">
            <v>172</v>
          </cell>
          <cell r="F16">
            <v>6277</v>
          </cell>
          <cell r="G16">
            <v>4642</v>
          </cell>
          <cell r="H16">
            <v>16056</v>
          </cell>
          <cell r="I16">
            <v>164</v>
          </cell>
        </row>
        <row r="17">
          <cell r="B17">
            <v>63</v>
          </cell>
          <cell r="C17">
            <v>296</v>
          </cell>
          <cell r="D17">
            <v>196</v>
          </cell>
          <cell r="E17">
            <v>545</v>
          </cell>
          <cell r="F17">
            <v>736</v>
          </cell>
          <cell r="G17">
            <v>319</v>
          </cell>
          <cell r="H17">
            <v>6181</v>
          </cell>
          <cell r="I17">
            <v>80</v>
          </cell>
        </row>
        <row r="18">
          <cell r="B18">
            <v>0</v>
          </cell>
          <cell r="C18">
            <v>431</v>
          </cell>
          <cell r="D18">
            <v>3</v>
          </cell>
          <cell r="E18">
            <v>152</v>
          </cell>
          <cell r="F18">
            <v>1161</v>
          </cell>
          <cell r="G18">
            <v>24</v>
          </cell>
          <cell r="H18">
            <v>15</v>
          </cell>
          <cell r="I18">
            <v>162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2982</v>
          </cell>
          <cell r="F19">
            <v>465</v>
          </cell>
          <cell r="G19">
            <v>245</v>
          </cell>
          <cell r="H19">
            <v>55</v>
          </cell>
          <cell r="I19">
            <v>0</v>
          </cell>
        </row>
        <row r="20">
          <cell r="B20">
            <v>177</v>
          </cell>
          <cell r="C20">
            <v>3731</v>
          </cell>
          <cell r="D20">
            <v>243</v>
          </cell>
          <cell r="E20">
            <v>445</v>
          </cell>
          <cell r="F20">
            <v>2000</v>
          </cell>
          <cell r="G20">
            <v>273</v>
          </cell>
          <cell r="H20">
            <v>30</v>
          </cell>
          <cell r="I20">
            <v>316</v>
          </cell>
        </row>
        <row r="21">
          <cell r="B21">
            <v>1027</v>
          </cell>
          <cell r="C21">
            <v>1674</v>
          </cell>
          <cell r="D21">
            <v>3877</v>
          </cell>
          <cell r="E21">
            <v>2680</v>
          </cell>
          <cell r="F21">
            <v>3908</v>
          </cell>
          <cell r="G21">
            <v>720</v>
          </cell>
          <cell r="H21">
            <v>3478</v>
          </cell>
          <cell r="I21">
            <v>886</v>
          </cell>
        </row>
        <row r="22">
          <cell r="B22">
            <v>224</v>
          </cell>
          <cell r="C22">
            <v>178</v>
          </cell>
          <cell r="D22">
            <v>225</v>
          </cell>
          <cell r="E22">
            <v>189</v>
          </cell>
          <cell r="F22">
            <v>620</v>
          </cell>
          <cell r="G22">
            <v>572</v>
          </cell>
          <cell r="H22">
            <v>93</v>
          </cell>
          <cell r="I22">
            <v>6</v>
          </cell>
        </row>
        <row r="24">
          <cell r="B24">
            <v>37</v>
          </cell>
          <cell r="C24">
            <v>938</v>
          </cell>
          <cell r="D24">
            <v>177</v>
          </cell>
          <cell r="E24">
            <v>818</v>
          </cell>
          <cell r="F24">
            <v>1453</v>
          </cell>
          <cell r="G24">
            <v>19</v>
          </cell>
          <cell r="H24">
            <v>19</v>
          </cell>
          <cell r="I24">
            <v>242</v>
          </cell>
        </row>
        <row r="25">
          <cell r="B25">
            <v>23</v>
          </cell>
          <cell r="C25">
            <v>3</v>
          </cell>
          <cell r="D25">
            <v>11</v>
          </cell>
          <cell r="E25">
            <v>81</v>
          </cell>
          <cell r="F25">
            <v>335</v>
          </cell>
          <cell r="G25">
            <v>366</v>
          </cell>
          <cell r="H25">
            <v>22</v>
          </cell>
          <cell r="I25">
            <v>6</v>
          </cell>
        </row>
        <row r="26">
          <cell r="B26">
            <v>79</v>
          </cell>
          <cell r="C26">
            <v>1</v>
          </cell>
          <cell r="D26">
            <v>491</v>
          </cell>
          <cell r="E26">
            <v>1174</v>
          </cell>
          <cell r="F26">
            <v>567</v>
          </cell>
          <cell r="G26">
            <v>13</v>
          </cell>
          <cell r="H26">
            <v>110</v>
          </cell>
          <cell r="I26">
            <v>0</v>
          </cell>
        </row>
        <row r="27">
          <cell r="B27">
            <v>17</v>
          </cell>
          <cell r="C27">
            <v>28</v>
          </cell>
          <cell r="D27">
            <v>16</v>
          </cell>
          <cell r="E27">
            <v>209</v>
          </cell>
          <cell r="F27">
            <v>340</v>
          </cell>
          <cell r="G27">
            <v>0</v>
          </cell>
          <cell r="H27">
            <v>20</v>
          </cell>
          <cell r="I27">
            <v>12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398</v>
          </cell>
          <cell r="F28">
            <v>255</v>
          </cell>
          <cell r="G28">
            <v>15</v>
          </cell>
          <cell r="H28">
            <v>3</v>
          </cell>
          <cell r="I28">
            <v>0</v>
          </cell>
        </row>
        <row r="29">
          <cell r="B29">
            <v>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22</v>
          </cell>
          <cell r="H29">
            <v>5</v>
          </cell>
          <cell r="I29">
            <v>0</v>
          </cell>
        </row>
        <row r="30">
          <cell r="B30">
            <v>47</v>
          </cell>
          <cell r="C30">
            <v>3</v>
          </cell>
          <cell r="D30">
            <v>0</v>
          </cell>
          <cell r="E30">
            <v>77</v>
          </cell>
          <cell r="F30">
            <v>915</v>
          </cell>
          <cell r="G30">
            <v>22</v>
          </cell>
          <cell r="H30">
            <v>0</v>
          </cell>
          <cell r="I30">
            <v>6</v>
          </cell>
        </row>
        <row r="32">
          <cell r="B32">
            <v>0</v>
          </cell>
          <cell r="C32">
            <v>1</v>
          </cell>
          <cell r="D32">
            <v>0</v>
          </cell>
          <cell r="E32">
            <v>710</v>
          </cell>
          <cell r="F32">
            <v>510</v>
          </cell>
          <cell r="G32">
            <v>227</v>
          </cell>
          <cell r="H32">
            <v>0</v>
          </cell>
          <cell r="I32">
            <v>2</v>
          </cell>
        </row>
        <row r="33">
          <cell r="B33">
            <v>229</v>
          </cell>
          <cell r="C33">
            <v>0</v>
          </cell>
          <cell r="D33">
            <v>35</v>
          </cell>
          <cell r="E33">
            <v>0</v>
          </cell>
          <cell r="F33">
            <v>347</v>
          </cell>
          <cell r="G33">
            <v>348</v>
          </cell>
          <cell r="H33">
            <v>0</v>
          </cell>
          <cell r="I33">
            <v>30</v>
          </cell>
        </row>
        <row r="34">
          <cell r="B34">
            <v>6</v>
          </cell>
          <cell r="C34">
            <v>398</v>
          </cell>
          <cell r="D34">
            <v>20</v>
          </cell>
          <cell r="E34">
            <v>200</v>
          </cell>
          <cell r="F34">
            <v>470</v>
          </cell>
          <cell r="G34">
            <v>0</v>
          </cell>
          <cell r="H34">
            <v>0</v>
          </cell>
          <cell r="I34">
            <v>20</v>
          </cell>
        </row>
        <row r="35">
          <cell r="B35">
            <v>109</v>
          </cell>
          <cell r="C35">
            <v>74</v>
          </cell>
          <cell r="D35">
            <v>166</v>
          </cell>
          <cell r="E35">
            <v>284</v>
          </cell>
          <cell r="F35">
            <v>275</v>
          </cell>
          <cell r="G35">
            <v>530</v>
          </cell>
          <cell r="H35">
            <v>27</v>
          </cell>
          <cell r="I35">
            <v>0</v>
          </cell>
        </row>
        <row r="36">
          <cell r="B36">
            <v>30</v>
          </cell>
          <cell r="C36">
            <v>35</v>
          </cell>
          <cell r="D36">
            <v>0</v>
          </cell>
          <cell r="E36">
            <v>0</v>
          </cell>
          <cell r="F36">
            <v>0</v>
          </cell>
          <cell r="G36">
            <v>210</v>
          </cell>
          <cell r="H36">
            <v>0</v>
          </cell>
          <cell r="I36">
            <v>13</v>
          </cell>
        </row>
        <row r="37">
          <cell r="B37">
            <v>10</v>
          </cell>
          <cell r="C37">
            <v>0</v>
          </cell>
          <cell r="D37">
            <v>0</v>
          </cell>
          <cell r="E37">
            <v>3</v>
          </cell>
          <cell r="F37">
            <v>105</v>
          </cell>
          <cell r="G37">
            <v>40</v>
          </cell>
          <cell r="H37">
            <v>100</v>
          </cell>
          <cell r="I37">
            <v>110</v>
          </cell>
        </row>
        <row r="38">
          <cell r="B38">
            <v>340</v>
          </cell>
          <cell r="C38">
            <v>636</v>
          </cell>
          <cell r="D38">
            <v>0</v>
          </cell>
          <cell r="E38">
            <v>6</v>
          </cell>
          <cell r="F38">
            <v>110</v>
          </cell>
          <cell r="G38">
            <v>0</v>
          </cell>
          <cell r="H38">
            <v>0</v>
          </cell>
          <cell r="I38">
            <v>25</v>
          </cell>
        </row>
        <row r="40">
          <cell r="B40">
            <v>252</v>
          </cell>
          <cell r="C40">
            <v>42</v>
          </cell>
          <cell r="D40">
            <v>839</v>
          </cell>
          <cell r="E40">
            <v>134</v>
          </cell>
          <cell r="F40">
            <v>229</v>
          </cell>
          <cell r="G40">
            <v>57</v>
          </cell>
          <cell r="H40">
            <v>489</v>
          </cell>
          <cell r="I40">
            <v>105</v>
          </cell>
        </row>
        <row r="41">
          <cell r="B41">
            <v>609</v>
          </cell>
          <cell r="C41">
            <v>889</v>
          </cell>
          <cell r="D41">
            <v>653</v>
          </cell>
          <cell r="E41">
            <v>981</v>
          </cell>
          <cell r="F41">
            <v>602</v>
          </cell>
          <cell r="G41">
            <v>538</v>
          </cell>
          <cell r="H41">
            <v>782</v>
          </cell>
          <cell r="I41">
            <v>543</v>
          </cell>
        </row>
      </sheetData>
      <sheetData sheetId="9">
        <row r="8">
          <cell r="B8">
            <v>5846</v>
          </cell>
          <cell r="C8">
            <v>22581</v>
          </cell>
          <cell r="D8">
            <v>45616</v>
          </cell>
          <cell r="E8">
            <v>6871</v>
          </cell>
          <cell r="F8">
            <v>5420</v>
          </cell>
          <cell r="G8">
            <v>1156</v>
          </cell>
          <cell r="H8">
            <v>22326</v>
          </cell>
          <cell r="I8">
            <v>2596</v>
          </cell>
        </row>
        <row r="9">
          <cell r="B9">
            <v>666</v>
          </cell>
          <cell r="C9">
            <v>1266</v>
          </cell>
          <cell r="D9">
            <v>2680</v>
          </cell>
          <cell r="E9">
            <v>2178</v>
          </cell>
          <cell r="F9">
            <v>4006</v>
          </cell>
          <cell r="G9">
            <v>1674</v>
          </cell>
          <cell r="H9">
            <v>9674</v>
          </cell>
          <cell r="I9">
            <v>1029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0</v>
          </cell>
          <cell r="H10">
            <v>60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5</v>
          </cell>
          <cell r="F11">
            <v>10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6</v>
          </cell>
          <cell r="C12">
            <v>0</v>
          </cell>
          <cell r="D12">
            <v>256</v>
          </cell>
          <cell r="E12">
            <v>6</v>
          </cell>
          <cell r="F12">
            <v>15</v>
          </cell>
          <cell r="G12">
            <v>7</v>
          </cell>
          <cell r="H12">
            <v>2250</v>
          </cell>
          <cell r="I12">
            <v>55</v>
          </cell>
        </row>
        <row r="13">
          <cell r="B13">
            <v>1199</v>
          </cell>
          <cell r="C13">
            <v>12</v>
          </cell>
          <cell r="D13">
            <v>0</v>
          </cell>
          <cell r="E13">
            <v>6822</v>
          </cell>
          <cell r="F13">
            <v>890</v>
          </cell>
          <cell r="G13">
            <v>1200</v>
          </cell>
          <cell r="H13">
            <v>5516</v>
          </cell>
          <cell r="I13">
            <v>0</v>
          </cell>
        </row>
        <row r="14">
          <cell r="B14">
            <v>27</v>
          </cell>
          <cell r="C14">
            <v>30</v>
          </cell>
          <cell r="D14">
            <v>0</v>
          </cell>
          <cell r="E14">
            <v>397</v>
          </cell>
          <cell r="F14">
            <v>55</v>
          </cell>
          <cell r="G14">
            <v>1175</v>
          </cell>
          <cell r="H14">
            <v>1774</v>
          </cell>
          <cell r="I14">
            <v>73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22</v>
          </cell>
          <cell r="F15">
            <v>55</v>
          </cell>
          <cell r="G15">
            <v>70</v>
          </cell>
          <cell r="H15">
            <v>24</v>
          </cell>
          <cell r="I15">
            <v>0</v>
          </cell>
        </row>
        <row r="16">
          <cell r="B16">
            <v>306</v>
          </cell>
          <cell r="C16">
            <v>116</v>
          </cell>
          <cell r="D16">
            <v>606</v>
          </cell>
          <cell r="E16">
            <v>58</v>
          </cell>
          <cell r="F16">
            <v>3328</v>
          </cell>
          <cell r="G16">
            <v>1273</v>
          </cell>
          <cell r="H16">
            <v>8395</v>
          </cell>
          <cell r="I16">
            <v>270</v>
          </cell>
        </row>
        <row r="17">
          <cell r="B17">
            <v>470</v>
          </cell>
          <cell r="C17">
            <v>228</v>
          </cell>
          <cell r="D17">
            <v>139</v>
          </cell>
          <cell r="E17">
            <v>523</v>
          </cell>
          <cell r="F17">
            <v>723</v>
          </cell>
          <cell r="G17">
            <v>304</v>
          </cell>
          <cell r="H17">
            <v>2452</v>
          </cell>
          <cell r="I17">
            <v>180</v>
          </cell>
        </row>
        <row r="18">
          <cell r="B18">
            <v>0</v>
          </cell>
          <cell r="C18">
            <v>497</v>
          </cell>
          <cell r="D18">
            <v>12</v>
          </cell>
          <cell r="E18">
            <v>15</v>
          </cell>
          <cell r="F18">
            <v>2347</v>
          </cell>
          <cell r="G18">
            <v>3056</v>
          </cell>
          <cell r="H18">
            <v>0</v>
          </cell>
          <cell r="I18">
            <v>164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1868</v>
          </cell>
          <cell r="F19">
            <v>860</v>
          </cell>
          <cell r="G19">
            <v>140</v>
          </cell>
          <cell r="H19">
            <v>0</v>
          </cell>
          <cell r="I19">
            <v>0</v>
          </cell>
        </row>
        <row r="20">
          <cell r="B20">
            <v>194</v>
          </cell>
          <cell r="C20">
            <v>2857</v>
          </cell>
          <cell r="D20">
            <v>697</v>
          </cell>
          <cell r="E20">
            <v>964</v>
          </cell>
          <cell r="F20">
            <v>3433</v>
          </cell>
          <cell r="G20">
            <v>507</v>
          </cell>
          <cell r="H20">
            <v>2</v>
          </cell>
          <cell r="I20">
            <v>433</v>
          </cell>
        </row>
        <row r="21">
          <cell r="B21">
            <v>3989</v>
          </cell>
          <cell r="C21">
            <v>2004</v>
          </cell>
          <cell r="D21">
            <v>3125</v>
          </cell>
          <cell r="E21">
            <v>7736</v>
          </cell>
          <cell r="F21">
            <v>3117</v>
          </cell>
          <cell r="G21">
            <v>517</v>
          </cell>
          <cell r="H21">
            <v>1625</v>
          </cell>
          <cell r="I21">
            <v>816</v>
          </cell>
        </row>
        <row r="22">
          <cell r="B22">
            <v>297</v>
          </cell>
          <cell r="C22">
            <v>133</v>
          </cell>
          <cell r="D22">
            <v>167</v>
          </cell>
          <cell r="E22">
            <v>178</v>
          </cell>
          <cell r="F22">
            <v>460</v>
          </cell>
          <cell r="G22">
            <v>322</v>
          </cell>
          <cell r="H22">
            <v>81</v>
          </cell>
          <cell r="I22">
            <v>53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10</v>
          </cell>
          <cell r="H23">
            <v>0</v>
          </cell>
          <cell r="I23">
            <v>0</v>
          </cell>
        </row>
        <row r="24">
          <cell r="B24">
            <v>111</v>
          </cell>
          <cell r="C24">
            <v>654</v>
          </cell>
          <cell r="D24">
            <v>52</v>
          </cell>
          <cell r="E24">
            <v>399</v>
          </cell>
          <cell r="F24">
            <v>701</v>
          </cell>
          <cell r="G24">
            <v>151</v>
          </cell>
          <cell r="H24">
            <v>288</v>
          </cell>
          <cell r="I24">
            <v>387</v>
          </cell>
        </row>
        <row r="25">
          <cell r="B25">
            <v>47</v>
          </cell>
          <cell r="C25">
            <v>30</v>
          </cell>
          <cell r="D25">
            <v>112</v>
          </cell>
          <cell r="E25">
            <v>32</v>
          </cell>
          <cell r="F25">
            <v>195</v>
          </cell>
          <cell r="G25">
            <v>40</v>
          </cell>
          <cell r="H25">
            <v>6</v>
          </cell>
          <cell r="I25">
            <v>8</v>
          </cell>
        </row>
        <row r="26">
          <cell r="B26">
            <v>32</v>
          </cell>
          <cell r="C26">
            <v>0</v>
          </cell>
          <cell r="D26">
            <v>2199</v>
          </cell>
          <cell r="E26">
            <v>575</v>
          </cell>
          <cell r="F26">
            <v>942</v>
          </cell>
          <cell r="G26">
            <v>50</v>
          </cell>
          <cell r="H26">
            <v>582</v>
          </cell>
          <cell r="I26">
            <v>1</v>
          </cell>
        </row>
        <row r="27">
          <cell r="B27">
            <v>11</v>
          </cell>
          <cell r="C27">
            <v>13</v>
          </cell>
          <cell r="D27">
            <v>7</v>
          </cell>
          <cell r="E27">
            <v>281</v>
          </cell>
          <cell r="F27">
            <v>298</v>
          </cell>
          <cell r="G27">
            <v>1</v>
          </cell>
          <cell r="H27">
            <v>10</v>
          </cell>
          <cell r="I27">
            <v>14</v>
          </cell>
        </row>
        <row r="28">
          <cell r="B28">
            <v>0</v>
          </cell>
          <cell r="C28">
            <v>2</v>
          </cell>
          <cell r="D28">
            <v>0</v>
          </cell>
          <cell r="E28">
            <v>434</v>
          </cell>
          <cell r="F28">
            <v>175</v>
          </cell>
          <cell r="G28">
            <v>9</v>
          </cell>
          <cell r="H28">
            <v>0</v>
          </cell>
          <cell r="I28">
            <v>0</v>
          </cell>
        </row>
        <row r="29">
          <cell r="B29">
            <v>11</v>
          </cell>
          <cell r="C29">
            <v>0</v>
          </cell>
          <cell r="D29">
            <v>0</v>
          </cell>
          <cell r="E29">
            <v>70</v>
          </cell>
          <cell r="F29">
            <v>13</v>
          </cell>
          <cell r="G29">
            <v>0</v>
          </cell>
          <cell r="H29">
            <v>19</v>
          </cell>
          <cell r="I29">
            <v>0</v>
          </cell>
        </row>
        <row r="30">
          <cell r="B30">
            <v>77</v>
          </cell>
          <cell r="C30">
            <v>10</v>
          </cell>
          <cell r="D30">
            <v>0</v>
          </cell>
          <cell r="E30">
            <v>86</v>
          </cell>
          <cell r="F30">
            <v>645</v>
          </cell>
          <cell r="G30">
            <v>89</v>
          </cell>
          <cell r="H30">
            <v>0</v>
          </cell>
          <cell r="I30">
            <v>29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863</v>
          </cell>
          <cell r="F32">
            <v>905</v>
          </cell>
          <cell r="G32">
            <v>29</v>
          </cell>
          <cell r="H32">
            <v>3</v>
          </cell>
          <cell r="I32">
            <v>0</v>
          </cell>
        </row>
        <row r="33">
          <cell r="B33">
            <v>134</v>
          </cell>
          <cell r="C33">
            <v>0</v>
          </cell>
          <cell r="D33">
            <v>223</v>
          </cell>
          <cell r="E33">
            <v>220</v>
          </cell>
          <cell r="F33">
            <v>227</v>
          </cell>
          <cell r="G33">
            <v>1125</v>
          </cell>
          <cell r="H33">
            <v>15</v>
          </cell>
          <cell r="I33">
            <v>46</v>
          </cell>
        </row>
        <row r="34">
          <cell r="B34">
            <v>4</v>
          </cell>
          <cell r="C34">
            <v>49</v>
          </cell>
          <cell r="D34">
            <v>0</v>
          </cell>
          <cell r="E34">
            <v>34</v>
          </cell>
          <cell r="F34">
            <v>343</v>
          </cell>
          <cell r="G34">
            <v>23</v>
          </cell>
          <cell r="H34">
            <v>0</v>
          </cell>
          <cell r="I34">
            <v>10</v>
          </cell>
        </row>
        <row r="35">
          <cell r="B35">
            <v>24</v>
          </cell>
          <cell r="C35">
            <v>31</v>
          </cell>
          <cell r="D35">
            <v>324</v>
          </cell>
          <cell r="E35">
            <v>122</v>
          </cell>
          <cell r="F35">
            <v>182</v>
          </cell>
          <cell r="G35">
            <v>571</v>
          </cell>
          <cell r="H35">
            <v>247</v>
          </cell>
          <cell r="I35">
            <v>13</v>
          </cell>
        </row>
        <row r="36">
          <cell r="B36">
            <v>60</v>
          </cell>
          <cell r="C36">
            <v>5</v>
          </cell>
          <cell r="D36">
            <v>40</v>
          </cell>
          <cell r="E36">
            <v>0</v>
          </cell>
          <cell r="F36">
            <v>0</v>
          </cell>
          <cell r="G36">
            <v>40</v>
          </cell>
          <cell r="H36">
            <v>0</v>
          </cell>
          <cell r="I36">
            <v>200</v>
          </cell>
        </row>
        <row r="37">
          <cell r="B37">
            <v>27</v>
          </cell>
          <cell r="C37">
            <v>0</v>
          </cell>
          <cell r="D37">
            <v>106</v>
          </cell>
          <cell r="E37">
            <v>200</v>
          </cell>
          <cell r="F37">
            <v>110</v>
          </cell>
          <cell r="G37">
            <v>30</v>
          </cell>
          <cell r="H37">
            <v>0</v>
          </cell>
          <cell r="I37">
            <v>40</v>
          </cell>
        </row>
        <row r="38">
          <cell r="B38">
            <v>305</v>
          </cell>
          <cell r="C38">
            <v>423</v>
          </cell>
          <cell r="D38">
            <v>0</v>
          </cell>
          <cell r="E38">
            <v>4</v>
          </cell>
          <cell r="F38">
            <v>60</v>
          </cell>
          <cell r="G38">
            <v>3</v>
          </cell>
          <cell r="H38">
            <v>0</v>
          </cell>
          <cell r="I38">
            <v>50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5</v>
          </cell>
          <cell r="C40">
            <v>93</v>
          </cell>
          <cell r="D40">
            <v>782</v>
          </cell>
          <cell r="E40">
            <v>131</v>
          </cell>
          <cell r="F40">
            <v>251</v>
          </cell>
          <cell r="G40">
            <v>63</v>
          </cell>
          <cell r="H40">
            <v>18</v>
          </cell>
          <cell r="I40">
            <v>79</v>
          </cell>
        </row>
        <row r="41">
          <cell r="B41">
            <v>671</v>
          </cell>
          <cell r="C41">
            <v>761</v>
          </cell>
          <cell r="D41">
            <v>953</v>
          </cell>
          <cell r="E41">
            <v>705</v>
          </cell>
          <cell r="F41">
            <v>420</v>
          </cell>
          <cell r="G41">
            <v>487</v>
          </cell>
          <cell r="H41">
            <v>594</v>
          </cell>
          <cell r="I41">
            <v>343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0">
        <row r="8">
          <cell r="B8">
            <v>4480</v>
          </cell>
          <cell r="C8">
            <v>25301</v>
          </cell>
          <cell r="D8">
            <v>13196</v>
          </cell>
          <cell r="E8">
            <v>2020</v>
          </cell>
          <cell r="F8">
            <v>7794</v>
          </cell>
          <cell r="G8">
            <v>0</v>
          </cell>
          <cell r="H8">
            <v>8828</v>
          </cell>
          <cell r="I8">
            <v>10903</v>
          </cell>
        </row>
        <row r="9">
          <cell r="B9">
            <v>1419</v>
          </cell>
          <cell r="C9">
            <v>1641</v>
          </cell>
          <cell r="D9">
            <v>2478</v>
          </cell>
          <cell r="E9">
            <v>1256</v>
          </cell>
          <cell r="F9">
            <v>3968</v>
          </cell>
          <cell r="G9">
            <v>6540</v>
          </cell>
          <cell r="H9">
            <v>12485</v>
          </cell>
          <cell r="I9">
            <v>716</v>
          </cell>
        </row>
        <row r="10">
          <cell r="B10">
            <v>135</v>
          </cell>
          <cell r="C10">
            <v>0</v>
          </cell>
          <cell r="D10">
            <v>155</v>
          </cell>
          <cell r="E10">
            <v>0</v>
          </cell>
          <cell r="F10">
            <v>0</v>
          </cell>
          <cell r="G10">
            <v>11478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40</v>
          </cell>
          <cell r="G11">
            <v>60</v>
          </cell>
          <cell r="H11">
            <v>30</v>
          </cell>
          <cell r="I11">
            <v>0</v>
          </cell>
        </row>
        <row r="12">
          <cell r="B12">
            <v>0</v>
          </cell>
          <cell r="C12">
            <v>32</v>
          </cell>
          <cell r="D12">
            <v>2735</v>
          </cell>
          <cell r="E12">
            <v>11</v>
          </cell>
          <cell r="F12">
            <v>5</v>
          </cell>
          <cell r="G12">
            <v>55</v>
          </cell>
          <cell r="H12">
            <v>8094</v>
          </cell>
          <cell r="I12">
            <v>70</v>
          </cell>
        </row>
        <row r="13">
          <cell r="B13">
            <v>1147</v>
          </cell>
          <cell r="C13">
            <v>22</v>
          </cell>
          <cell r="D13">
            <v>1730</v>
          </cell>
          <cell r="E13">
            <v>7971</v>
          </cell>
          <cell r="F13">
            <v>1405</v>
          </cell>
          <cell r="G13">
            <v>6789</v>
          </cell>
          <cell r="H13">
            <v>27551</v>
          </cell>
          <cell r="I13">
            <v>0</v>
          </cell>
        </row>
        <row r="14">
          <cell r="B14">
            <v>5</v>
          </cell>
          <cell r="C14">
            <v>73</v>
          </cell>
          <cell r="D14">
            <v>1194</v>
          </cell>
          <cell r="E14">
            <v>46</v>
          </cell>
          <cell r="F14">
            <v>200</v>
          </cell>
          <cell r="G14">
            <v>4958</v>
          </cell>
          <cell r="H14">
            <v>6139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7</v>
          </cell>
          <cell r="E15">
            <v>0</v>
          </cell>
          <cell r="F15">
            <v>55</v>
          </cell>
          <cell r="G15">
            <v>1243</v>
          </cell>
          <cell r="H15">
            <v>630</v>
          </cell>
          <cell r="I15">
            <v>5</v>
          </cell>
        </row>
        <row r="16">
          <cell r="B16">
            <v>65</v>
          </cell>
          <cell r="C16">
            <v>81</v>
          </cell>
          <cell r="D16">
            <v>730</v>
          </cell>
          <cell r="E16">
            <v>44</v>
          </cell>
          <cell r="F16">
            <v>1891</v>
          </cell>
          <cell r="G16">
            <v>1541</v>
          </cell>
          <cell r="H16">
            <v>2438</v>
          </cell>
          <cell r="I16">
            <v>104</v>
          </cell>
        </row>
        <row r="17">
          <cell r="B17">
            <v>432</v>
          </cell>
          <cell r="C17">
            <v>1116</v>
          </cell>
          <cell r="D17">
            <v>146</v>
          </cell>
          <cell r="E17">
            <v>1305</v>
          </cell>
          <cell r="F17">
            <v>510</v>
          </cell>
          <cell r="G17">
            <v>704</v>
          </cell>
          <cell r="H17">
            <v>2707</v>
          </cell>
          <cell r="I17">
            <v>238</v>
          </cell>
        </row>
        <row r="18">
          <cell r="B18">
            <v>0</v>
          </cell>
          <cell r="C18">
            <v>50</v>
          </cell>
          <cell r="D18">
            <v>78</v>
          </cell>
          <cell r="E18">
            <v>13</v>
          </cell>
          <cell r="F18">
            <v>835</v>
          </cell>
          <cell r="G18">
            <v>535</v>
          </cell>
          <cell r="H18">
            <v>0</v>
          </cell>
          <cell r="I18">
            <v>65</v>
          </cell>
        </row>
        <row r="19">
          <cell r="B19">
            <v>0</v>
          </cell>
          <cell r="C19">
            <v>0</v>
          </cell>
          <cell r="D19">
            <v>200</v>
          </cell>
          <cell r="E19">
            <v>3599</v>
          </cell>
          <cell r="F19">
            <v>1295</v>
          </cell>
          <cell r="G19">
            <v>4342</v>
          </cell>
          <cell r="H19">
            <v>13</v>
          </cell>
          <cell r="I19">
            <v>0</v>
          </cell>
        </row>
        <row r="20">
          <cell r="B20">
            <v>551</v>
          </cell>
          <cell r="C20">
            <v>3096</v>
          </cell>
          <cell r="D20">
            <v>197</v>
          </cell>
          <cell r="E20">
            <v>554</v>
          </cell>
          <cell r="F20">
            <v>930</v>
          </cell>
          <cell r="G20">
            <v>1479</v>
          </cell>
          <cell r="H20">
            <v>10</v>
          </cell>
          <cell r="I20">
            <v>242</v>
          </cell>
        </row>
        <row r="21">
          <cell r="B21">
            <v>3067</v>
          </cell>
          <cell r="C21">
            <v>1428</v>
          </cell>
          <cell r="D21">
            <v>2640</v>
          </cell>
          <cell r="E21">
            <v>3586</v>
          </cell>
          <cell r="F21">
            <v>2698</v>
          </cell>
          <cell r="G21">
            <v>963</v>
          </cell>
          <cell r="H21">
            <v>2381</v>
          </cell>
          <cell r="I21">
            <v>509</v>
          </cell>
        </row>
        <row r="22">
          <cell r="B22">
            <v>291</v>
          </cell>
          <cell r="C22">
            <v>309</v>
          </cell>
          <cell r="D22">
            <v>61</v>
          </cell>
          <cell r="E22">
            <v>144</v>
          </cell>
          <cell r="F22">
            <v>315</v>
          </cell>
          <cell r="G22">
            <v>888</v>
          </cell>
          <cell r="H22">
            <v>149</v>
          </cell>
          <cell r="I22">
            <v>18</v>
          </cell>
        </row>
        <row r="24">
          <cell r="B24">
            <v>217</v>
          </cell>
          <cell r="C24">
            <v>911</v>
          </cell>
          <cell r="D24">
            <v>284</v>
          </cell>
          <cell r="E24">
            <v>423</v>
          </cell>
          <cell r="F24">
            <v>777</v>
          </cell>
          <cell r="G24">
            <v>374</v>
          </cell>
          <cell r="H24">
            <v>135</v>
          </cell>
          <cell r="I24">
            <v>247</v>
          </cell>
        </row>
        <row r="25">
          <cell r="B25">
            <v>81</v>
          </cell>
          <cell r="C25">
            <v>12</v>
          </cell>
          <cell r="D25">
            <v>26</v>
          </cell>
          <cell r="E25">
            <v>88</v>
          </cell>
          <cell r="F25">
            <v>235</v>
          </cell>
          <cell r="G25">
            <v>25</v>
          </cell>
          <cell r="H25">
            <v>33</v>
          </cell>
          <cell r="I25">
            <v>7</v>
          </cell>
        </row>
        <row r="26">
          <cell r="B26">
            <v>345</v>
          </cell>
          <cell r="C26">
            <v>0</v>
          </cell>
          <cell r="D26">
            <v>2323</v>
          </cell>
          <cell r="E26">
            <v>164</v>
          </cell>
          <cell r="F26">
            <v>1600</v>
          </cell>
          <cell r="G26">
            <v>87</v>
          </cell>
          <cell r="H26">
            <v>1368</v>
          </cell>
          <cell r="I26">
            <v>0</v>
          </cell>
        </row>
        <row r="27">
          <cell r="B27">
            <v>11</v>
          </cell>
          <cell r="C27">
            <v>93</v>
          </cell>
          <cell r="D27">
            <v>0</v>
          </cell>
          <cell r="E27">
            <v>292</v>
          </cell>
          <cell r="F27">
            <v>252</v>
          </cell>
          <cell r="G27">
            <v>6</v>
          </cell>
          <cell r="H27">
            <v>12</v>
          </cell>
          <cell r="I27">
            <v>2</v>
          </cell>
        </row>
        <row r="28">
          <cell r="B28">
            <v>7</v>
          </cell>
          <cell r="C28">
            <v>2</v>
          </cell>
          <cell r="D28">
            <v>0</v>
          </cell>
          <cell r="E28">
            <v>1127</v>
          </cell>
          <cell r="F28">
            <v>215</v>
          </cell>
          <cell r="G28">
            <v>147</v>
          </cell>
          <cell r="H28">
            <v>12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198</v>
          </cell>
          <cell r="F29">
            <v>5</v>
          </cell>
          <cell r="G29">
            <v>19</v>
          </cell>
          <cell r="H29">
            <v>0</v>
          </cell>
          <cell r="I29">
            <v>0</v>
          </cell>
        </row>
        <row r="30">
          <cell r="B30">
            <v>25</v>
          </cell>
          <cell r="C30">
            <v>0</v>
          </cell>
          <cell r="D30">
            <v>2</v>
          </cell>
          <cell r="E30">
            <v>122</v>
          </cell>
          <cell r="F30">
            <v>635</v>
          </cell>
          <cell r="G30">
            <v>79</v>
          </cell>
          <cell r="H30">
            <v>15</v>
          </cell>
          <cell r="I30">
            <v>10</v>
          </cell>
        </row>
        <row r="31">
          <cell r="B31">
            <v>2000</v>
          </cell>
          <cell r="C31">
            <v>0</v>
          </cell>
          <cell r="D31">
            <v>3000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1</v>
          </cell>
          <cell r="D32">
            <v>0</v>
          </cell>
          <cell r="E32">
            <v>1147</v>
          </cell>
          <cell r="F32">
            <v>470</v>
          </cell>
          <cell r="G32">
            <v>681</v>
          </cell>
          <cell r="H32">
            <v>67</v>
          </cell>
          <cell r="I32">
            <v>2</v>
          </cell>
        </row>
        <row r="33">
          <cell r="B33">
            <v>135</v>
          </cell>
          <cell r="C33">
            <v>5</v>
          </cell>
          <cell r="D33">
            <v>37</v>
          </cell>
          <cell r="E33">
            <v>42</v>
          </cell>
          <cell r="F33">
            <v>1176</v>
          </cell>
          <cell r="G33">
            <v>477</v>
          </cell>
          <cell r="H33">
            <v>41</v>
          </cell>
          <cell r="I33">
            <v>30</v>
          </cell>
        </row>
        <row r="34">
          <cell r="B34">
            <v>15</v>
          </cell>
          <cell r="C34">
            <v>292</v>
          </cell>
          <cell r="D34">
            <v>0</v>
          </cell>
          <cell r="E34">
            <v>91</v>
          </cell>
          <cell r="F34">
            <v>135</v>
          </cell>
          <cell r="G34">
            <v>13</v>
          </cell>
          <cell r="H34">
            <v>10</v>
          </cell>
          <cell r="I34">
            <v>12</v>
          </cell>
        </row>
        <row r="35">
          <cell r="B35">
            <v>50</v>
          </cell>
          <cell r="C35">
            <v>155</v>
          </cell>
          <cell r="D35">
            <v>590</v>
          </cell>
          <cell r="E35">
            <v>100</v>
          </cell>
          <cell r="F35">
            <v>520</v>
          </cell>
          <cell r="G35">
            <v>603</v>
          </cell>
          <cell r="H35">
            <v>55</v>
          </cell>
          <cell r="I35">
            <v>25</v>
          </cell>
        </row>
        <row r="36">
          <cell r="B36">
            <v>187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1206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27</v>
          </cell>
          <cell r="E37">
            <v>10</v>
          </cell>
          <cell r="F37">
            <v>99</v>
          </cell>
          <cell r="G37">
            <v>55</v>
          </cell>
          <cell r="H37">
            <v>4</v>
          </cell>
          <cell r="I37">
            <v>82</v>
          </cell>
        </row>
        <row r="38">
          <cell r="B38">
            <v>0</v>
          </cell>
          <cell r="C38">
            <v>641</v>
          </cell>
          <cell r="D38">
            <v>0</v>
          </cell>
          <cell r="E38">
            <v>77</v>
          </cell>
          <cell r="F38">
            <v>175</v>
          </cell>
          <cell r="G38">
            <v>0</v>
          </cell>
          <cell r="H38">
            <v>0</v>
          </cell>
          <cell r="I38">
            <v>52</v>
          </cell>
        </row>
        <row r="39">
          <cell r="B39">
            <v>8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174</v>
          </cell>
          <cell r="C40">
            <v>64</v>
          </cell>
          <cell r="D40">
            <v>874</v>
          </cell>
          <cell r="E40">
            <v>156</v>
          </cell>
          <cell r="F40">
            <v>453</v>
          </cell>
          <cell r="G40">
            <v>125</v>
          </cell>
          <cell r="H40">
            <v>216</v>
          </cell>
          <cell r="I40">
            <v>115</v>
          </cell>
        </row>
        <row r="41">
          <cell r="B41">
            <v>1705</v>
          </cell>
          <cell r="C41">
            <v>610</v>
          </cell>
          <cell r="D41">
            <v>839</v>
          </cell>
          <cell r="E41">
            <v>370</v>
          </cell>
          <cell r="F41">
            <v>587</v>
          </cell>
          <cell r="G41">
            <v>792</v>
          </cell>
          <cell r="H41">
            <v>993</v>
          </cell>
          <cell r="I41">
            <v>400</v>
          </cell>
        </row>
      </sheetData>
      <sheetData sheetId="11">
        <row r="8">
          <cell r="B8">
            <v>1720</v>
          </cell>
          <cell r="C8">
            <v>22639</v>
          </cell>
          <cell r="D8">
            <v>5749</v>
          </cell>
          <cell r="E8">
            <v>39055</v>
          </cell>
          <cell r="F8">
            <v>3422</v>
          </cell>
          <cell r="G8">
            <v>0</v>
          </cell>
          <cell r="H8">
            <v>3632</v>
          </cell>
          <cell r="I8">
            <v>1490</v>
          </cell>
        </row>
        <row r="9">
          <cell r="B9">
            <v>1473</v>
          </cell>
          <cell r="C9">
            <v>1122</v>
          </cell>
          <cell r="D9">
            <v>1579</v>
          </cell>
          <cell r="E9">
            <v>1150</v>
          </cell>
          <cell r="F9">
            <v>2165</v>
          </cell>
          <cell r="G9">
            <v>3746</v>
          </cell>
          <cell r="H9">
            <v>7748</v>
          </cell>
          <cell r="I9">
            <v>1126</v>
          </cell>
        </row>
        <row r="10">
          <cell r="B10">
            <v>0</v>
          </cell>
          <cell r="C10">
            <v>0</v>
          </cell>
          <cell r="D10">
            <v>31</v>
          </cell>
          <cell r="E10">
            <v>0</v>
          </cell>
          <cell r="F10">
            <v>0</v>
          </cell>
          <cell r="G10">
            <v>11602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7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34</v>
          </cell>
          <cell r="D12">
            <v>1766</v>
          </cell>
          <cell r="E12">
            <v>0</v>
          </cell>
          <cell r="F12">
            <v>0</v>
          </cell>
          <cell r="G12">
            <v>17</v>
          </cell>
          <cell r="H12">
            <v>2514</v>
          </cell>
          <cell r="I12">
            <v>30</v>
          </cell>
        </row>
        <row r="13">
          <cell r="B13">
            <v>1293</v>
          </cell>
          <cell r="C13">
            <v>26</v>
          </cell>
          <cell r="D13">
            <v>2839</v>
          </cell>
          <cell r="E13">
            <v>447</v>
          </cell>
          <cell r="F13">
            <v>1040</v>
          </cell>
          <cell r="G13">
            <v>6382</v>
          </cell>
          <cell r="H13">
            <v>20825</v>
          </cell>
          <cell r="I13">
            <v>14</v>
          </cell>
        </row>
        <row r="14">
          <cell r="B14">
            <v>0</v>
          </cell>
          <cell r="C14">
            <v>50</v>
          </cell>
          <cell r="D14">
            <v>797</v>
          </cell>
          <cell r="E14">
            <v>88</v>
          </cell>
          <cell r="F14">
            <v>70</v>
          </cell>
          <cell r="G14">
            <v>9597</v>
          </cell>
          <cell r="H14">
            <v>6620</v>
          </cell>
          <cell r="I14">
            <v>12</v>
          </cell>
        </row>
        <row r="15">
          <cell r="B15">
            <v>29</v>
          </cell>
          <cell r="C15">
            <v>0</v>
          </cell>
          <cell r="D15">
            <v>0</v>
          </cell>
          <cell r="E15">
            <v>1</v>
          </cell>
          <cell r="F15">
            <v>40</v>
          </cell>
          <cell r="G15">
            <v>1016</v>
          </cell>
          <cell r="H15">
            <v>3616</v>
          </cell>
          <cell r="I15">
            <v>0</v>
          </cell>
        </row>
        <row r="16">
          <cell r="B16">
            <v>132</v>
          </cell>
          <cell r="C16">
            <v>55</v>
          </cell>
          <cell r="D16">
            <v>1088</v>
          </cell>
          <cell r="E16">
            <v>43</v>
          </cell>
          <cell r="F16">
            <v>722</v>
          </cell>
          <cell r="G16">
            <v>614</v>
          </cell>
          <cell r="H16">
            <v>1543</v>
          </cell>
          <cell r="I16">
            <v>85</v>
          </cell>
        </row>
        <row r="17">
          <cell r="B17">
            <v>1199</v>
          </cell>
          <cell r="C17">
            <v>1132</v>
          </cell>
          <cell r="D17">
            <v>211</v>
          </cell>
          <cell r="E17">
            <v>2245</v>
          </cell>
          <cell r="F17">
            <v>812</v>
          </cell>
          <cell r="G17">
            <v>595</v>
          </cell>
          <cell r="H17">
            <v>2587</v>
          </cell>
          <cell r="I17">
            <v>268</v>
          </cell>
        </row>
        <row r="18">
          <cell r="B18">
            <v>0</v>
          </cell>
          <cell r="C18">
            <v>17</v>
          </cell>
          <cell r="D18">
            <v>0</v>
          </cell>
          <cell r="E18">
            <v>0</v>
          </cell>
          <cell r="F18">
            <v>295</v>
          </cell>
          <cell r="G18">
            <v>576</v>
          </cell>
          <cell r="H18">
            <v>0</v>
          </cell>
          <cell r="I18">
            <v>196</v>
          </cell>
        </row>
        <row r="19">
          <cell r="B19">
            <v>0</v>
          </cell>
          <cell r="C19">
            <v>0</v>
          </cell>
          <cell r="D19">
            <v>3</v>
          </cell>
          <cell r="E19">
            <v>2233</v>
          </cell>
          <cell r="F19">
            <v>780</v>
          </cell>
          <cell r="G19">
            <v>302</v>
          </cell>
          <cell r="H19">
            <v>0</v>
          </cell>
          <cell r="I19">
            <v>0</v>
          </cell>
        </row>
        <row r="20">
          <cell r="B20">
            <v>659</v>
          </cell>
          <cell r="C20">
            <v>2425</v>
          </cell>
          <cell r="D20">
            <v>5</v>
          </cell>
          <cell r="E20">
            <v>718</v>
          </cell>
          <cell r="F20">
            <v>762</v>
          </cell>
          <cell r="G20">
            <v>1109</v>
          </cell>
          <cell r="H20">
            <v>4</v>
          </cell>
          <cell r="I20">
            <v>96</v>
          </cell>
        </row>
        <row r="21">
          <cell r="B21">
            <v>4639</v>
          </cell>
          <cell r="C21">
            <v>1538</v>
          </cell>
          <cell r="D21">
            <v>2397</v>
          </cell>
          <cell r="E21">
            <v>2673</v>
          </cell>
          <cell r="F21">
            <v>3232</v>
          </cell>
          <cell r="G21">
            <v>800</v>
          </cell>
          <cell r="H21">
            <v>1762</v>
          </cell>
          <cell r="I21">
            <v>493</v>
          </cell>
        </row>
        <row r="22">
          <cell r="B22">
            <v>444</v>
          </cell>
          <cell r="C22">
            <v>71</v>
          </cell>
          <cell r="D22">
            <v>1100</v>
          </cell>
          <cell r="E22">
            <v>135</v>
          </cell>
          <cell r="F22">
            <v>560</v>
          </cell>
          <cell r="G22">
            <v>867</v>
          </cell>
          <cell r="H22">
            <v>409</v>
          </cell>
          <cell r="I22">
            <v>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342</v>
          </cell>
          <cell r="C24">
            <v>785</v>
          </cell>
          <cell r="D24">
            <v>80</v>
          </cell>
          <cell r="E24">
            <v>518</v>
          </cell>
          <cell r="F24">
            <v>762</v>
          </cell>
          <cell r="G24">
            <v>374</v>
          </cell>
          <cell r="H24">
            <v>88</v>
          </cell>
          <cell r="I24">
            <v>895</v>
          </cell>
        </row>
        <row r="25">
          <cell r="B25">
            <v>145</v>
          </cell>
          <cell r="C25">
            <v>20</v>
          </cell>
          <cell r="D25">
            <v>319</v>
          </cell>
          <cell r="E25">
            <v>100</v>
          </cell>
          <cell r="F25">
            <v>175</v>
          </cell>
          <cell r="G25">
            <v>160</v>
          </cell>
          <cell r="H25">
            <v>112</v>
          </cell>
          <cell r="I25">
            <v>13</v>
          </cell>
        </row>
        <row r="26">
          <cell r="B26">
            <v>307</v>
          </cell>
          <cell r="C26">
            <v>0</v>
          </cell>
          <cell r="D26">
            <v>891</v>
          </cell>
          <cell r="E26">
            <v>0</v>
          </cell>
          <cell r="F26">
            <v>2176</v>
          </cell>
          <cell r="G26">
            <v>123</v>
          </cell>
          <cell r="H26">
            <v>709</v>
          </cell>
          <cell r="I26">
            <v>0</v>
          </cell>
        </row>
        <row r="27">
          <cell r="B27">
            <v>64</v>
          </cell>
          <cell r="C27">
            <v>26</v>
          </cell>
          <cell r="D27">
            <v>228</v>
          </cell>
          <cell r="E27">
            <v>72</v>
          </cell>
          <cell r="F27">
            <v>380</v>
          </cell>
          <cell r="G27">
            <v>3</v>
          </cell>
          <cell r="H27">
            <v>223</v>
          </cell>
          <cell r="I27">
            <v>6</v>
          </cell>
        </row>
        <row r="28">
          <cell r="B28">
            <v>9</v>
          </cell>
          <cell r="C28">
            <v>3</v>
          </cell>
          <cell r="D28">
            <v>9</v>
          </cell>
          <cell r="E28">
            <v>543</v>
          </cell>
          <cell r="F28">
            <v>260</v>
          </cell>
          <cell r="G28">
            <v>50</v>
          </cell>
          <cell r="H28">
            <v>20</v>
          </cell>
          <cell r="I28">
            <v>0</v>
          </cell>
        </row>
        <row r="29">
          <cell r="B29">
            <v>5</v>
          </cell>
          <cell r="C29">
            <v>0</v>
          </cell>
          <cell r="D29">
            <v>600</v>
          </cell>
          <cell r="E29">
            <v>80</v>
          </cell>
          <cell r="F29">
            <v>0</v>
          </cell>
          <cell r="G29">
            <v>90</v>
          </cell>
          <cell r="H29">
            <v>0</v>
          </cell>
          <cell r="I29">
            <v>0</v>
          </cell>
        </row>
        <row r="30">
          <cell r="B30">
            <v>130</v>
          </cell>
          <cell r="C30">
            <v>6</v>
          </cell>
          <cell r="D30">
            <v>6</v>
          </cell>
          <cell r="E30">
            <v>153</v>
          </cell>
          <cell r="F30">
            <v>600</v>
          </cell>
          <cell r="G30">
            <v>68</v>
          </cell>
          <cell r="H30">
            <v>40</v>
          </cell>
          <cell r="I30">
            <v>8</v>
          </cell>
        </row>
        <row r="31">
          <cell r="B31">
            <v>7000</v>
          </cell>
          <cell r="C31">
            <v>0</v>
          </cell>
          <cell r="D31">
            <v>3000</v>
          </cell>
          <cell r="E31">
            <v>0</v>
          </cell>
          <cell r="F31">
            <v>2000</v>
          </cell>
          <cell r="G31">
            <v>4049</v>
          </cell>
          <cell r="H31">
            <v>12000</v>
          </cell>
          <cell r="I31">
            <v>0</v>
          </cell>
        </row>
        <row r="32">
          <cell r="B32">
            <v>8</v>
          </cell>
          <cell r="C32">
            <v>2</v>
          </cell>
          <cell r="D32">
            <v>14</v>
          </cell>
          <cell r="E32">
            <v>575</v>
          </cell>
          <cell r="F32">
            <v>635</v>
          </cell>
          <cell r="G32">
            <v>252</v>
          </cell>
          <cell r="H32">
            <v>8</v>
          </cell>
          <cell r="I32">
            <v>0</v>
          </cell>
        </row>
        <row r="33">
          <cell r="B33">
            <v>189</v>
          </cell>
          <cell r="C33">
            <v>0</v>
          </cell>
          <cell r="D33">
            <v>13</v>
          </cell>
          <cell r="E33">
            <v>0</v>
          </cell>
          <cell r="F33">
            <v>150</v>
          </cell>
          <cell r="G33">
            <v>159</v>
          </cell>
          <cell r="H33">
            <v>102</v>
          </cell>
          <cell r="I33">
            <v>0</v>
          </cell>
        </row>
        <row r="34">
          <cell r="B34">
            <v>20</v>
          </cell>
          <cell r="C34">
            <v>51</v>
          </cell>
          <cell r="D34">
            <v>0</v>
          </cell>
          <cell r="E34">
            <v>36</v>
          </cell>
          <cell r="F34">
            <v>120</v>
          </cell>
          <cell r="G34">
            <v>0</v>
          </cell>
          <cell r="H34">
            <v>0</v>
          </cell>
          <cell r="I34">
            <v>30</v>
          </cell>
        </row>
        <row r="35">
          <cell r="B35">
            <v>495</v>
          </cell>
          <cell r="C35">
            <v>94</v>
          </cell>
          <cell r="D35">
            <v>853</v>
          </cell>
          <cell r="E35">
            <v>85</v>
          </cell>
          <cell r="F35">
            <v>418</v>
          </cell>
          <cell r="G35">
            <v>519</v>
          </cell>
          <cell r="H35">
            <v>323</v>
          </cell>
          <cell r="I35">
            <v>35</v>
          </cell>
        </row>
        <row r="36">
          <cell r="B36">
            <v>4</v>
          </cell>
          <cell r="C36">
            <v>30</v>
          </cell>
          <cell r="D36">
            <v>3236</v>
          </cell>
          <cell r="E36">
            <v>0</v>
          </cell>
          <cell r="F36">
            <v>0</v>
          </cell>
          <cell r="G36">
            <v>984</v>
          </cell>
          <cell r="H36">
            <v>325</v>
          </cell>
          <cell r="I36">
            <v>150</v>
          </cell>
        </row>
        <row r="37">
          <cell r="B37">
            <v>4362</v>
          </cell>
          <cell r="C37">
            <v>0</v>
          </cell>
          <cell r="D37">
            <v>13</v>
          </cell>
          <cell r="E37">
            <v>5</v>
          </cell>
          <cell r="F37">
            <v>160</v>
          </cell>
          <cell r="G37">
            <v>106</v>
          </cell>
          <cell r="H37">
            <v>1</v>
          </cell>
          <cell r="I37">
            <v>116</v>
          </cell>
        </row>
        <row r="38">
          <cell r="B38">
            <v>430</v>
          </cell>
          <cell r="C38">
            <v>456</v>
          </cell>
          <cell r="D38">
            <v>5</v>
          </cell>
          <cell r="E38">
            <v>0</v>
          </cell>
          <cell r="F38">
            <v>271</v>
          </cell>
          <cell r="G38">
            <v>0</v>
          </cell>
          <cell r="H38">
            <v>0</v>
          </cell>
          <cell r="I38">
            <v>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78</v>
          </cell>
          <cell r="C40">
            <v>58</v>
          </cell>
          <cell r="D40">
            <v>1783</v>
          </cell>
          <cell r="E40">
            <v>120</v>
          </cell>
          <cell r="F40">
            <v>48</v>
          </cell>
          <cell r="G40">
            <v>149</v>
          </cell>
          <cell r="H40">
            <v>246</v>
          </cell>
          <cell r="I40">
            <v>81</v>
          </cell>
        </row>
        <row r="41">
          <cell r="B41">
            <v>1134</v>
          </cell>
          <cell r="C41">
            <v>781</v>
          </cell>
          <cell r="D41">
            <v>2122</v>
          </cell>
          <cell r="E41">
            <v>1040</v>
          </cell>
          <cell r="F41">
            <v>135</v>
          </cell>
          <cell r="G41">
            <v>1133</v>
          </cell>
          <cell r="H41">
            <v>1407</v>
          </cell>
          <cell r="I41">
            <v>299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2">
        <row r="8">
          <cell r="B8">
            <v>310</v>
          </cell>
          <cell r="C8">
            <v>2291</v>
          </cell>
          <cell r="D8">
            <v>6708</v>
          </cell>
          <cell r="E8">
            <v>4450</v>
          </cell>
          <cell r="F8">
            <v>310</v>
          </cell>
          <cell r="G8">
            <v>165</v>
          </cell>
          <cell r="H8">
            <v>1634</v>
          </cell>
          <cell r="I8">
            <v>650</v>
          </cell>
        </row>
        <row r="9">
          <cell r="B9">
            <v>13899</v>
          </cell>
          <cell r="C9">
            <v>3247</v>
          </cell>
          <cell r="D9">
            <v>997</v>
          </cell>
          <cell r="E9">
            <v>1708</v>
          </cell>
          <cell r="F9">
            <v>2903</v>
          </cell>
          <cell r="G9">
            <v>3711</v>
          </cell>
          <cell r="H9">
            <v>2050</v>
          </cell>
          <cell r="I9">
            <v>1703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7732</v>
          </cell>
          <cell r="H10">
            <v>20</v>
          </cell>
          <cell r="I10">
            <v>0</v>
          </cell>
        </row>
        <row r="11">
          <cell r="B11">
            <v>1</v>
          </cell>
          <cell r="C11">
            <v>0</v>
          </cell>
          <cell r="D11">
            <v>24</v>
          </cell>
          <cell r="E11">
            <v>0</v>
          </cell>
          <cell r="F11">
            <v>0</v>
          </cell>
          <cell r="G11">
            <v>6</v>
          </cell>
          <cell r="H11">
            <v>404</v>
          </cell>
          <cell r="I11">
            <v>0</v>
          </cell>
        </row>
        <row r="12">
          <cell r="B12">
            <v>0</v>
          </cell>
          <cell r="C12">
            <v>20</v>
          </cell>
          <cell r="D12">
            <v>169</v>
          </cell>
          <cell r="E12">
            <v>4</v>
          </cell>
          <cell r="F12">
            <v>15</v>
          </cell>
          <cell r="G12">
            <v>12</v>
          </cell>
          <cell r="H12">
            <v>296</v>
          </cell>
          <cell r="I12">
            <v>125</v>
          </cell>
        </row>
        <row r="13">
          <cell r="B13">
            <v>1524</v>
          </cell>
          <cell r="C13">
            <v>279</v>
          </cell>
          <cell r="D13">
            <v>678</v>
          </cell>
          <cell r="E13">
            <v>1342</v>
          </cell>
          <cell r="F13">
            <v>1280</v>
          </cell>
          <cell r="G13">
            <v>1342</v>
          </cell>
          <cell r="H13">
            <v>62208</v>
          </cell>
          <cell r="I13">
            <v>8581</v>
          </cell>
        </row>
        <row r="14">
          <cell r="B14">
            <v>158</v>
          </cell>
          <cell r="C14">
            <v>57</v>
          </cell>
          <cell r="D14">
            <v>5</v>
          </cell>
          <cell r="E14">
            <v>38</v>
          </cell>
          <cell r="F14">
            <v>63</v>
          </cell>
          <cell r="G14">
            <v>825</v>
          </cell>
          <cell r="H14">
            <v>3029</v>
          </cell>
          <cell r="I14">
            <v>650</v>
          </cell>
        </row>
        <row r="15">
          <cell r="B15">
            <v>27</v>
          </cell>
          <cell r="C15">
            <v>0</v>
          </cell>
          <cell r="D15">
            <v>4</v>
          </cell>
          <cell r="E15">
            <v>0</v>
          </cell>
          <cell r="F15">
            <v>165</v>
          </cell>
          <cell r="G15">
            <v>575</v>
          </cell>
          <cell r="H15">
            <v>303</v>
          </cell>
          <cell r="I15">
            <v>0</v>
          </cell>
        </row>
        <row r="16">
          <cell r="B16">
            <v>557</v>
          </cell>
          <cell r="C16">
            <v>28</v>
          </cell>
          <cell r="D16">
            <v>250</v>
          </cell>
          <cell r="E16">
            <v>26</v>
          </cell>
          <cell r="F16">
            <v>369</v>
          </cell>
          <cell r="G16">
            <v>245</v>
          </cell>
          <cell r="H16">
            <v>1690</v>
          </cell>
          <cell r="I16">
            <v>280</v>
          </cell>
        </row>
        <row r="17">
          <cell r="B17">
            <v>3479</v>
          </cell>
          <cell r="C17">
            <v>3048</v>
          </cell>
          <cell r="D17">
            <v>384</v>
          </cell>
          <cell r="E17">
            <v>1810</v>
          </cell>
          <cell r="F17">
            <v>656</v>
          </cell>
          <cell r="G17">
            <v>517</v>
          </cell>
          <cell r="H17">
            <v>1725</v>
          </cell>
          <cell r="I17">
            <v>343</v>
          </cell>
        </row>
        <row r="18">
          <cell r="B18">
            <v>10</v>
          </cell>
          <cell r="C18">
            <v>52</v>
          </cell>
          <cell r="D18">
            <v>0</v>
          </cell>
          <cell r="E18">
            <v>5</v>
          </cell>
          <cell r="F18">
            <v>616</v>
          </cell>
          <cell r="G18">
            <v>1353</v>
          </cell>
          <cell r="H18">
            <v>0</v>
          </cell>
          <cell r="I18">
            <v>147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5047</v>
          </cell>
          <cell r="F19">
            <v>515</v>
          </cell>
          <cell r="G19">
            <v>170</v>
          </cell>
          <cell r="H19">
            <v>0</v>
          </cell>
          <cell r="I19">
            <v>0</v>
          </cell>
        </row>
        <row r="20">
          <cell r="B20">
            <v>693</v>
          </cell>
          <cell r="C20">
            <v>4285</v>
          </cell>
          <cell r="D20">
            <v>4</v>
          </cell>
          <cell r="E20">
            <v>1080</v>
          </cell>
          <cell r="F20">
            <v>838</v>
          </cell>
          <cell r="G20">
            <v>1518</v>
          </cell>
          <cell r="H20">
            <v>38</v>
          </cell>
          <cell r="I20">
            <v>348</v>
          </cell>
        </row>
        <row r="21">
          <cell r="B21">
            <v>7552</v>
          </cell>
          <cell r="C21">
            <v>1705</v>
          </cell>
          <cell r="D21">
            <v>3762</v>
          </cell>
          <cell r="E21">
            <v>4404</v>
          </cell>
          <cell r="F21">
            <v>1949</v>
          </cell>
          <cell r="G21">
            <v>1542</v>
          </cell>
          <cell r="H21">
            <v>1288</v>
          </cell>
          <cell r="I21">
            <v>787</v>
          </cell>
        </row>
        <row r="22">
          <cell r="B22">
            <v>895</v>
          </cell>
          <cell r="C22">
            <v>269</v>
          </cell>
          <cell r="D22">
            <v>1541</v>
          </cell>
          <cell r="E22">
            <v>102</v>
          </cell>
          <cell r="F22">
            <v>768</v>
          </cell>
          <cell r="G22">
            <v>712</v>
          </cell>
          <cell r="H22">
            <v>756</v>
          </cell>
          <cell r="I22">
            <v>75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13005</v>
          </cell>
          <cell r="F23">
            <v>265</v>
          </cell>
          <cell r="G23">
            <v>2</v>
          </cell>
          <cell r="H23">
            <v>0</v>
          </cell>
          <cell r="I23">
            <v>0</v>
          </cell>
        </row>
        <row r="24">
          <cell r="B24">
            <v>269</v>
          </cell>
          <cell r="C24">
            <v>925</v>
          </cell>
          <cell r="D24">
            <v>263</v>
          </cell>
          <cell r="E24">
            <v>599</v>
          </cell>
          <cell r="F24">
            <v>3167</v>
          </cell>
          <cell r="G24">
            <v>402</v>
          </cell>
          <cell r="H24">
            <v>52</v>
          </cell>
          <cell r="I24">
            <v>134</v>
          </cell>
        </row>
        <row r="25">
          <cell r="B25">
            <v>389</v>
          </cell>
          <cell r="C25">
            <v>24</v>
          </cell>
          <cell r="D25">
            <v>595</v>
          </cell>
          <cell r="E25">
            <v>86</v>
          </cell>
          <cell r="F25">
            <v>335</v>
          </cell>
          <cell r="G25">
            <v>185</v>
          </cell>
          <cell r="H25">
            <v>489</v>
          </cell>
          <cell r="I25">
            <v>10</v>
          </cell>
        </row>
        <row r="26">
          <cell r="B26">
            <v>80</v>
          </cell>
          <cell r="C26">
            <v>2</v>
          </cell>
          <cell r="D26">
            <v>199</v>
          </cell>
          <cell r="E26">
            <v>30</v>
          </cell>
          <cell r="F26">
            <v>2355</v>
          </cell>
          <cell r="G26">
            <v>371</v>
          </cell>
          <cell r="H26">
            <v>337</v>
          </cell>
          <cell r="I26">
            <v>0</v>
          </cell>
        </row>
        <row r="27">
          <cell r="B27">
            <v>226</v>
          </cell>
          <cell r="C27">
            <v>81</v>
          </cell>
          <cell r="D27">
            <v>259</v>
          </cell>
          <cell r="E27">
            <v>306</v>
          </cell>
          <cell r="F27">
            <v>408</v>
          </cell>
          <cell r="G27">
            <v>81</v>
          </cell>
          <cell r="H27">
            <v>321</v>
          </cell>
          <cell r="I27">
            <v>13</v>
          </cell>
        </row>
        <row r="28">
          <cell r="B28">
            <v>1</v>
          </cell>
          <cell r="C28">
            <v>9</v>
          </cell>
          <cell r="D28">
            <v>1</v>
          </cell>
          <cell r="E28">
            <v>292</v>
          </cell>
          <cell r="F28">
            <v>175</v>
          </cell>
          <cell r="G28">
            <v>51</v>
          </cell>
          <cell r="H28">
            <v>0</v>
          </cell>
          <cell r="I28">
            <v>5</v>
          </cell>
        </row>
        <row r="29">
          <cell r="B29">
            <v>16</v>
          </cell>
          <cell r="C29">
            <v>0</v>
          </cell>
          <cell r="D29">
            <v>0</v>
          </cell>
          <cell r="E29">
            <v>234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</row>
        <row r="30">
          <cell r="B30">
            <v>177</v>
          </cell>
          <cell r="C30">
            <v>18</v>
          </cell>
          <cell r="D30">
            <v>33</v>
          </cell>
          <cell r="E30">
            <v>67</v>
          </cell>
          <cell r="F30">
            <v>541</v>
          </cell>
          <cell r="G30">
            <v>26</v>
          </cell>
          <cell r="H30">
            <v>0</v>
          </cell>
          <cell r="I30">
            <v>14</v>
          </cell>
        </row>
        <row r="31">
          <cell r="B31">
            <v>5000</v>
          </cell>
          <cell r="C31">
            <v>0</v>
          </cell>
          <cell r="D31">
            <v>1000</v>
          </cell>
          <cell r="E31">
            <v>0</v>
          </cell>
          <cell r="F31">
            <v>2000</v>
          </cell>
          <cell r="G31">
            <v>3500</v>
          </cell>
          <cell r="H31">
            <v>11700</v>
          </cell>
          <cell r="I31">
            <v>0</v>
          </cell>
        </row>
        <row r="32">
          <cell r="B32">
            <v>2</v>
          </cell>
          <cell r="C32">
            <v>1</v>
          </cell>
          <cell r="D32">
            <v>0</v>
          </cell>
          <cell r="E32">
            <v>601</v>
          </cell>
          <cell r="F32">
            <v>490</v>
          </cell>
          <cell r="G32">
            <v>323</v>
          </cell>
          <cell r="H32">
            <v>0</v>
          </cell>
          <cell r="I32">
            <v>2</v>
          </cell>
        </row>
        <row r="33">
          <cell r="B33">
            <v>674</v>
          </cell>
          <cell r="C33">
            <v>30</v>
          </cell>
          <cell r="D33">
            <v>0</v>
          </cell>
          <cell r="E33">
            <v>0</v>
          </cell>
          <cell r="F33">
            <v>680</v>
          </cell>
          <cell r="G33">
            <v>579</v>
          </cell>
          <cell r="H33">
            <v>0</v>
          </cell>
          <cell r="I33">
            <v>120</v>
          </cell>
        </row>
        <row r="34">
          <cell r="B34">
            <v>4</v>
          </cell>
          <cell r="C34">
            <v>41</v>
          </cell>
          <cell r="D34">
            <v>0</v>
          </cell>
          <cell r="E34">
            <v>53</v>
          </cell>
          <cell r="F34">
            <v>255</v>
          </cell>
          <cell r="G34">
            <v>0</v>
          </cell>
          <cell r="H34">
            <v>1</v>
          </cell>
          <cell r="I34">
            <v>30</v>
          </cell>
        </row>
        <row r="35">
          <cell r="B35">
            <v>386</v>
          </cell>
          <cell r="C35">
            <v>52</v>
          </cell>
          <cell r="D35">
            <v>883</v>
          </cell>
          <cell r="E35">
            <v>22</v>
          </cell>
          <cell r="F35">
            <v>253</v>
          </cell>
          <cell r="G35">
            <v>873</v>
          </cell>
          <cell r="H35">
            <v>76</v>
          </cell>
          <cell r="I35">
            <v>65</v>
          </cell>
        </row>
        <row r="36">
          <cell r="B36">
            <v>130</v>
          </cell>
          <cell r="C36">
            <v>24</v>
          </cell>
          <cell r="D36">
            <v>4013</v>
          </cell>
          <cell r="E36">
            <v>0</v>
          </cell>
          <cell r="F36">
            <v>0</v>
          </cell>
          <cell r="G36">
            <v>740</v>
          </cell>
          <cell r="H36">
            <v>749</v>
          </cell>
          <cell r="I36">
            <v>50</v>
          </cell>
        </row>
        <row r="37">
          <cell r="B37">
            <v>22</v>
          </cell>
          <cell r="C37">
            <v>0</v>
          </cell>
          <cell r="D37">
            <v>183</v>
          </cell>
          <cell r="E37">
            <v>4</v>
          </cell>
          <cell r="F37">
            <v>45</v>
          </cell>
          <cell r="G37">
            <v>129</v>
          </cell>
          <cell r="H37">
            <v>0</v>
          </cell>
          <cell r="I37">
            <v>65</v>
          </cell>
        </row>
        <row r="38">
          <cell r="B38">
            <v>310</v>
          </cell>
          <cell r="C38">
            <v>940</v>
          </cell>
          <cell r="D38">
            <v>12</v>
          </cell>
          <cell r="E38">
            <v>23</v>
          </cell>
          <cell r="F38">
            <v>190</v>
          </cell>
          <cell r="G38">
            <v>0</v>
          </cell>
          <cell r="H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40</v>
          </cell>
          <cell r="I39">
            <v>0</v>
          </cell>
        </row>
        <row r="40">
          <cell r="B40">
            <v>835</v>
          </cell>
          <cell r="C40">
            <v>38</v>
          </cell>
          <cell r="D40">
            <v>956</v>
          </cell>
          <cell r="E40">
            <v>245</v>
          </cell>
          <cell r="F40">
            <v>182</v>
          </cell>
          <cell r="G40">
            <v>2014</v>
          </cell>
          <cell r="H40">
            <v>89</v>
          </cell>
          <cell r="I40">
            <v>105</v>
          </cell>
        </row>
        <row r="41">
          <cell r="B41">
            <v>2657</v>
          </cell>
          <cell r="C41">
            <v>1431</v>
          </cell>
          <cell r="D41">
            <v>2378</v>
          </cell>
          <cell r="E41">
            <v>1532</v>
          </cell>
          <cell r="F41">
            <v>291</v>
          </cell>
          <cell r="G41">
            <v>7600</v>
          </cell>
          <cell r="H41">
            <v>2659</v>
          </cell>
          <cell r="I41">
            <v>398</v>
          </cell>
        </row>
      </sheetData>
      <sheetData sheetId="13">
        <row r="9">
          <cell r="B9">
            <v>290</v>
          </cell>
          <cell r="C9">
            <v>12431</v>
          </cell>
          <cell r="D9">
            <v>8975</v>
          </cell>
          <cell r="E9">
            <v>10260</v>
          </cell>
          <cell r="F9">
            <v>255</v>
          </cell>
          <cell r="G9">
            <v>0</v>
          </cell>
          <cell r="H9">
            <v>1006</v>
          </cell>
          <cell r="I9">
            <v>3031</v>
          </cell>
        </row>
        <row r="10">
          <cell r="B10">
            <v>14400</v>
          </cell>
          <cell r="C10">
            <v>2130</v>
          </cell>
          <cell r="D10">
            <v>1987</v>
          </cell>
          <cell r="E10">
            <v>1733</v>
          </cell>
          <cell r="F10">
            <v>1839</v>
          </cell>
          <cell r="G10">
            <v>1288</v>
          </cell>
          <cell r="H10">
            <v>2546</v>
          </cell>
          <cell r="I10">
            <v>841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2630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20</v>
          </cell>
          <cell r="E12">
            <v>0</v>
          </cell>
          <cell r="F12">
            <v>0</v>
          </cell>
          <cell r="G12">
            <v>30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50</v>
          </cell>
          <cell r="D13">
            <v>135</v>
          </cell>
          <cell r="E13">
            <v>0</v>
          </cell>
          <cell r="F13">
            <v>0</v>
          </cell>
          <cell r="G13">
            <v>2</v>
          </cell>
          <cell r="H13">
            <v>335</v>
          </cell>
          <cell r="I13">
            <v>50</v>
          </cell>
        </row>
        <row r="14">
          <cell r="B14">
            <v>2978</v>
          </cell>
          <cell r="C14">
            <v>2589</v>
          </cell>
          <cell r="D14">
            <v>2686</v>
          </cell>
          <cell r="E14">
            <v>3297</v>
          </cell>
          <cell r="F14">
            <v>2373</v>
          </cell>
          <cell r="G14">
            <v>2745</v>
          </cell>
          <cell r="H14">
            <v>92061</v>
          </cell>
          <cell r="I14">
            <v>39632</v>
          </cell>
        </row>
        <row r="15">
          <cell r="B15">
            <v>970</v>
          </cell>
          <cell r="C15">
            <v>360</v>
          </cell>
          <cell r="D15">
            <v>651</v>
          </cell>
          <cell r="E15">
            <v>178</v>
          </cell>
          <cell r="F15">
            <v>415</v>
          </cell>
          <cell r="G15">
            <v>3495</v>
          </cell>
          <cell r="H15">
            <v>4255</v>
          </cell>
          <cell r="I15">
            <v>9420</v>
          </cell>
        </row>
        <row r="16">
          <cell r="B16">
            <v>19</v>
          </cell>
          <cell r="C16">
            <v>4</v>
          </cell>
          <cell r="D16">
            <v>0</v>
          </cell>
          <cell r="E16">
            <v>0</v>
          </cell>
          <cell r="F16">
            <v>0</v>
          </cell>
          <cell r="G16">
            <v>364</v>
          </cell>
          <cell r="H16">
            <v>948</v>
          </cell>
          <cell r="I16">
            <v>0</v>
          </cell>
        </row>
        <row r="17">
          <cell r="B17">
            <v>251</v>
          </cell>
          <cell r="C17">
            <v>77</v>
          </cell>
          <cell r="D17">
            <v>650</v>
          </cell>
          <cell r="E17">
            <v>43</v>
          </cell>
          <cell r="F17">
            <v>271</v>
          </cell>
          <cell r="G17">
            <v>245</v>
          </cell>
          <cell r="H17">
            <v>4350</v>
          </cell>
          <cell r="I17">
            <v>113</v>
          </cell>
        </row>
        <row r="18">
          <cell r="B18">
            <v>1857</v>
          </cell>
          <cell r="C18">
            <v>1747</v>
          </cell>
          <cell r="D18">
            <v>338</v>
          </cell>
          <cell r="E18">
            <v>2438</v>
          </cell>
          <cell r="F18">
            <v>199</v>
          </cell>
          <cell r="G18">
            <v>393</v>
          </cell>
          <cell r="H18">
            <v>1487</v>
          </cell>
          <cell r="I18">
            <v>153</v>
          </cell>
        </row>
        <row r="19">
          <cell r="B19">
            <v>9</v>
          </cell>
          <cell r="C19">
            <v>157</v>
          </cell>
          <cell r="D19">
            <v>0</v>
          </cell>
          <cell r="E19">
            <v>12</v>
          </cell>
          <cell r="F19">
            <v>475</v>
          </cell>
          <cell r="G19">
            <v>4505</v>
          </cell>
          <cell r="H19">
            <v>0</v>
          </cell>
          <cell r="I19">
            <v>140</v>
          </cell>
        </row>
        <row r="20">
          <cell r="B20">
            <v>0</v>
          </cell>
          <cell r="C20">
            <v>40</v>
          </cell>
          <cell r="D20">
            <v>0</v>
          </cell>
          <cell r="E20">
            <v>1731</v>
          </cell>
          <cell r="F20">
            <v>780</v>
          </cell>
          <cell r="G20">
            <v>455</v>
          </cell>
          <cell r="H20">
            <v>68</v>
          </cell>
          <cell r="I20">
            <v>0</v>
          </cell>
        </row>
        <row r="21">
          <cell r="B21">
            <v>275</v>
          </cell>
          <cell r="C21">
            <v>2227</v>
          </cell>
          <cell r="D21">
            <v>49</v>
          </cell>
          <cell r="E21">
            <v>724</v>
          </cell>
          <cell r="F21">
            <v>915</v>
          </cell>
          <cell r="G21">
            <v>1573</v>
          </cell>
          <cell r="H21">
            <v>21</v>
          </cell>
          <cell r="I21">
            <v>173</v>
          </cell>
        </row>
        <row r="22">
          <cell r="B22">
            <v>5012</v>
          </cell>
          <cell r="C22">
            <v>1283</v>
          </cell>
          <cell r="D22">
            <v>3342</v>
          </cell>
          <cell r="E22">
            <v>5139</v>
          </cell>
          <cell r="F22">
            <v>1701</v>
          </cell>
          <cell r="G22">
            <v>1146</v>
          </cell>
          <cell r="H22">
            <v>1673</v>
          </cell>
          <cell r="I22">
            <v>726</v>
          </cell>
        </row>
        <row r="23">
          <cell r="B23">
            <v>444</v>
          </cell>
          <cell r="C23">
            <v>138</v>
          </cell>
          <cell r="D23">
            <v>1180</v>
          </cell>
          <cell r="E23">
            <v>147</v>
          </cell>
          <cell r="F23">
            <v>659</v>
          </cell>
          <cell r="G23">
            <v>527</v>
          </cell>
          <cell r="H23">
            <v>815</v>
          </cell>
          <cell r="I23">
            <v>46</v>
          </cell>
        </row>
        <row r="24">
          <cell r="B24">
            <v>4</v>
          </cell>
          <cell r="C24">
            <v>0</v>
          </cell>
          <cell r="D24">
            <v>0</v>
          </cell>
          <cell r="E24">
            <v>2344</v>
          </cell>
          <cell r="F24">
            <v>245</v>
          </cell>
          <cell r="G24">
            <v>3</v>
          </cell>
          <cell r="H24">
            <v>0</v>
          </cell>
          <cell r="I24">
            <v>0</v>
          </cell>
        </row>
        <row r="25">
          <cell r="B25">
            <v>1001</v>
          </cell>
          <cell r="C25">
            <v>809</v>
          </cell>
          <cell r="D25">
            <v>155</v>
          </cell>
          <cell r="E25">
            <v>742</v>
          </cell>
          <cell r="F25">
            <v>606</v>
          </cell>
          <cell r="G25">
            <v>189</v>
          </cell>
          <cell r="H25">
            <v>40</v>
          </cell>
          <cell r="I25">
            <v>558</v>
          </cell>
        </row>
        <row r="26">
          <cell r="B26">
            <v>204</v>
          </cell>
          <cell r="C26">
            <v>34</v>
          </cell>
          <cell r="D26">
            <v>372</v>
          </cell>
          <cell r="E26">
            <v>124</v>
          </cell>
          <cell r="F26">
            <v>160</v>
          </cell>
          <cell r="G26">
            <v>217</v>
          </cell>
          <cell r="H26">
            <v>859</v>
          </cell>
          <cell r="I26">
            <v>9</v>
          </cell>
        </row>
        <row r="27">
          <cell r="B27">
            <v>191</v>
          </cell>
          <cell r="C27">
            <v>4</v>
          </cell>
          <cell r="D27">
            <v>101</v>
          </cell>
          <cell r="E27">
            <v>157</v>
          </cell>
          <cell r="F27">
            <v>3085</v>
          </cell>
          <cell r="G27">
            <v>449</v>
          </cell>
          <cell r="H27">
            <v>4232</v>
          </cell>
          <cell r="I27">
            <v>0</v>
          </cell>
        </row>
        <row r="28">
          <cell r="B28">
            <v>80</v>
          </cell>
          <cell r="C28">
            <v>35</v>
          </cell>
          <cell r="D28">
            <v>291</v>
          </cell>
          <cell r="E28">
            <v>112</v>
          </cell>
          <cell r="F28">
            <v>322</v>
          </cell>
          <cell r="G28">
            <v>200</v>
          </cell>
          <cell r="H28">
            <v>472</v>
          </cell>
          <cell r="I28">
            <v>0</v>
          </cell>
        </row>
        <row r="29">
          <cell r="B29">
            <v>24</v>
          </cell>
          <cell r="C29">
            <v>5</v>
          </cell>
          <cell r="D29">
            <v>0</v>
          </cell>
          <cell r="E29">
            <v>331</v>
          </cell>
          <cell r="F29">
            <v>150</v>
          </cell>
          <cell r="G29">
            <v>41</v>
          </cell>
          <cell r="H29">
            <v>26</v>
          </cell>
          <cell r="I29">
            <v>4</v>
          </cell>
        </row>
        <row r="30">
          <cell r="B30">
            <v>15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</row>
        <row r="31">
          <cell r="B31">
            <v>162</v>
          </cell>
          <cell r="C31">
            <v>43</v>
          </cell>
          <cell r="D31">
            <v>46</v>
          </cell>
          <cell r="E31">
            <v>69</v>
          </cell>
          <cell r="F31">
            <v>306</v>
          </cell>
          <cell r="G31">
            <v>35</v>
          </cell>
          <cell r="H31">
            <v>115</v>
          </cell>
          <cell r="I31">
            <v>61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1000</v>
          </cell>
          <cell r="G32">
            <v>2500</v>
          </cell>
          <cell r="H32">
            <v>8900</v>
          </cell>
          <cell r="I32">
            <v>0</v>
          </cell>
        </row>
        <row r="33">
          <cell r="B33">
            <v>12</v>
          </cell>
          <cell r="C33">
            <v>1</v>
          </cell>
          <cell r="D33">
            <v>0</v>
          </cell>
          <cell r="E33">
            <v>262</v>
          </cell>
          <cell r="F33">
            <v>180</v>
          </cell>
          <cell r="G33">
            <v>113</v>
          </cell>
          <cell r="H33">
            <v>5</v>
          </cell>
          <cell r="I33">
            <v>0</v>
          </cell>
        </row>
        <row r="34">
          <cell r="B34">
            <v>141</v>
          </cell>
          <cell r="C34">
            <v>0</v>
          </cell>
          <cell r="D34">
            <v>100</v>
          </cell>
          <cell r="E34">
            <v>0</v>
          </cell>
          <cell r="F34">
            <v>209</v>
          </cell>
          <cell r="G34">
            <v>149</v>
          </cell>
          <cell r="H34">
            <v>316</v>
          </cell>
          <cell r="I34">
            <v>0</v>
          </cell>
        </row>
        <row r="35">
          <cell r="B35">
            <v>0</v>
          </cell>
          <cell r="C35">
            <v>50</v>
          </cell>
          <cell r="D35">
            <v>0</v>
          </cell>
          <cell r="E35">
            <v>62</v>
          </cell>
          <cell r="F35">
            <v>155</v>
          </cell>
          <cell r="G35">
            <v>17</v>
          </cell>
          <cell r="H35">
            <v>0</v>
          </cell>
          <cell r="I35">
            <v>25</v>
          </cell>
        </row>
        <row r="36">
          <cell r="B36">
            <v>183</v>
          </cell>
          <cell r="C36">
            <v>35</v>
          </cell>
          <cell r="D36">
            <v>933</v>
          </cell>
          <cell r="E36">
            <v>77</v>
          </cell>
          <cell r="F36">
            <v>98</v>
          </cell>
          <cell r="G36">
            <v>374</v>
          </cell>
          <cell r="H36">
            <v>159</v>
          </cell>
          <cell r="I36">
            <v>0</v>
          </cell>
        </row>
        <row r="37">
          <cell r="B37">
            <v>124</v>
          </cell>
          <cell r="C37">
            <v>0</v>
          </cell>
          <cell r="D37">
            <v>3043</v>
          </cell>
          <cell r="E37">
            <v>0</v>
          </cell>
          <cell r="F37">
            <v>0</v>
          </cell>
          <cell r="G37">
            <v>605</v>
          </cell>
          <cell r="H37">
            <v>379</v>
          </cell>
          <cell r="I37">
            <v>103</v>
          </cell>
        </row>
        <row r="38">
          <cell r="B38">
            <v>18</v>
          </cell>
          <cell r="C38">
            <v>0</v>
          </cell>
          <cell r="D38">
            <v>54</v>
          </cell>
          <cell r="E38">
            <v>0</v>
          </cell>
          <cell r="F38">
            <v>25</v>
          </cell>
          <cell r="G38">
            <v>52</v>
          </cell>
          <cell r="H38">
            <v>0</v>
          </cell>
          <cell r="I38">
            <v>139</v>
          </cell>
        </row>
        <row r="39">
          <cell r="B39">
            <v>175</v>
          </cell>
          <cell r="C39">
            <v>145</v>
          </cell>
          <cell r="D39">
            <v>1</v>
          </cell>
          <cell r="E39">
            <v>3</v>
          </cell>
          <cell r="F39">
            <v>60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266</v>
          </cell>
          <cell r="C41">
            <v>31</v>
          </cell>
          <cell r="D41">
            <v>2593</v>
          </cell>
          <cell r="E41">
            <v>29</v>
          </cell>
          <cell r="F41">
            <v>178</v>
          </cell>
          <cell r="G41">
            <v>325</v>
          </cell>
          <cell r="H41">
            <v>158</v>
          </cell>
          <cell r="I41">
            <v>90</v>
          </cell>
        </row>
        <row r="42">
          <cell r="B42">
            <v>1484</v>
          </cell>
          <cell r="C42">
            <v>902</v>
          </cell>
          <cell r="D42">
            <v>4803</v>
          </cell>
          <cell r="E42">
            <v>1118</v>
          </cell>
          <cell r="F42">
            <v>218</v>
          </cell>
          <cell r="G42">
            <v>1441</v>
          </cell>
          <cell r="H42">
            <v>2169</v>
          </cell>
          <cell r="I42">
            <v>715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2390</v>
          </cell>
          <cell r="C8">
            <v>179266</v>
          </cell>
          <cell r="D8">
            <v>125418</v>
          </cell>
          <cell r="E8">
            <v>68323</v>
          </cell>
          <cell r="F8">
            <v>1186</v>
          </cell>
          <cell r="G8">
            <v>50</v>
          </cell>
          <cell r="H8">
            <v>920</v>
          </cell>
          <cell r="I8">
            <v>7207</v>
          </cell>
        </row>
        <row r="9">
          <cell r="B9">
            <v>9231</v>
          </cell>
          <cell r="C9">
            <v>903</v>
          </cell>
          <cell r="D9">
            <v>1954</v>
          </cell>
          <cell r="E9">
            <v>1258</v>
          </cell>
          <cell r="F9">
            <v>2320</v>
          </cell>
          <cell r="G9">
            <v>2712</v>
          </cell>
          <cell r="H9">
            <v>2587</v>
          </cell>
          <cell r="I9">
            <v>1828</v>
          </cell>
        </row>
        <row r="10">
          <cell r="B10">
            <v>0</v>
          </cell>
          <cell r="C10">
            <v>0</v>
          </cell>
          <cell r="D10">
            <v>5</v>
          </cell>
          <cell r="E10">
            <v>0</v>
          </cell>
          <cell r="F10">
            <v>0</v>
          </cell>
          <cell r="G10">
            <v>118</v>
          </cell>
          <cell r="H10">
            <v>10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15</v>
          </cell>
          <cell r="E11">
            <v>0</v>
          </cell>
          <cell r="F11">
            <v>120</v>
          </cell>
          <cell r="G11">
            <v>19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90</v>
          </cell>
          <cell r="D12">
            <v>204</v>
          </cell>
          <cell r="E12">
            <v>36</v>
          </cell>
          <cell r="F12">
            <v>5</v>
          </cell>
          <cell r="G12">
            <v>3</v>
          </cell>
          <cell r="H12">
            <v>2322</v>
          </cell>
          <cell r="I12">
            <v>38</v>
          </cell>
        </row>
        <row r="13">
          <cell r="B13">
            <v>4738</v>
          </cell>
          <cell r="C13">
            <v>1728</v>
          </cell>
          <cell r="D13">
            <v>2642</v>
          </cell>
          <cell r="E13">
            <v>8742</v>
          </cell>
          <cell r="F13">
            <v>4749</v>
          </cell>
          <cell r="G13">
            <v>4446</v>
          </cell>
          <cell r="H13">
            <v>3453</v>
          </cell>
          <cell r="I13">
            <v>10201</v>
          </cell>
        </row>
        <row r="14">
          <cell r="B14">
            <v>1242</v>
          </cell>
          <cell r="C14">
            <v>342</v>
          </cell>
          <cell r="D14">
            <v>766</v>
          </cell>
          <cell r="E14">
            <v>847</v>
          </cell>
          <cell r="F14">
            <v>250</v>
          </cell>
          <cell r="G14">
            <v>2843</v>
          </cell>
          <cell r="H14">
            <v>673</v>
          </cell>
          <cell r="I14">
            <v>1145</v>
          </cell>
        </row>
        <row r="15">
          <cell r="B15">
            <v>50</v>
          </cell>
          <cell r="C15">
            <v>0</v>
          </cell>
          <cell r="D15">
            <v>0</v>
          </cell>
          <cell r="E15">
            <v>107</v>
          </cell>
          <cell r="F15">
            <v>0</v>
          </cell>
          <cell r="G15">
            <v>193</v>
          </cell>
          <cell r="H15">
            <v>4</v>
          </cell>
          <cell r="I15">
            <v>0</v>
          </cell>
        </row>
        <row r="16">
          <cell r="B16">
            <v>405</v>
          </cell>
          <cell r="C16">
            <v>54</v>
          </cell>
          <cell r="D16">
            <v>780</v>
          </cell>
          <cell r="E16">
            <v>78</v>
          </cell>
          <cell r="F16">
            <v>473</v>
          </cell>
          <cell r="G16">
            <v>268</v>
          </cell>
          <cell r="H16">
            <v>4141</v>
          </cell>
          <cell r="I16">
            <v>263</v>
          </cell>
        </row>
        <row r="17">
          <cell r="B17">
            <v>988</v>
          </cell>
          <cell r="C17">
            <v>1169</v>
          </cell>
          <cell r="D17">
            <v>249</v>
          </cell>
          <cell r="E17">
            <v>1503</v>
          </cell>
          <cell r="F17">
            <v>207</v>
          </cell>
          <cell r="G17">
            <v>404</v>
          </cell>
          <cell r="H17">
            <v>1614</v>
          </cell>
          <cell r="I17">
            <v>107</v>
          </cell>
        </row>
        <row r="18">
          <cell r="B18">
            <v>9</v>
          </cell>
          <cell r="C18">
            <v>903</v>
          </cell>
          <cell r="D18">
            <v>9</v>
          </cell>
          <cell r="E18">
            <v>387</v>
          </cell>
          <cell r="F18">
            <v>295</v>
          </cell>
          <cell r="G18">
            <v>1475</v>
          </cell>
          <cell r="H18">
            <v>0</v>
          </cell>
          <cell r="I18">
            <v>220</v>
          </cell>
        </row>
        <row r="19">
          <cell r="B19">
            <v>8</v>
          </cell>
          <cell r="C19">
            <v>0</v>
          </cell>
          <cell r="D19">
            <v>30</v>
          </cell>
          <cell r="E19">
            <v>3103</v>
          </cell>
          <cell r="F19">
            <v>1395</v>
          </cell>
          <cell r="G19">
            <v>40</v>
          </cell>
          <cell r="H19">
            <v>20</v>
          </cell>
          <cell r="I19">
            <v>0</v>
          </cell>
        </row>
        <row r="20">
          <cell r="B20">
            <v>274</v>
          </cell>
          <cell r="C20">
            <v>4904</v>
          </cell>
          <cell r="D20">
            <v>12</v>
          </cell>
          <cell r="E20">
            <v>474</v>
          </cell>
          <cell r="F20">
            <v>742</v>
          </cell>
          <cell r="G20">
            <v>3007</v>
          </cell>
          <cell r="H20">
            <v>33</v>
          </cell>
          <cell r="I20">
            <v>210</v>
          </cell>
        </row>
        <row r="21">
          <cell r="B21">
            <v>7445</v>
          </cell>
          <cell r="C21">
            <v>1266</v>
          </cell>
          <cell r="D21">
            <v>2520</v>
          </cell>
          <cell r="E21">
            <v>5672</v>
          </cell>
          <cell r="F21">
            <v>2237</v>
          </cell>
          <cell r="G21">
            <v>1281</v>
          </cell>
          <cell r="H21">
            <v>5605</v>
          </cell>
          <cell r="I21">
            <v>697</v>
          </cell>
        </row>
        <row r="22">
          <cell r="B22">
            <v>387</v>
          </cell>
          <cell r="C22">
            <v>143</v>
          </cell>
          <cell r="D22">
            <v>1184</v>
          </cell>
          <cell r="E22">
            <v>114</v>
          </cell>
          <cell r="F22">
            <v>892</v>
          </cell>
          <cell r="G22">
            <v>370</v>
          </cell>
          <cell r="H22">
            <v>675</v>
          </cell>
          <cell r="I22">
            <v>90</v>
          </cell>
        </row>
        <row r="23">
          <cell r="B23">
            <v>24</v>
          </cell>
          <cell r="C23">
            <v>0</v>
          </cell>
          <cell r="D23">
            <v>0</v>
          </cell>
          <cell r="E23">
            <v>857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460</v>
          </cell>
          <cell r="C24">
            <v>531</v>
          </cell>
          <cell r="D24">
            <v>173</v>
          </cell>
          <cell r="E24">
            <v>590</v>
          </cell>
          <cell r="F24">
            <v>830</v>
          </cell>
          <cell r="G24">
            <v>94</v>
          </cell>
          <cell r="H24">
            <v>0</v>
          </cell>
          <cell r="I24">
            <v>459</v>
          </cell>
        </row>
        <row r="25">
          <cell r="B25">
            <v>113</v>
          </cell>
          <cell r="C25">
            <v>22</v>
          </cell>
          <cell r="D25">
            <v>422</v>
          </cell>
          <cell r="E25">
            <v>118</v>
          </cell>
          <cell r="F25">
            <v>123</v>
          </cell>
          <cell r="G25">
            <v>124</v>
          </cell>
          <cell r="H25">
            <v>494</v>
          </cell>
          <cell r="I25">
            <v>0</v>
          </cell>
        </row>
        <row r="26">
          <cell r="B26">
            <v>14</v>
          </cell>
          <cell r="C26">
            <v>0</v>
          </cell>
          <cell r="D26">
            <v>16</v>
          </cell>
          <cell r="E26">
            <v>247</v>
          </cell>
          <cell r="F26">
            <v>1865</v>
          </cell>
          <cell r="G26">
            <v>296</v>
          </cell>
          <cell r="H26">
            <v>2817</v>
          </cell>
          <cell r="I26">
            <v>3</v>
          </cell>
        </row>
        <row r="27">
          <cell r="B27">
            <v>58</v>
          </cell>
          <cell r="C27">
            <v>32</v>
          </cell>
          <cell r="D27">
            <v>1412</v>
          </cell>
          <cell r="E27">
            <v>76</v>
          </cell>
          <cell r="F27">
            <v>285</v>
          </cell>
          <cell r="G27">
            <v>36</v>
          </cell>
          <cell r="H27">
            <v>169</v>
          </cell>
          <cell r="I27">
            <v>6</v>
          </cell>
        </row>
        <row r="28">
          <cell r="B28">
            <v>23</v>
          </cell>
          <cell r="C28">
            <v>13</v>
          </cell>
          <cell r="D28">
            <v>0</v>
          </cell>
          <cell r="E28">
            <v>588</v>
          </cell>
          <cell r="F28">
            <v>120</v>
          </cell>
          <cell r="G28">
            <v>105</v>
          </cell>
          <cell r="H28">
            <v>13</v>
          </cell>
          <cell r="I28">
            <v>2</v>
          </cell>
        </row>
        <row r="29">
          <cell r="B29">
            <v>6</v>
          </cell>
          <cell r="C29">
            <v>0</v>
          </cell>
          <cell r="D29">
            <v>0</v>
          </cell>
          <cell r="E29">
            <v>235</v>
          </cell>
          <cell r="F29">
            <v>20</v>
          </cell>
          <cell r="G29">
            <v>49</v>
          </cell>
          <cell r="H29">
            <v>25</v>
          </cell>
          <cell r="I29">
            <v>16</v>
          </cell>
        </row>
        <row r="30">
          <cell r="B30">
            <v>135</v>
          </cell>
          <cell r="C30">
            <v>19</v>
          </cell>
          <cell r="D30">
            <v>128</v>
          </cell>
          <cell r="E30">
            <v>43</v>
          </cell>
          <cell r="F30">
            <v>429</v>
          </cell>
          <cell r="G30">
            <v>61</v>
          </cell>
          <cell r="H30">
            <v>69</v>
          </cell>
          <cell r="I30">
            <v>30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11</v>
          </cell>
          <cell r="C32">
            <v>1</v>
          </cell>
          <cell r="D32">
            <v>0</v>
          </cell>
          <cell r="E32">
            <v>352</v>
          </cell>
          <cell r="F32">
            <v>200</v>
          </cell>
          <cell r="G32">
            <v>52</v>
          </cell>
          <cell r="H32">
            <v>0</v>
          </cell>
          <cell r="I32">
            <v>0</v>
          </cell>
        </row>
        <row r="33">
          <cell r="B33">
            <v>486</v>
          </cell>
          <cell r="C33">
            <v>0</v>
          </cell>
          <cell r="D33">
            <v>0</v>
          </cell>
          <cell r="E33">
            <v>27</v>
          </cell>
          <cell r="F33">
            <v>27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C34">
            <v>12</v>
          </cell>
          <cell r="D34">
            <v>0</v>
          </cell>
          <cell r="E34">
            <v>39</v>
          </cell>
          <cell r="F34">
            <v>156</v>
          </cell>
          <cell r="G34">
            <v>27</v>
          </cell>
          <cell r="H34">
            <v>0</v>
          </cell>
          <cell r="I34">
            <v>10</v>
          </cell>
        </row>
        <row r="35">
          <cell r="B35">
            <v>281</v>
          </cell>
          <cell r="C35">
            <v>12</v>
          </cell>
          <cell r="D35">
            <v>317</v>
          </cell>
          <cell r="E35">
            <v>405</v>
          </cell>
          <cell r="F35">
            <v>230</v>
          </cell>
          <cell r="G35">
            <v>164</v>
          </cell>
          <cell r="H35">
            <v>130</v>
          </cell>
          <cell r="I35">
            <v>0</v>
          </cell>
        </row>
        <row r="36">
          <cell r="B36">
            <v>0</v>
          </cell>
          <cell r="C36">
            <v>0</v>
          </cell>
          <cell r="D36">
            <v>4984</v>
          </cell>
          <cell r="E36">
            <v>0</v>
          </cell>
          <cell r="F36">
            <v>0</v>
          </cell>
          <cell r="G36">
            <v>602</v>
          </cell>
          <cell r="H36">
            <v>328</v>
          </cell>
          <cell r="I36">
            <v>100</v>
          </cell>
        </row>
        <row r="37">
          <cell r="B37">
            <v>15</v>
          </cell>
          <cell r="C37">
            <v>0</v>
          </cell>
          <cell r="D37">
            <v>0</v>
          </cell>
          <cell r="E37">
            <v>24</v>
          </cell>
          <cell r="F37">
            <v>214</v>
          </cell>
          <cell r="G37">
            <v>0</v>
          </cell>
          <cell r="H37">
            <v>0</v>
          </cell>
          <cell r="I37">
            <v>10</v>
          </cell>
        </row>
        <row r="38">
          <cell r="B38">
            <v>170</v>
          </cell>
          <cell r="C38">
            <v>365</v>
          </cell>
          <cell r="D38">
            <v>14</v>
          </cell>
          <cell r="E38">
            <v>10</v>
          </cell>
          <cell r="F38">
            <v>116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35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32</v>
          </cell>
          <cell r="C40">
            <v>21</v>
          </cell>
          <cell r="D40">
            <v>1516</v>
          </cell>
          <cell r="E40">
            <v>565</v>
          </cell>
          <cell r="F40">
            <v>246</v>
          </cell>
          <cell r="G40">
            <v>211</v>
          </cell>
          <cell r="H40">
            <v>536</v>
          </cell>
          <cell r="I40">
            <v>22</v>
          </cell>
        </row>
        <row r="41">
          <cell r="B41">
            <v>2457</v>
          </cell>
          <cell r="C41">
            <v>424</v>
          </cell>
          <cell r="D41">
            <v>2965</v>
          </cell>
          <cell r="E41">
            <v>1918</v>
          </cell>
          <cell r="F41">
            <v>559</v>
          </cell>
          <cell r="G41">
            <v>10467</v>
          </cell>
          <cell r="H41">
            <v>1333</v>
          </cell>
          <cell r="I41">
            <v>38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15</v>
          </cell>
        </row>
      </sheetData>
      <sheetData sheetId="3">
        <row r="8">
          <cell r="B8">
            <v>4810</v>
          </cell>
          <cell r="C8">
            <v>282991</v>
          </cell>
          <cell r="D8">
            <v>121256</v>
          </cell>
          <cell r="E8">
            <v>119305</v>
          </cell>
          <cell r="F8">
            <v>3352</v>
          </cell>
          <cell r="G8">
            <v>235</v>
          </cell>
          <cell r="H8">
            <v>6266</v>
          </cell>
          <cell r="I8">
            <v>9563</v>
          </cell>
        </row>
        <row r="9">
          <cell r="B9">
            <v>5408</v>
          </cell>
          <cell r="C9">
            <v>1865</v>
          </cell>
          <cell r="D9">
            <v>815</v>
          </cell>
          <cell r="E9">
            <v>1399</v>
          </cell>
          <cell r="F9">
            <v>3835</v>
          </cell>
          <cell r="G9">
            <v>2262</v>
          </cell>
          <cell r="H9">
            <v>3817</v>
          </cell>
          <cell r="I9">
            <v>2327</v>
          </cell>
        </row>
        <row r="10">
          <cell r="B10">
            <v>0</v>
          </cell>
          <cell r="C10">
            <v>0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30</v>
          </cell>
          <cell r="D12">
            <v>397</v>
          </cell>
          <cell r="E12">
            <v>32</v>
          </cell>
          <cell r="F12">
            <v>0</v>
          </cell>
          <cell r="G12">
            <v>11</v>
          </cell>
          <cell r="H12">
            <v>3819</v>
          </cell>
          <cell r="I12">
            <v>10</v>
          </cell>
        </row>
        <row r="13">
          <cell r="B13">
            <v>921</v>
          </cell>
          <cell r="C13">
            <v>263</v>
          </cell>
          <cell r="D13">
            <v>549</v>
          </cell>
          <cell r="E13">
            <v>12614</v>
          </cell>
          <cell r="F13">
            <v>8416</v>
          </cell>
          <cell r="G13">
            <v>1365</v>
          </cell>
          <cell r="H13">
            <v>12</v>
          </cell>
          <cell r="I13">
            <v>54</v>
          </cell>
        </row>
        <row r="14">
          <cell r="B14">
            <v>140</v>
          </cell>
          <cell r="C14">
            <v>142</v>
          </cell>
          <cell r="D14">
            <v>141</v>
          </cell>
          <cell r="E14">
            <v>28</v>
          </cell>
          <cell r="F14">
            <v>208</v>
          </cell>
          <cell r="G14">
            <v>811</v>
          </cell>
          <cell r="H14">
            <v>0</v>
          </cell>
          <cell r="I14">
            <v>10</v>
          </cell>
        </row>
        <row r="15">
          <cell r="B15">
            <v>25</v>
          </cell>
          <cell r="C15">
            <v>0</v>
          </cell>
          <cell r="D15">
            <v>0</v>
          </cell>
          <cell r="E15">
            <v>67</v>
          </cell>
          <cell r="F15">
            <v>20</v>
          </cell>
          <cell r="G15">
            <v>17</v>
          </cell>
          <cell r="H15">
            <v>0</v>
          </cell>
          <cell r="I15">
            <v>0</v>
          </cell>
        </row>
        <row r="16">
          <cell r="B16">
            <v>126</v>
          </cell>
          <cell r="C16">
            <v>34</v>
          </cell>
          <cell r="D16">
            <v>807</v>
          </cell>
          <cell r="E16">
            <v>125</v>
          </cell>
          <cell r="F16">
            <v>3198</v>
          </cell>
          <cell r="G16">
            <v>364</v>
          </cell>
          <cell r="H16">
            <v>6160</v>
          </cell>
          <cell r="I16">
            <v>339</v>
          </cell>
        </row>
        <row r="17">
          <cell r="B17">
            <v>986</v>
          </cell>
          <cell r="C17">
            <v>495</v>
          </cell>
          <cell r="D17">
            <v>218</v>
          </cell>
          <cell r="E17">
            <v>617</v>
          </cell>
          <cell r="F17">
            <v>1010</v>
          </cell>
          <cell r="G17">
            <v>511</v>
          </cell>
          <cell r="H17">
            <v>3021</v>
          </cell>
          <cell r="I17">
            <v>167</v>
          </cell>
        </row>
        <row r="18">
          <cell r="B18">
            <v>22</v>
          </cell>
          <cell r="C18">
            <v>1063</v>
          </cell>
          <cell r="D18">
            <v>0</v>
          </cell>
          <cell r="E18">
            <v>34</v>
          </cell>
          <cell r="F18">
            <v>1767</v>
          </cell>
          <cell r="G18">
            <v>2584</v>
          </cell>
          <cell r="H18">
            <v>0</v>
          </cell>
          <cell r="I18">
            <v>350</v>
          </cell>
        </row>
        <row r="19">
          <cell r="B19">
            <v>0</v>
          </cell>
          <cell r="C19">
            <v>0</v>
          </cell>
          <cell r="D19">
            <v>90</v>
          </cell>
          <cell r="E19">
            <v>3527</v>
          </cell>
          <cell r="F19">
            <v>865</v>
          </cell>
          <cell r="G19">
            <v>15</v>
          </cell>
          <cell r="H19">
            <v>5</v>
          </cell>
          <cell r="I19">
            <v>0</v>
          </cell>
        </row>
        <row r="20">
          <cell r="B20">
            <v>739</v>
          </cell>
          <cell r="C20">
            <v>1801</v>
          </cell>
          <cell r="D20">
            <v>16</v>
          </cell>
          <cell r="E20">
            <v>542</v>
          </cell>
          <cell r="F20">
            <v>1650</v>
          </cell>
          <cell r="G20">
            <v>1632</v>
          </cell>
          <cell r="H20">
            <v>0</v>
          </cell>
          <cell r="I20">
            <v>147</v>
          </cell>
        </row>
        <row r="21">
          <cell r="B21">
            <v>7489</v>
          </cell>
          <cell r="C21">
            <v>1664</v>
          </cell>
          <cell r="D21">
            <v>4350</v>
          </cell>
          <cell r="E21">
            <v>3961</v>
          </cell>
          <cell r="F21">
            <v>2603</v>
          </cell>
          <cell r="G21">
            <v>988</v>
          </cell>
          <cell r="H21">
            <v>1447</v>
          </cell>
          <cell r="I21">
            <v>1013</v>
          </cell>
        </row>
        <row r="22">
          <cell r="B22">
            <v>265</v>
          </cell>
          <cell r="C22">
            <v>54</v>
          </cell>
          <cell r="D22">
            <v>985</v>
          </cell>
          <cell r="E22">
            <v>112</v>
          </cell>
          <cell r="F22">
            <v>700</v>
          </cell>
          <cell r="G22">
            <v>365</v>
          </cell>
          <cell r="H22">
            <v>695</v>
          </cell>
          <cell r="I22">
            <v>66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5100</v>
          </cell>
          <cell r="C24">
            <v>639</v>
          </cell>
          <cell r="D24">
            <v>143</v>
          </cell>
          <cell r="E24">
            <v>464</v>
          </cell>
          <cell r="F24">
            <v>1215</v>
          </cell>
          <cell r="G24">
            <v>139</v>
          </cell>
          <cell r="H24">
            <v>50</v>
          </cell>
          <cell r="I24">
            <v>586</v>
          </cell>
        </row>
        <row r="25">
          <cell r="B25">
            <v>211</v>
          </cell>
          <cell r="C25">
            <v>34</v>
          </cell>
          <cell r="D25">
            <v>152</v>
          </cell>
          <cell r="E25">
            <v>84</v>
          </cell>
          <cell r="F25">
            <v>292</v>
          </cell>
          <cell r="G25">
            <v>52</v>
          </cell>
          <cell r="H25">
            <v>874</v>
          </cell>
          <cell r="I25">
            <v>12</v>
          </cell>
        </row>
        <row r="26">
          <cell r="B26">
            <v>223</v>
          </cell>
          <cell r="C26">
            <v>1</v>
          </cell>
          <cell r="D26">
            <v>176</v>
          </cell>
          <cell r="E26">
            <v>211</v>
          </cell>
          <cell r="F26">
            <v>3299</v>
          </cell>
          <cell r="G26">
            <v>440</v>
          </cell>
          <cell r="H26">
            <v>736</v>
          </cell>
          <cell r="I26">
            <v>0</v>
          </cell>
        </row>
        <row r="27">
          <cell r="B27">
            <v>90</v>
          </cell>
          <cell r="C27">
            <v>25</v>
          </cell>
          <cell r="D27">
            <v>871</v>
          </cell>
          <cell r="E27">
            <v>293</v>
          </cell>
          <cell r="F27">
            <v>411</v>
          </cell>
          <cell r="G27">
            <v>65</v>
          </cell>
          <cell r="H27">
            <v>259</v>
          </cell>
          <cell r="I27">
            <v>13</v>
          </cell>
        </row>
        <row r="28">
          <cell r="B28">
            <v>27</v>
          </cell>
          <cell r="C28">
            <v>3</v>
          </cell>
          <cell r="D28">
            <v>2</v>
          </cell>
          <cell r="E28">
            <v>631</v>
          </cell>
          <cell r="F28">
            <v>275</v>
          </cell>
          <cell r="G28">
            <v>29</v>
          </cell>
          <cell r="H28">
            <v>9</v>
          </cell>
          <cell r="I28">
            <v>4</v>
          </cell>
        </row>
        <row r="29">
          <cell r="B29">
            <v>17</v>
          </cell>
          <cell r="C29">
            <v>0</v>
          </cell>
          <cell r="D29">
            <v>0</v>
          </cell>
          <cell r="E29">
            <v>107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130</v>
          </cell>
          <cell r="C30">
            <v>5</v>
          </cell>
          <cell r="D30">
            <v>11</v>
          </cell>
          <cell r="E30">
            <v>155</v>
          </cell>
          <cell r="F30">
            <v>471</v>
          </cell>
          <cell r="G30">
            <v>72</v>
          </cell>
          <cell r="H30">
            <v>65</v>
          </cell>
          <cell r="I30">
            <v>51</v>
          </cell>
        </row>
        <row r="32">
          <cell r="B32">
            <v>7</v>
          </cell>
          <cell r="C32">
            <v>4</v>
          </cell>
          <cell r="D32">
            <v>0</v>
          </cell>
          <cell r="E32">
            <v>506</v>
          </cell>
          <cell r="F32">
            <v>465</v>
          </cell>
          <cell r="G32">
            <v>85</v>
          </cell>
          <cell r="H32">
            <v>2</v>
          </cell>
          <cell r="I32">
            <v>94</v>
          </cell>
        </row>
        <row r="33">
          <cell r="B33">
            <v>388</v>
          </cell>
          <cell r="C33">
            <v>0</v>
          </cell>
          <cell r="D33">
            <v>643</v>
          </cell>
          <cell r="E33">
            <v>34</v>
          </cell>
          <cell r="F33">
            <v>378</v>
          </cell>
          <cell r="G33">
            <v>789</v>
          </cell>
          <cell r="H33">
            <v>221</v>
          </cell>
          <cell r="I33">
            <v>5</v>
          </cell>
        </row>
        <row r="34">
          <cell r="B34">
            <v>0</v>
          </cell>
          <cell r="C34">
            <v>27</v>
          </cell>
          <cell r="D34">
            <v>0</v>
          </cell>
          <cell r="E34">
            <v>35</v>
          </cell>
          <cell r="F34">
            <v>40</v>
          </cell>
          <cell r="G34">
            <v>5</v>
          </cell>
          <cell r="H34">
            <v>0</v>
          </cell>
          <cell r="I34">
            <v>13</v>
          </cell>
        </row>
        <row r="35">
          <cell r="B35">
            <v>158</v>
          </cell>
          <cell r="C35">
            <v>91</v>
          </cell>
          <cell r="D35">
            <v>117</v>
          </cell>
          <cell r="E35">
            <v>208</v>
          </cell>
          <cell r="F35">
            <v>200</v>
          </cell>
          <cell r="G35">
            <v>805</v>
          </cell>
          <cell r="H35">
            <v>631</v>
          </cell>
          <cell r="I35">
            <v>2</v>
          </cell>
        </row>
        <row r="36">
          <cell r="B36">
            <v>0</v>
          </cell>
          <cell r="C36">
            <v>0</v>
          </cell>
          <cell r="D36">
            <v>4121</v>
          </cell>
          <cell r="E36">
            <v>0</v>
          </cell>
          <cell r="F36">
            <v>0</v>
          </cell>
          <cell r="G36">
            <v>288</v>
          </cell>
          <cell r="H36">
            <v>315</v>
          </cell>
          <cell r="I36">
            <v>203</v>
          </cell>
        </row>
        <row r="37">
          <cell r="B37">
            <v>10</v>
          </cell>
          <cell r="C37">
            <v>5</v>
          </cell>
          <cell r="D37">
            <v>74</v>
          </cell>
          <cell r="E37">
            <v>81</v>
          </cell>
          <cell r="F37">
            <v>70</v>
          </cell>
          <cell r="G37">
            <v>149</v>
          </cell>
          <cell r="H37">
            <v>97</v>
          </cell>
          <cell r="I37">
            <v>50</v>
          </cell>
        </row>
        <row r="38">
          <cell r="B38">
            <v>370</v>
          </cell>
          <cell r="C38">
            <v>1050</v>
          </cell>
          <cell r="D38">
            <v>4</v>
          </cell>
          <cell r="E38">
            <v>65</v>
          </cell>
          <cell r="F38">
            <v>745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63</v>
          </cell>
        </row>
        <row r="40">
          <cell r="B40">
            <v>98</v>
          </cell>
          <cell r="C40">
            <v>19</v>
          </cell>
          <cell r="D40">
            <v>839</v>
          </cell>
          <cell r="E40">
            <v>154</v>
          </cell>
          <cell r="F40">
            <v>155</v>
          </cell>
          <cell r="G40">
            <v>274</v>
          </cell>
          <cell r="H40">
            <v>401</v>
          </cell>
          <cell r="I40">
            <v>37</v>
          </cell>
        </row>
        <row r="41">
          <cell r="B41">
            <v>1898</v>
          </cell>
          <cell r="C41">
            <v>1008</v>
          </cell>
          <cell r="D41">
            <v>1594</v>
          </cell>
          <cell r="E41">
            <v>1556</v>
          </cell>
          <cell r="F41">
            <v>178</v>
          </cell>
          <cell r="G41">
            <v>1392</v>
          </cell>
          <cell r="H41">
            <v>2251</v>
          </cell>
          <cell r="I41">
            <v>263</v>
          </cell>
        </row>
      </sheetData>
      <sheetData sheetId="4">
        <row r="8">
          <cell r="B8">
            <v>6825</v>
          </cell>
          <cell r="C8">
            <v>94213</v>
          </cell>
          <cell r="D8">
            <v>35601</v>
          </cell>
          <cell r="E8">
            <v>25101</v>
          </cell>
          <cell r="F8">
            <v>3315</v>
          </cell>
          <cell r="G8">
            <v>12</v>
          </cell>
          <cell r="H8">
            <v>5195</v>
          </cell>
          <cell r="I8">
            <v>1931</v>
          </cell>
        </row>
        <row r="9">
          <cell r="B9">
            <v>1880</v>
          </cell>
          <cell r="C9">
            <v>1160</v>
          </cell>
          <cell r="D9">
            <v>1532</v>
          </cell>
          <cell r="E9">
            <v>960</v>
          </cell>
          <cell r="F9">
            <v>1428</v>
          </cell>
          <cell r="G9">
            <v>2100</v>
          </cell>
          <cell r="H9">
            <v>11064</v>
          </cell>
          <cell r="I9">
            <v>2473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180</v>
          </cell>
          <cell r="I10">
            <v>0</v>
          </cell>
        </row>
        <row r="11">
          <cell r="D11">
            <v>36</v>
          </cell>
        </row>
        <row r="12">
          <cell r="B12">
            <v>0</v>
          </cell>
          <cell r="C12">
            <v>10</v>
          </cell>
          <cell r="D12">
            <v>556</v>
          </cell>
          <cell r="E12">
            <v>0</v>
          </cell>
          <cell r="F12">
            <v>7</v>
          </cell>
          <cell r="G12">
            <v>26</v>
          </cell>
          <cell r="H12">
            <v>2259</v>
          </cell>
          <cell r="I12">
            <v>85</v>
          </cell>
        </row>
        <row r="13">
          <cell r="B13">
            <v>348</v>
          </cell>
          <cell r="C13">
            <v>219</v>
          </cell>
          <cell r="D13">
            <v>634</v>
          </cell>
          <cell r="E13">
            <v>1552</v>
          </cell>
          <cell r="F13">
            <v>376</v>
          </cell>
          <cell r="G13">
            <v>1330</v>
          </cell>
          <cell r="H13">
            <v>211</v>
          </cell>
          <cell r="I13">
            <v>0</v>
          </cell>
        </row>
        <row r="14">
          <cell r="B14">
            <v>40</v>
          </cell>
          <cell r="C14">
            <v>146</v>
          </cell>
          <cell r="D14">
            <v>0</v>
          </cell>
          <cell r="E14">
            <v>2</v>
          </cell>
          <cell r="F14">
            <v>27</v>
          </cell>
          <cell r="G14">
            <v>824</v>
          </cell>
          <cell r="H14">
            <v>15</v>
          </cell>
          <cell r="I14">
            <v>0</v>
          </cell>
        </row>
        <row r="15">
          <cell r="B15">
            <v>20</v>
          </cell>
          <cell r="C15">
            <v>3</v>
          </cell>
          <cell r="D15">
            <v>0</v>
          </cell>
          <cell r="E15">
            <v>2</v>
          </cell>
          <cell r="F15">
            <v>20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224</v>
          </cell>
          <cell r="C16">
            <v>63</v>
          </cell>
          <cell r="D16">
            <v>1012</v>
          </cell>
          <cell r="E16">
            <v>68</v>
          </cell>
          <cell r="F16">
            <v>563</v>
          </cell>
          <cell r="G16">
            <v>1428</v>
          </cell>
          <cell r="H16">
            <v>7359</v>
          </cell>
          <cell r="I16">
            <v>178</v>
          </cell>
        </row>
        <row r="17">
          <cell r="B17">
            <v>317</v>
          </cell>
          <cell r="C17">
            <v>252</v>
          </cell>
          <cell r="D17">
            <v>97</v>
          </cell>
          <cell r="E17">
            <v>289</v>
          </cell>
          <cell r="F17">
            <v>305</v>
          </cell>
          <cell r="G17">
            <v>281</v>
          </cell>
          <cell r="H17">
            <v>1914</v>
          </cell>
          <cell r="I17">
            <v>87</v>
          </cell>
        </row>
        <row r="18">
          <cell r="B18">
            <v>301</v>
          </cell>
          <cell r="C18">
            <v>911</v>
          </cell>
          <cell r="D18">
            <v>0</v>
          </cell>
          <cell r="E18">
            <v>17</v>
          </cell>
          <cell r="F18">
            <v>981</v>
          </cell>
          <cell r="G18">
            <v>860</v>
          </cell>
          <cell r="H18">
            <v>0</v>
          </cell>
          <cell r="I18">
            <v>1573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2170</v>
          </cell>
          <cell r="F19">
            <v>305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225</v>
          </cell>
          <cell r="C20">
            <v>2077</v>
          </cell>
          <cell r="D20">
            <v>153</v>
          </cell>
          <cell r="E20">
            <v>464</v>
          </cell>
          <cell r="F20">
            <v>863</v>
          </cell>
          <cell r="G20">
            <v>1718</v>
          </cell>
          <cell r="H20">
            <v>0</v>
          </cell>
          <cell r="I20">
            <v>577</v>
          </cell>
        </row>
        <row r="21">
          <cell r="B21">
            <v>4031</v>
          </cell>
          <cell r="C21">
            <v>1247</v>
          </cell>
          <cell r="D21">
            <v>2192</v>
          </cell>
          <cell r="E21">
            <v>2497</v>
          </cell>
          <cell r="F21">
            <v>1656</v>
          </cell>
          <cell r="G21">
            <v>989</v>
          </cell>
          <cell r="H21">
            <v>1071</v>
          </cell>
          <cell r="I21">
            <v>974</v>
          </cell>
        </row>
        <row r="22">
          <cell r="B22">
            <v>37</v>
          </cell>
          <cell r="C22">
            <v>70</v>
          </cell>
          <cell r="D22">
            <v>917</v>
          </cell>
          <cell r="E22">
            <v>74</v>
          </cell>
          <cell r="F22">
            <v>377</v>
          </cell>
          <cell r="G22">
            <v>268</v>
          </cell>
          <cell r="H22">
            <v>563</v>
          </cell>
          <cell r="I22">
            <v>74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3</v>
          </cell>
          <cell r="I23">
            <v>0</v>
          </cell>
        </row>
        <row r="24">
          <cell r="B24">
            <v>330</v>
          </cell>
          <cell r="C24">
            <v>621</v>
          </cell>
          <cell r="D24">
            <v>116</v>
          </cell>
          <cell r="E24">
            <v>222</v>
          </cell>
          <cell r="F24">
            <v>1088</v>
          </cell>
          <cell r="G24">
            <v>38</v>
          </cell>
          <cell r="H24">
            <v>83</v>
          </cell>
          <cell r="I24">
            <v>730</v>
          </cell>
        </row>
        <row r="25">
          <cell r="B25">
            <v>159</v>
          </cell>
          <cell r="C25">
            <v>30</v>
          </cell>
          <cell r="D25">
            <v>23</v>
          </cell>
          <cell r="E25">
            <v>86</v>
          </cell>
          <cell r="F25">
            <v>106</v>
          </cell>
          <cell r="G25">
            <v>105</v>
          </cell>
          <cell r="H25">
            <v>727</v>
          </cell>
          <cell r="I25">
            <v>3</v>
          </cell>
        </row>
        <row r="26">
          <cell r="B26">
            <v>72</v>
          </cell>
          <cell r="C26">
            <v>1</v>
          </cell>
          <cell r="D26">
            <v>933</v>
          </cell>
          <cell r="E26">
            <v>40</v>
          </cell>
          <cell r="F26">
            <v>1050</v>
          </cell>
          <cell r="G26">
            <v>3</v>
          </cell>
          <cell r="H26">
            <v>1495</v>
          </cell>
          <cell r="I26">
            <v>0</v>
          </cell>
        </row>
        <row r="27">
          <cell r="B27">
            <v>74</v>
          </cell>
          <cell r="C27">
            <v>42</v>
          </cell>
          <cell r="D27">
            <v>474</v>
          </cell>
          <cell r="E27">
            <v>75</v>
          </cell>
          <cell r="F27">
            <v>298</v>
          </cell>
          <cell r="G27">
            <v>60</v>
          </cell>
          <cell r="H27">
            <v>152</v>
          </cell>
          <cell r="I27">
            <v>0</v>
          </cell>
        </row>
        <row r="28">
          <cell r="B28">
            <v>33</v>
          </cell>
          <cell r="C28">
            <v>7</v>
          </cell>
          <cell r="D28">
            <v>2</v>
          </cell>
          <cell r="E28">
            <v>488</v>
          </cell>
          <cell r="F28">
            <v>185</v>
          </cell>
          <cell r="G28">
            <v>60</v>
          </cell>
          <cell r="H28">
            <v>4</v>
          </cell>
          <cell r="I28">
            <v>1</v>
          </cell>
        </row>
        <row r="29">
          <cell r="B29">
            <v>24</v>
          </cell>
          <cell r="C29">
            <v>0</v>
          </cell>
          <cell r="D29">
            <v>0</v>
          </cell>
          <cell r="E29">
            <v>210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51</v>
          </cell>
          <cell r="C30">
            <v>10</v>
          </cell>
          <cell r="D30">
            <v>54</v>
          </cell>
          <cell r="E30">
            <v>112</v>
          </cell>
          <cell r="F30">
            <v>447</v>
          </cell>
          <cell r="G30">
            <v>33</v>
          </cell>
          <cell r="H30">
            <v>4</v>
          </cell>
          <cell r="I30">
            <v>37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31</v>
          </cell>
          <cell r="C32">
            <v>0</v>
          </cell>
          <cell r="D32">
            <v>0</v>
          </cell>
          <cell r="E32">
            <v>603</v>
          </cell>
          <cell r="F32">
            <v>195</v>
          </cell>
          <cell r="G32">
            <v>83</v>
          </cell>
          <cell r="H32">
            <v>10</v>
          </cell>
          <cell r="I32">
            <v>0</v>
          </cell>
        </row>
        <row r="33">
          <cell r="B33">
            <v>265</v>
          </cell>
          <cell r="C33">
            <v>0</v>
          </cell>
          <cell r="D33">
            <v>269</v>
          </cell>
          <cell r="E33">
            <v>160</v>
          </cell>
          <cell r="F33">
            <v>95</v>
          </cell>
          <cell r="G33">
            <v>260</v>
          </cell>
          <cell r="H33">
            <v>10</v>
          </cell>
          <cell r="I33">
            <v>23</v>
          </cell>
        </row>
        <row r="34">
          <cell r="B34">
            <v>0</v>
          </cell>
          <cell r="C34">
            <v>87</v>
          </cell>
          <cell r="D34">
            <v>0</v>
          </cell>
          <cell r="E34">
            <v>42</v>
          </cell>
          <cell r="F34">
            <v>6</v>
          </cell>
          <cell r="G34">
            <v>82</v>
          </cell>
          <cell r="H34">
            <v>0</v>
          </cell>
          <cell r="I34">
            <v>20</v>
          </cell>
        </row>
        <row r="35">
          <cell r="B35">
            <v>203</v>
          </cell>
          <cell r="C35">
            <v>16</v>
          </cell>
          <cell r="D35">
            <v>209</v>
          </cell>
          <cell r="E35">
            <v>40</v>
          </cell>
          <cell r="F35">
            <v>282</v>
          </cell>
          <cell r="G35">
            <v>20</v>
          </cell>
          <cell r="H35">
            <v>105</v>
          </cell>
          <cell r="I35">
            <v>20</v>
          </cell>
        </row>
        <row r="36">
          <cell r="B36">
            <v>40</v>
          </cell>
          <cell r="C36">
            <v>0</v>
          </cell>
          <cell r="D36">
            <v>2552</v>
          </cell>
          <cell r="E36">
            <v>0</v>
          </cell>
          <cell r="F36">
            <v>8</v>
          </cell>
          <cell r="G36">
            <v>261</v>
          </cell>
          <cell r="H36">
            <v>131</v>
          </cell>
          <cell r="I36">
            <v>150</v>
          </cell>
        </row>
        <row r="37">
          <cell r="B37">
            <v>10</v>
          </cell>
          <cell r="C37">
            <v>0</v>
          </cell>
          <cell r="D37">
            <v>3</v>
          </cell>
          <cell r="E37">
            <v>8</v>
          </cell>
          <cell r="F37">
            <v>20</v>
          </cell>
          <cell r="G37">
            <v>162</v>
          </cell>
          <cell r="H37">
            <v>0</v>
          </cell>
          <cell r="I37">
            <v>400</v>
          </cell>
        </row>
        <row r="38">
          <cell r="B38">
            <v>543</v>
          </cell>
          <cell r="C38">
            <v>480</v>
          </cell>
          <cell r="D38">
            <v>0</v>
          </cell>
          <cell r="E38">
            <v>0</v>
          </cell>
          <cell r="F38">
            <v>65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2</v>
          </cell>
          <cell r="C39">
            <v>0</v>
          </cell>
          <cell r="D39">
            <v>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83</v>
          </cell>
          <cell r="C40">
            <v>48</v>
          </cell>
          <cell r="D40">
            <v>2055</v>
          </cell>
          <cell r="E40">
            <v>184</v>
          </cell>
          <cell r="F40">
            <v>43</v>
          </cell>
          <cell r="G40">
            <v>68</v>
          </cell>
          <cell r="H40">
            <v>319</v>
          </cell>
          <cell r="I40">
            <v>67</v>
          </cell>
        </row>
        <row r="41">
          <cell r="B41">
            <v>1329</v>
          </cell>
          <cell r="C41">
            <v>701</v>
          </cell>
          <cell r="D41">
            <v>1222</v>
          </cell>
          <cell r="E41">
            <v>1237</v>
          </cell>
          <cell r="F41">
            <v>173</v>
          </cell>
          <cell r="G41">
            <v>787</v>
          </cell>
          <cell r="H41">
            <v>993</v>
          </cell>
          <cell r="I41">
            <v>731</v>
          </cell>
        </row>
      </sheetData>
      <sheetData sheetId="5">
        <row r="8">
          <cell r="B8">
            <v>2070</v>
          </cell>
          <cell r="C8">
            <v>18230</v>
          </cell>
          <cell r="D8">
            <v>7597</v>
          </cell>
          <cell r="E8">
            <v>6258</v>
          </cell>
          <cell r="F8">
            <v>5711</v>
          </cell>
          <cell r="G8">
            <v>0</v>
          </cell>
          <cell r="H8">
            <v>4426</v>
          </cell>
          <cell r="I8">
            <v>2328</v>
          </cell>
        </row>
        <row r="9">
          <cell r="B9">
            <v>3362</v>
          </cell>
          <cell r="C9">
            <v>1126</v>
          </cell>
          <cell r="D9">
            <v>3379</v>
          </cell>
          <cell r="E9">
            <v>1901</v>
          </cell>
          <cell r="F9">
            <v>5297</v>
          </cell>
          <cell r="G9">
            <v>6478</v>
          </cell>
          <cell r="H9">
            <v>21198</v>
          </cell>
          <cell r="I9">
            <v>1560</v>
          </cell>
        </row>
        <row r="10">
          <cell r="B10">
            <v>541</v>
          </cell>
          <cell r="C10">
            <v>0</v>
          </cell>
          <cell r="D10">
            <v>1320</v>
          </cell>
          <cell r="E10">
            <v>0</v>
          </cell>
          <cell r="F10">
            <v>0</v>
          </cell>
          <cell r="G10">
            <v>50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</v>
          </cell>
        </row>
        <row r="12">
          <cell r="B12">
            <v>0</v>
          </cell>
          <cell r="C12">
            <v>0</v>
          </cell>
          <cell r="D12">
            <v>1612</v>
          </cell>
          <cell r="E12">
            <v>1</v>
          </cell>
          <cell r="F12">
            <v>40</v>
          </cell>
          <cell r="G12">
            <v>18</v>
          </cell>
          <cell r="H12">
            <v>2357</v>
          </cell>
          <cell r="I12">
            <v>450</v>
          </cell>
        </row>
        <row r="13">
          <cell r="B13">
            <v>3276</v>
          </cell>
          <cell r="C13">
            <v>297</v>
          </cell>
          <cell r="D13">
            <v>1386</v>
          </cell>
          <cell r="E13">
            <v>836</v>
          </cell>
          <cell r="F13">
            <v>5792</v>
          </cell>
          <cell r="G13">
            <v>22923</v>
          </cell>
          <cell r="H13">
            <v>30089</v>
          </cell>
          <cell r="I13">
            <v>0</v>
          </cell>
        </row>
        <row r="14">
          <cell r="B14">
            <v>354</v>
          </cell>
          <cell r="C14">
            <v>76</v>
          </cell>
          <cell r="D14">
            <v>149</v>
          </cell>
          <cell r="E14">
            <v>91</v>
          </cell>
          <cell r="F14">
            <v>92</v>
          </cell>
          <cell r="G14">
            <v>9685</v>
          </cell>
          <cell r="H14">
            <v>1736</v>
          </cell>
          <cell r="I14">
            <v>0</v>
          </cell>
        </row>
        <row r="15">
          <cell r="B15">
            <v>52</v>
          </cell>
          <cell r="C15">
            <v>20</v>
          </cell>
          <cell r="D15">
            <v>0</v>
          </cell>
          <cell r="E15">
            <v>23</v>
          </cell>
          <cell r="F15">
            <v>70</v>
          </cell>
          <cell r="G15">
            <v>596</v>
          </cell>
          <cell r="H15">
            <v>329</v>
          </cell>
          <cell r="I15">
            <v>30</v>
          </cell>
        </row>
        <row r="16">
          <cell r="B16">
            <v>393</v>
          </cell>
          <cell r="C16">
            <v>100</v>
          </cell>
          <cell r="D16">
            <v>1091</v>
          </cell>
          <cell r="E16">
            <v>73</v>
          </cell>
          <cell r="F16">
            <v>6053</v>
          </cell>
          <cell r="G16">
            <v>12191</v>
          </cell>
          <cell r="H16">
            <v>16932</v>
          </cell>
          <cell r="I16">
            <v>446</v>
          </cell>
        </row>
        <row r="17">
          <cell r="B17">
            <v>442</v>
          </cell>
          <cell r="C17">
            <v>463</v>
          </cell>
          <cell r="D17">
            <v>85</v>
          </cell>
          <cell r="E17">
            <v>673</v>
          </cell>
          <cell r="F17">
            <v>976</v>
          </cell>
          <cell r="G17">
            <v>324</v>
          </cell>
          <cell r="H17">
            <v>2524</v>
          </cell>
          <cell r="I17">
            <v>255</v>
          </cell>
        </row>
        <row r="18">
          <cell r="B18">
            <v>8</v>
          </cell>
          <cell r="C18">
            <v>2206</v>
          </cell>
          <cell r="D18">
            <v>6</v>
          </cell>
          <cell r="E18">
            <v>13</v>
          </cell>
          <cell r="F18">
            <v>1215</v>
          </cell>
          <cell r="G18">
            <v>118</v>
          </cell>
          <cell r="H18">
            <v>73</v>
          </cell>
          <cell r="I18">
            <v>838</v>
          </cell>
        </row>
        <row r="19">
          <cell r="B19">
            <v>0</v>
          </cell>
          <cell r="C19">
            <v>0</v>
          </cell>
          <cell r="D19">
            <v>3</v>
          </cell>
          <cell r="E19">
            <v>1525</v>
          </cell>
          <cell r="F19">
            <v>475</v>
          </cell>
          <cell r="G19">
            <v>20</v>
          </cell>
          <cell r="H19">
            <v>10</v>
          </cell>
          <cell r="I19">
            <v>0</v>
          </cell>
        </row>
        <row r="20">
          <cell r="B20">
            <v>605</v>
          </cell>
          <cell r="C20">
            <v>2851</v>
          </cell>
          <cell r="D20">
            <v>143</v>
          </cell>
          <cell r="E20">
            <v>1527</v>
          </cell>
          <cell r="F20">
            <v>2079</v>
          </cell>
          <cell r="G20">
            <v>2048</v>
          </cell>
          <cell r="H20">
            <v>30</v>
          </cell>
          <cell r="I20">
            <v>790</v>
          </cell>
        </row>
        <row r="21">
          <cell r="B21">
            <v>6774</v>
          </cell>
          <cell r="C21">
            <v>2483</v>
          </cell>
          <cell r="D21">
            <v>4095</v>
          </cell>
          <cell r="E21">
            <v>12540</v>
          </cell>
          <cell r="F21">
            <v>4122</v>
          </cell>
          <cell r="G21">
            <v>1112</v>
          </cell>
          <cell r="H21">
            <v>2580</v>
          </cell>
          <cell r="I21">
            <v>1413</v>
          </cell>
        </row>
        <row r="22">
          <cell r="B22">
            <v>87</v>
          </cell>
          <cell r="C22">
            <v>145</v>
          </cell>
          <cell r="D22">
            <v>428</v>
          </cell>
          <cell r="E22">
            <v>168</v>
          </cell>
          <cell r="F22">
            <v>988</v>
          </cell>
          <cell r="G22">
            <v>314</v>
          </cell>
          <cell r="H22">
            <v>619</v>
          </cell>
          <cell r="I22">
            <v>71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5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314</v>
          </cell>
          <cell r="C24">
            <v>1070</v>
          </cell>
          <cell r="D24">
            <v>207</v>
          </cell>
          <cell r="E24">
            <v>614</v>
          </cell>
          <cell r="F24">
            <v>1051</v>
          </cell>
          <cell r="G24">
            <v>291</v>
          </cell>
          <cell r="H24">
            <v>1226</v>
          </cell>
          <cell r="I24">
            <v>1322</v>
          </cell>
        </row>
        <row r="25">
          <cell r="B25">
            <v>43</v>
          </cell>
          <cell r="C25">
            <v>55</v>
          </cell>
          <cell r="D25">
            <v>44</v>
          </cell>
          <cell r="E25">
            <v>66</v>
          </cell>
          <cell r="F25">
            <v>292</v>
          </cell>
          <cell r="G25">
            <v>129</v>
          </cell>
          <cell r="H25">
            <v>704</v>
          </cell>
          <cell r="I25">
            <v>14</v>
          </cell>
        </row>
        <row r="26">
          <cell r="B26">
            <v>141</v>
          </cell>
          <cell r="C26">
            <v>0</v>
          </cell>
          <cell r="D26">
            <v>943</v>
          </cell>
          <cell r="E26">
            <v>195</v>
          </cell>
          <cell r="F26">
            <v>2115</v>
          </cell>
          <cell r="G26">
            <v>1675</v>
          </cell>
          <cell r="H26">
            <v>8488</v>
          </cell>
          <cell r="I26">
            <v>0</v>
          </cell>
        </row>
        <row r="27">
          <cell r="B27">
            <v>223</v>
          </cell>
          <cell r="C27">
            <v>14</v>
          </cell>
          <cell r="D27">
            <v>221</v>
          </cell>
          <cell r="E27">
            <v>118</v>
          </cell>
          <cell r="F27">
            <v>460</v>
          </cell>
          <cell r="G27">
            <v>6</v>
          </cell>
          <cell r="H27">
            <v>200</v>
          </cell>
          <cell r="I27">
            <v>1</v>
          </cell>
        </row>
        <row r="28">
          <cell r="B28">
            <v>20</v>
          </cell>
          <cell r="C28">
            <v>3</v>
          </cell>
          <cell r="D28">
            <v>0</v>
          </cell>
          <cell r="E28">
            <v>595</v>
          </cell>
          <cell r="F28">
            <v>220</v>
          </cell>
          <cell r="G28">
            <v>77</v>
          </cell>
          <cell r="H28">
            <v>4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</v>
          </cell>
          <cell r="F29">
            <v>0</v>
          </cell>
          <cell r="G29">
            <v>45</v>
          </cell>
          <cell r="H29">
            <v>0</v>
          </cell>
          <cell r="I29">
            <v>0</v>
          </cell>
        </row>
        <row r="30">
          <cell r="B30">
            <v>74</v>
          </cell>
          <cell r="C30">
            <v>2</v>
          </cell>
          <cell r="D30">
            <v>11</v>
          </cell>
          <cell r="E30">
            <v>230</v>
          </cell>
          <cell r="F30">
            <v>760</v>
          </cell>
          <cell r="G30">
            <v>71</v>
          </cell>
          <cell r="H30">
            <v>31</v>
          </cell>
          <cell r="I30">
            <v>19</v>
          </cell>
        </row>
        <row r="32">
          <cell r="B32">
            <v>5</v>
          </cell>
          <cell r="C32">
            <v>0</v>
          </cell>
          <cell r="D32">
            <v>0</v>
          </cell>
          <cell r="E32">
            <v>427</v>
          </cell>
          <cell r="F32">
            <v>255</v>
          </cell>
          <cell r="G32">
            <v>386</v>
          </cell>
          <cell r="H32">
            <v>53</v>
          </cell>
          <cell r="I32">
            <v>0</v>
          </cell>
        </row>
        <row r="33">
          <cell r="B33">
            <v>656</v>
          </cell>
          <cell r="C33">
            <v>4</v>
          </cell>
          <cell r="D33">
            <v>15</v>
          </cell>
          <cell r="E33">
            <v>98</v>
          </cell>
          <cell r="F33">
            <v>130</v>
          </cell>
          <cell r="G33">
            <v>138</v>
          </cell>
          <cell r="H33">
            <v>741</v>
          </cell>
          <cell r="I33">
            <v>20</v>
          </cell>
        </row>
        <row r="34">
          <cell r="B34">
            <v>61</v>
          </cell>
          <cell r="C34">
            <v>48</v>
          </cell>
          <cell r="D34">
            <v>20</v>
          </cell>
          <cell r="E34">
            <v>10</v>
          </cell>
          <cell r="F34">
            <v>35</v>
          </cell>
          <cell r="G34">
            <v>40</v>
          </cell>
          <cell r="H34">
            <v>0</v>
          </cell>
          <cell r="I34">
            <v>20</v>
          </cell>
        </row>
        <row r="35">
          <cell r="B35">
            <v>24</v>
          </cell>
          <cell r="C35">
            <v>25</v>
          </cell>
          <cell r="D35">
            <v>1020</v>
          </cell>
          <cell r="E35">
            <v>65</v>
          </cell>
          <cell r="F35">
            <v>168</v>
          </cell>
          <cell r="G35">
            <v>413</v>
          </cell>
          <cell r="H35">
            <v>285</v>
          </cell>
          <cell r="I35">
            <v>71</v>
          </cell>
        </row>
        <row r="36">
          <cell r="B36">
            <v>233</v>
          </cell>
          <cell r="C36">
            <v>7</v>
          </cell>
          <cell r="D36">
            <v>418</v>
          </cell>
          <cell r="E36">
            <v>0</v>
          </cell>
          <cell r="F36">
            <v>40</v>
          </cell>
          <cell r="G36">
            <v>173</v>
          </cell>
          <cell r="H36">
            <v>553</v>
          </cell>
          <cell r="I36">
            <v>0</v>
          </cell>
        </row>
        <row r="37">
          <cell r="B37">
            <v>30</v>
          </cell>
          <cell r="C37">
            <v>3</v>
          </cell>
          <cell r="D37">
            <v>0</v>
          </cell>
          <cell r="E37">
            <v>4</v>
          </cell>
          <cell r="F37">
            <v>140</v>
          </cell>
          <cell r="G37">
            <v>77</v>
          </cell>
          <cell r="H37">
            <v>0</v>
          </cell>
          <cell r="I37">
            <v>65</v>
          </cell>
        </row>
        <row r="38">
          <cell r="B38">
            <v>262</v>
          </cell>
          <cell r="C38">
            <v>602</v>
          </cell>
          <cell r="D38">
            <v>5</v>
          </cell>
          <cell r="E38">
            <v>0</v>
          </cell>
          <cell r="F38">
            <v>70</v>
          </cell>
          <cell r="G38">
            <v>0</v>
          </cell>
          <cell r="H38">
            <v>0</v>
          </cell>
          <cell r="I38">
            <v>20</v>
          </cell>
        </row>
        <row r="40">
          <cell r="B40">
            <v>542</v>
          </cell>
          <cell r="C40">
            <v>28</v>
          </cell>
          <cell r="D40">
            <v>1904</v>
          </cell>
          <cell r="E40">
            <v>124</v>
          </cell>
          <cell r="F40">
            <v>205</v>
          </cell>
          <cell r="G40">
            <v>74</v>
          </cell>
          <cell r="H40">
            <v>234</v>
          </cell>
          <cell r="I40">
            <v>65</v>
          </cell>
        </row>
        <row r="41">
          <cell r="B41">
            <v>1144</v>
          </cell>
          <cell r="C41">
            <v>1153</v>
          </cell>
          <cell r="D41">
            <v>809</v>
          </cell>
          <cell r="E41">
            <v>3360</v>
          </cell>
          <cell r="F41">
            <v>577</v>
          </cell>
          <cell r="G41">
            <v>1201</v>
          </cell>
          <cell r="H41">
            <v>1379</v>
          </cell>
          <cell r="I41">
            <v>1019</v>
          </cell>
        </row>
      </sheetData>
      <sheetData sheetId="6">
        <row r="8">
          <cell r="B8">
            <v>115</v>
          </cell>
          <cell r="C8">
            <v>53143</v>
          </cell>
          <cell r="D8">
            <v>24601</v>
          </cell>
          <cell r="E8">
            <v>24045</v>
          </cell>
          <cell r="F8">
            <v>5531</v>
          </cell>
          <cell r="G8">
            <v>15</v>
          </cell>
          <cell r="H8">
            <v>13908</v>
          </cell>
          <cell r="I8">
            <v>2535</v>
          </cell>
        </row>
        <row r="9">
          <cell r="B9">
            <v>5493</v>
          </cell>
          <cell r="C9">
            <v>3568</v>
          </cell>
          <cell r="D9">
            <v>3776</v>
          </cell>
          <cell r="E9">
            <v>2672</v>
          </cell>
          <cell r="F9">
            <v>4984</v>
          </cell>
          <cell r="G9">
            <v>10016</v>
          </cell>
          <cell r="H9">
            <v>37459</v>
          </cell>
          <cell r="I9">
            <v>3625</v>
          </cell>
        </row>
        <row r="10">
          <cell r="B10">
            <v>2577</v>
          </cell>
          <cell r="C10">
            <v>0</v>
          </cell>
          <cell r="D10">
            <v>1225</v>
          </cell>
          <cell r="E10">
            <v>0</v>
          </cell>
          <cell r="F10">
            <v>22</v>
          </cell>
          <cell r="G10">
            <v>0</v>
          </cell>
          <cell r="H10">
            <v>620</v>
          </cell>
          <cell r="I10">
            <v>0</v>
          </cell>
        </row>
        <row r="11">
          <cell r="B11">
            <v>0</v>
          </cell>
          <cell r="C11">
            <v>114</v>
          </cell>
          <cell r="D11">
            <v>0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44</v>
          </cell>
          <cell r="D12">
            <v>1271</v>
          </cell>
          <cell r="E12">
            <v>0</v>
          </cell>
          <cell r="F12">
            <v>19</v>
          </cell>
          <cell r="G12">
            <v>10</v>
          </cell>
          <cell r="H12">
            <v>8939</v>
          </cell>
          <cell r="I12">
            <v>130</v>
          </cell>
        </row>
        <row r="13">
          <cell r="B13">
            <v>1608</v>
          </cell>
          <cell r="C13">
            <v>102</v>
          </cell>
          <cell r="D13">
            <v>11857</v>
          </cell>
          <cell r="E13">
            <v>650</v>
          </cell>
          <cell r="F13">
            <v>2022</v>
          </cell>
          <cell r="G13">
            <v>11564</v>
          </cell>
          <cell r="H13">
            <v>81108</v>
          </cell>
          <cell r="I13">
            <v>0</v>
          </cell>
        </row>
        <row r="14">
          <cell r="B14">
            <v>664</v>
          </cell>
          <cell r="C14">
            <v>161</v>
          </cell>
          <cell r="D14">
            <v>1718</v>
          </cell>
          <cell r="E14">
            <v>105</v>
          </cell>
          <cell r="F14">
            <v>449</v>
          </cell>
          <cell r="G14">
            <v>10239</v>
          </cell>
          <cell r="H14">
            <v>7484</v>
          </cell>
          <cell r="I14">
            <v>180</v>
          </cell>
        </row>
        <row r="15">
          <cell r="B15">
            <v>62</v>
          </cell>
          <cell r="C15">
            <v>0</v>
          </cell>
          <cell r="D15">
            <v>68</v>
          </cell>
          <cell r="E15">
            <v>46</v>
          </cell>
          <cell r="F15">
            <v>160</v>
          </cell>
          <cell r="G15">
            <v>1802</v>
          </cell>
          <cell r="H15">
            <v>5086</v>
          </cell>
          <cell r="I15">
            <v>0</v>
          </cell>
        </row>
        <row r="16">
          <cell r="B16">
            <v>766</v>
          </cell>
          <cell r="C16">
            <v>156</v>
          </cell>
          <cell r="D16">
            <v>2164</v>
          </cell>
          <cell r="E16">
            <v>147</v>
          </cell>
          <cell r="F16">
            <v>7271</v>
          </cell>
          <cell r="G16">
            <v>20976</v>
          </cell>
          <cell r="H16">
            <v>42406</v>
          </cell>
          <cell r="I16">
            <v>413</v>
          </cell>
        </row>
        <row r="17">
          <cell r="B17">
            <v>1229</v>
          </cell>
          <cell r="C17">
            <v>712</v>
          </cell>
          <cell r="D17">
            <v>118</v>
          </cell>
          <cell r="E17">
            <v>642</v>
          </cell>
          <cell r="F17">
            <v>924</v>
          </cell>
          <cell r="G17">
            <v>504</v>
          </cell>
          <cell r="H17">
            <v>5015</v>
          </cell>
          <cell r="I17">
            <v>154</v>
          </cell>
        </row>
        <row r="18">
          <cell r="B18">
            <v>46</v>
          </cell>
          <cell r="C18">
            <v>2113</v>
          </cell>
          <cell r="D18">
            <v>30</v>
          </cell>
          <cell r="E18">
            <v>64</v>
          </cell>
          <cell r="F18">
            <v>1348</v>
          </cell>
          <cell r="G18">
            <v>250</v>
          </cell>
          <cell r="H18">
            <v>3</v>
          </cell>
          <cell r="I18">
            <v>604</v>
          </cell>
        </row>
        <row r="19">
          <cell r="B19">
            <v>1</v>
          </cell>
          <cell r="C19">
            <v>0</v>
          </cell>
          <cell r="D19">
            <v>0</v>
          </cell>
          <cell r="E19">
            <v>2124</v>
          </cell>
          <cell r="F19">
            <v>455</v>
          </cell>
          <cell r="G19">
            <v>249</v>
          </cell>
          <cell r="H19">
            <v>0</v>
          </cell>
          <cell r="I19">
            <v>0</v>
          </cell>
        </row>
        <row r="20">
          <cell r="B20">
            <v>421</v>
          </cell>
          <cell r="C20">
            <v>4016</v>
          </cell>
          <cell r="D20">
            <v>338</v>
          </cell>
          <cell r="E20">
            <v>502</v>
          </cell>
          <cell r="F20">
            <v>2787</v>
          </cell>
          <cell r="G20">
            <v>1588</v>
          </cell>
          <cell r="H20">
            <v>13</v>
          </cell>
          <cell r="I20">
            <v>538</v>
          </cell>
        </row>
        <row r="21">
          <cell r="B21">
            <v>7557</v>
          </cell>
          <cell r="C21">
            <v>3922</v>
          </cell>
          <cell r="D21">
            <v>2093</v>
          </cell>
          <cell r="E21">
            <v>7047</v>
          </cell>
          <cell r="F21">
            <v>4409</v>
          </cell>
          <cell r="G21">
            <v>968</v>
          </cell>
          <cell r="H21">
            <v>3666</v>
          </cell>
          <cell r="I21">
            <v>1972</v>
          </cell>
        </row>
        <row r="22">
          <cell r="B22">
            <v>91</v>
          </cell>
          <cell r="C22">
            <v>128</v>
          </cell>
          <cell r="D22">
            <v>130</v>
          </cell>
          <cell r="E22">
            <v>160</v>
          </cell>
          <cell r="F22">
            <v>676</v>
          </cell>
          <cell r="G22">
            <v>1073</v>
          </cell>
          <cell r="H22">
            <v>387</v>
          </cell>
          <cell r="I22">
            <v>23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631</v>
          </cell>
          <cell r="C24">
            <v>1616</v>
          </cell>
          <cell r="D24">
            <v>417</v>
          </cell>
          <cell r="E24">
            <v>1005</v>
          </cell>
          <cell r="F24">
            <v>2092</v>
          </cell>
          <cell r="G24">
            <v>697</v>
          </cell>
          <cell r="H24">
            <v>2092</v>
          </cell>
          <cell r="I24">
            <v>738</v>
          </cell>
        </row>
        <row r="25">
          <cell r="B25">
            <v>75</v>
          </cell>
          <cell r="C25">
            <v>28</v>
          </cell>
          <cell r="D25">
            <v>20</v>
          </cell>
          <cell r="E25">
            <v>41</v>
          </cell>
          <cell r="F25">
            <v>381</v>
          </cell>
          <cell r="G25">
            <v>163</v>
          </cell>
          <cell r="H25">
            <v>366</v>
          </cell>
          <cell r="I25">
            <v>0</v>
          </cell>
        </row>
        <row r="26">
          <cell r="B26">
            <v>153</v>
          </cell>
          <cell r="C26">
            <v>0</v>
          </cell>
          <cell r="D26">
            <v>882</v>
          </cell>
          <cell r="E26">
            <v>164</v>
          </cell>
          <cell r="F26">
            <v>614</v>
          </cell>
          <cell r="G26">
            <v>3960</v>
          </cell>
          <cell r="H26">
            <v>219</v>
          </cell>
          <cell r="I26">
            <v>44</v>
          </cell>
        </row>
        <row r="27">
          <cell r="B27">
            <v>89</v>
          </cell>
          <cell r="C27">
            <v>42</v>
          </cell>
          <cell r="D27">
            <v>111</v>
          </cell>
          <cell r="E27">
            <v>198</v>
          </cell>
          <cell r="F27">
            <v>467</v>
          </cell>
          <cell r="G27">
            <v>47</v>
          </cell>
          <cell r="H27">
            <v>228</v>
          </cell>
          <cell r="I27">
            <v>5</v>
          </cell>
        </row>
        <row r="28">
          <cell r="B28">
            <v>6</v>
          </cell>
          <cell r="C28">
            <v>6</v>
          </cell>
          <cell r="D28">
            <v>0</v>
          </cell>
          <cell r="E28">
            <v>769</v>
          </cell>
          <cell r="F28">
            <v>165</v>
          </cell>
          <cell r="G28">
            <v>80</v>
          </cell>
          <cell r="H28">
            <v>5</v>
          </cell>
          <cell r="I28">
            <v>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G29">
            <v>50</v>
          </cell>
          <cell r="H29">
            <v>0</v>
          </cell>
          <cell r="I29">
            <v>0</v>
          </cell>
        </row>
        <row r="30">
          <cell r="B30">
            <v>73</v>
          </cell>
          <cell r="C30">
            <v>5</v>
          </cell>
          <cell r="D30">
            <v>0</v>
          </cell>
          <cell r="E30">
            <v>112</v>
          </cell>
          <cell r="F30">
            <v>610</v>
          </cell>
          <cell r="G30">
            <v>0</v>
          </cell>
          <cell r="H30">
            <v>16</v>
          </cell>
          <cell r="I30">
            <v>28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</v>
          </cell>
          <cell r="D32">
            <v>0</v>
          </cell>
          <cell r="E32">
            <v>854</v>
          </cell>
          <cell r="F32">
            <v>215</v>
          </cell>
          <cell r="G32">
            <v>383</v>
          </cell>
          <cell r="H32">
            <v>0</v>
          </cell>
          <cell r="I32">
            <v>0</v>
          </cell>
        </row>
        <row r="33">
          <cell r="B33">
            <v>2216</v>
          </cell>
          <cell r="C33">
            <v>10</v>
          </cell>
          <cell r="D33">
            <v>60</v>
          </cell>
          <cell r="E33">
            <v>56</v>
          </cell>
          <cell r="F33">
            <v>900</v>
          </cell>
          <cell r="G33">
            <v>267</v>
          </cell>
          <cell r="H33">
            <v>371</v>
          </cell>
          <cell r="I33">
            <v>0</v>
          </cell>
        </row>
        <row r="34">
          <cell r="B34">
            <v>0</v>
          </cell>
          <cell r="C34">
            <v>202</v>
          </cell>
          <cell r="D34">
            <v>0</v>
          </cell>
          <cell r="E34">
            <v>55</v>
          </cell>
          <cell r="F34">
            <v>233</v>
          </cell>
          <cell r="G34">
            <v>25</v>
          </cell>
          <cell r="H34">
            <v>0</v>
          </cell>
          <cell r="I34">
            <v>43</v>
          </cell>
        </row>
        <row r="35">
          <cell r="B35">
            <v>529</v>
          </cell>
          <cell r="C35">
            <v>65</v>
          </cell>
          <cell r="D35">
            <v>286</v>
          </cell>
          <cell r="E35">
            <v>34</v>
          </cell>
          <cell r="F35">
            <v>350</v>
          </cell>
          <cell r="G35">
            <v>170</v>
          </cell>
          <cell r="H35">
            <v>140</v>
          </cell>
          <cell r="I35">
            <v>20</v>
          </cell>
        </row>
        <row r="36">
          <cell r="B36">
            <v>230</v>
          </cell>
          <cell r="C36">
            <v>7</v>
          </cell>
          <cell r="D36">
            <v>985</v>
          </cell>
          <cell r="E36">
            <v>0</v>
          </cell>
          <cell r="F36">
            <v>10</v>
          </cell>
          <cell r="G36">
            <v>58</v>
          </cell>
          <cell r="H36">
            <v>493</v>
          </cell>
          <cell r="I36">
            <v>312</v>
          </cell>
        </row>
        <row r="37">
          <cell r="B37">
            <v>26</v>
          </cell>
          <cell r="C37">
            <v>65</v>
          </cell>
          <cell r="D37">
            <v>20</v>
          </cell>
          <cell r="E37">
            <v>2</v>
          </cell>
          <cell r="F37">
            <v>170</v>
          </cell>
          <cell r="G37">
            <v>25</v>
          </cell>
          <cell r="H37">
            <v>0</v>
          </cell>
          <cell r="I37">
            <v>60</v>
          </cell>
        </row>
        <row r="38">
          <cell r="B38">
            <v>256</v>
          </cell>
          <cell r="C38">
            <v>1030</v>
          </cell>
          <cell r="D38">
            <v>5</v>
          </cell>
          <cell r="E38">
            <v>0</v>
          </cell>
          <cell r="F38">
            <v>87</v>
          </cell>
          <cell r="G38">
            <v>0</v>
          </cell>
          <cell r="H38">
            <v>0</v>
          </cell>
          <cell r="I38">
            <v>23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108</v>
          </cell>
          <cell r="C40">
            <v>70</v>
          </cell>
          <cell r="D40">
            <v>856</v>
          </cell>
          <cell r="E40">
            <v>151</v>
          </cell>
          <cell r="F40">
            <v>204</v>
          </cell>
          <cell r="G40">
            <v>56</v>
          </cell>
          <cell r="H40">
            <v>671</v>
          </cell>
          <cell r="I40">
            <v>57</v>
          </cell>
        </row>
        <row r="41">
          <cell r="B41">
            <v>2437</v>
          </cell>
          <cell r="C41">
            <v>1494</v>
          </cell>
          <cell r="D41">
            <v>531</v>
          </cell>
          <cell r="E41">
            <v>1736</v>
          </cell>
          <cell r="F41">
            <v>874</v>
          </cell>
          <cell r="G41">
            <v>572</v>
          </cell>
          <cell r="H41">
            <v>1212</v>
          </cell>
          <cell r="I41">
            <v>458</v>
          </cell>
        </row>
      </sheetData>
      <sheetData sheetId="7">
        <row r="8">
          <cell r="C8">
            <v>273153</v>
          </cell>
          <cell r="D8">
            <v>127181</v>
          </cell>
          <cell r="E8">
            <v>113036</v>
          </cell>
          <cell r="F8">
            <v>4844</v>
          </cell>
          <cell r="G8">
            <v>188</v>
          </cell>
          <cell r="H8">
            <v>22165</v>
          </cell>
          <cell r="I8">
            <v>3260</v>
          </cell>
        </row>
        <row r="9">
          <cell r="B9">
            <v>2037</v>
          </cell>
          <cell r="C9">
            <v>3117</v>
          </cell>
          <cell r="D9">
            <v>2141</v>
          </cell>
          <cell r="E9">
            <v>1746</v>
          </cell>
          <cell r="F9">
            <v>5700</v>
          </cell>
          <cell r="G9">
            <v>2246</v>
          </cell>
          <cell r="H9">
            <v>21517</v>
          </cell>
          <cell r="I9">
            <v>3660</v>
          </cell>
        </row>
        <row r="10">
          <cell r="B10">
            <v>40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80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</v>
          </cell>
        </row>
        <row r="12">
          <cell r="B12">
            <v>0</v>
          </cell>
          <cell r="C12">
            <v>12</v>
          </cell>
          <cell r="D12">
            <v>1186</v>
          </cell>
          <cell r="E12">
            <v>30</v>
          </cell>
          <cell r="F12">
            <v>0</v>
          </cell>
          <cell r="G12">
            <v>20</v>
          </cell>
          <cell r="H12">
            <v>2152</v>
          </cell>
          <cell r="I12">
            <v>647</v>
          </cell>
        </row>
        <row r="13">
          <cell r="B13">
            <v>426</v>
          </cell>
          <cell r="C13">
            <v>107</v>
          </cell>
          <cell r="D13">
            <v>966</v>
          </cell>
          <cell r="E13">
            <v>1791</v>
          </cell>
          <cell r="F13">
            <v>700</v>
          </cell>
          <cell r="G13">
            <v>2010</v>
          </cell>
          <cell r="H13">
            <v>4626</v>
          </cell>
          <cell r="I13">
            <v>0</v>
          </cell>
        </row>
        <row r="14">
          <cell r="B14">
            <v>123</v>
          </cell>
          <cell r="C14">
            <v>151</v>
          </cell>
          <cell r="D14">
            <v>579</v>
          </cell>
          <cell r="E14">
            <v>24</v>
          </cell>
          <cell r="F14">
            <v>129</v>
          </cell>
          <cell r="G14">
            <v>684</v>
          </cell>
          <cell r="H14">
            <v>28</v>
          </cell>
          <cell r="I14">
            <v>406</v>
          </cell>
        </row>
        <row r="15">
          <cell r="B15">
            <v>1</v>
          </cell>
          <cell r="C15">
            <v>0</v>
          </cell>
          <cell r="D15">
            <v>15</v>
          </cell>
          <cell r="E15">
            <v>5</v>
          </cell>
          <cell r="F15">
            <v>0</v>
          </cell>
          <cell r="G15">
            <v>56</v>
          </cell>
          <cell r="H15">
            <v>45</v>
          </cell>
          <cell r="I15">
            <v>0</v>
          </cell>
        </row>
        <row r="16">
          <cell r="B16">
            <v>636</v>
          </cell>
          <cell r="C16">
            <v>119</v>
          </cell>
          <cell r="D16">
            <v>1504</v>
          </cell>
          <cell r="E16">
            <v>147</v>
          </cell>
          <cell r="F16">
            <v>6708</v>
          </cell>
          <cell r="G16">
            <v>6038</v>
          </cell>
          <cell r="H16">
            <v>37936</v>
          </cell>
          <cell r="I16">
            <v>225</v>
          </cell>
        </row>
        <row r="17">
          <cell r="B17">
            <v>640</v>
          </cell>
          <cell r="C17">
            <v>281</v>
          </cell>
          <cell r="D17">
            <v>135</v>
          </cell>
          <cell r="E17">
            <v>634</v>
          </cell>
          <cell r="F17">
            <v>1418</v>
          </cell>
          <cell r="G17">
            <v>271</v>
          </cell>
          <cell r="H17">
            <v>5715</v>
          </cell>
          <cell r="I17">
            <v>184</v>
          </cell>
        </row>
        <row r="18">
          <cell r="B18">
            <v>83</v>
          </cell>
          <cell r="C18">
            <v>1384</v>
          </cell>
          <cell r="D18">
            <v>22</v>
          </cell>
          <cell r="E18">
            <v>130</v>
          </cell>
          <cell r="F18">
            <v>1732</v>
          </cell>
          <cell r="G18">
            <v>45</v>
          </cell>
          <cell r="H18">
            <v>38</v>
          </cell>
          <cell r="I18">
            <v>636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2849</v>
          </cell>
          <cell r="F19">
            <v>110</v>
          </cell>
          <cell r="G19">
            <v>31</v>
          </cell>
          <cell r="H19">
            <v>0</v>
          </cell>
          <cell r="I19">
            <v>0</v>
          </cell>
        </row>
        <row r="20">
          <cell r="B20">
            <v>222</v>
          </cell>
          <cell r="C20">
            <v>3564</v>
          </cell>
          <cell r="D20">
            <v>34</v>
          </cell>
          <cell r="E20">
            <v>328</v>
          </cell>
          <cell r="F20">
            <v>5052</v>
          </cell>
          <cell r="G20">
            <v>802</v>
          </cell>
          <cell r="H20">
            <v>0</v>
          </cell>
          <cell r="I20">
            <v>486</v>
          </cell>
        </row>
        <row r="21">
          <cell r="B21">
            <v>4933</v>
          </cell>
          <cell r="C21">
            <v>2619</v>
          </cell>
          <cell r="D21">
            <v>4016</v>
          </cell>
          <cell r="E21">
            <v>5532</v>
          </cell>
          <cell r="F21">
            <v>3862</v>
          </cell>
          <cell r="G21">
            <v>552</v>
          </cell>
          <cell r="H21">
            <v>1891</v>
          </cell>
          <cell r="I21">
            <v>2312</v>
          </cell>
        </row>
        <row r="22">
          <cell r="B22">
            <v>276</v>
          </cell>
          <cell r="C22">
            <v>151</v>
          </cell>
          <cell r="D22">
            <v>275</v>
          </cell>
          <cell r="E22">
            <v>260</v>
          </cell>
          <cell r="F22">
            <v>878</v>
          </cell>
          <cell r="G22">
            <v>1570</v>
          </cell>
          <cell r="H22">
            <v>256</v>
          </cell>
          <cell r="I22">
            <v>56</v>
          </cell>
        </row>
        <row r="24">
          <cell r="B24">
            <v>474</v>
          </cell>
          <cell r="C24">
            <v>1785</v>
          </cell>
          <cell r="D24">
            <v>901</v>
          </cell>
          <cell r="E24">
            <v>521</v>
          </cell>
          <cell r="F24">
            <v>1624</v>
          </cell>
          <cell r="G24">
            <v>298</v>
          </cell>
          <cell r="H24">
            <v>1514</v>
          </cell>
          <cell r="I24">
            <v>1043</v>
          </cell>
        </row>
        <row r="25">
          <cell r="B25">
            <v>187</v>
          </cell>
          <cell r="C25">
            <v>22</v>
          </cell>
          <cell r="D25">
            <v>0</v>
          </cell>
          <cell r="E25">
            <v>171</v>
          </cell>
          <cell r="F25">
            <v>340</v>
          </cell>
          <cell r="G25">
            <v>383</v>
          </cell>
          <cell r="H25">
            <v>156</v>
          </cell>
          <cell r="I25">
            <v>2</v>
          </cell>
        </row>
        <row r="26">
          <cell r="B26">
            <v>18</v>
          </cell>
          <cell r="C26">
            <v>0</v>
          </cell>
          <cell r="D26">
            <v>192</v>
          </cell>
          <cell r="E26">
            <v>378</v>
          </cell>
          <cell r="F26">
            <v>445</v>
          </cell>
          <cell r="G26">
            <v>658</v>
          </cell>
          <cell r="H26">
            <v>186</v>
          </cell>
          <cell r="I26">
            <v>0</v>
          </cell>
        </row>
        <row r="27">
          <cell r="B27">
            <v>29</v>
          </cell>
          <cell r="C27">
            <v>39</v>
          </cell>
          <cell r="D27">
            <v>138</v>
          </cell>
          <cell r="E27">
            <v>231</v>
          </cell>
          <cell r="F27">
            <v>305</v>
          </cell>
          <cell r="G27">
            <v>41</v>
          </cell>
          <cell r="H27">
            <v>101</v>
          </cell>
          <cell r="I27">
            <v>10</v>
          </cell>
        </row>
        <row r="28">
          <cell r="B28">
            <v>6</v>
          </cell>
          <cell r="C28">
            <v>0</v>
          </cell>
          <cell r="D28">
            <v>0</v>
          </cell>
          <cell r="E28">
            <v>670</v>
          </cell>
          <cell r="F28">
            <v>110</v>
          </cell>
          <cell r="G28">
            <v>67</v>
          </cell>
          <cell r="H28">
            <v>1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410</v>
          </cell>
          <cell r="F29">
            <v>0</v>
          </cell>
          <cell r="G29">
            <v>17</v>
          </cell>
          <cell r="H29">
            <v>0</v>
          </cell>
          <cell r="I29">
            <v>0</v>
          </cell>
        </row>
        <row r="30">
          <cell r="B30">
            <v>63</v>
          </cell>
          <cell r="C30">
            <v>0</v>
          </cell>
          <cell r="D30">
            <v>5</v>
          </cell>
          <cell r="E30">
            <v>118</v>
          </cell>
          <cell r="F30">
            <v>530</v>
          </cell>
          <cell r="G30">
            <v>0</v>
          </cell>
          <cell r="H30">
            <v>10</v>
          </cell>
          <cell r="I30">
            <v>23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1025</v>
          </cell>
          <cell r="F32">
            <v>185</v>
          </cell>
          <cell r="G32">
            <v>189</v>
          </cell>
          <cell r="H32">
            <v>0</v>
          </cell>
          <cell r="I32">
            <v>0</v>
          </cell>
        </row>
        <row r="33">
          <cell r="B33">
            <v>1446</v>
          </cell>
          <cell r="C33">
            <v>128</v>
          </cell>
          <cell r="D33">
            <v>190</v>
          </cell>
          <cell r="E33">
            <v>200</v>
          </cell>
          <cell r="F33">
            <v>742</v>
          </cell>
          <cell r="G33">
            <v>1335</v>
          </cell>
          <cell r="H33">
            <v>1024</v>
          </cell>
          <cell r="I33">
            <v>8</v>
          </cell>
        </row>
        <row r="34">
          <cell r="B34">
            <v>0</v>
          </cell>
          <cell r="C34">
            <v>545</v>
          </cell>
          <cell r="D34">
            <v>35</v>
          </cell>
          <cell r="E34">
            <v>30</v>
          </cell>
          <cell r="F34">
            <v>155</v>
          </cell>
          <cell r="G34">
            <v>20</v>
          </cell>
          <cell r="H34">
            <v>0</v>
          </cell>
          <cell r="I34">
            <v>0</v>
          </cell>
        </row>
        <row r="35">
          <cell r="B35">
            <v>80</v>
          </cell>
          <cell r="C35">
            <v>94</v>
          </cell>
          <cell r="D35">
            <v>367</v>
          </cell>
          <cell r="E35">
            <v>72</v>
          </cell>
          <cell r="F35">
            <v>113</v>
          </cell>
          <cell r="G35">
            <v>155</v>
          </cell>
          <cell r="H35">
            <v>97</v>
          </cell>
          <cell r="I35">
            <v>91</v>
          </cell>
        </row>
        <row r="36">
          <cell r="B36">
            <v>176</v>
          </cell>
          <cell r="C36">
            <v>0</v>
          </cell>
          <cell r="D36">
            <v>88</v>
          </cell>
          <cell r="E36">
            <v>0</v>
          </cell>
          <cell r="F36">
            <v>70</v>
          </cell>
          <cell r="G36">
            <v>364</v>
          </cell>
          <cell r="H36">
            <v>673</v>
          </cell>
          <cell r="I36">
            <v>251</v>
          </cell>
        </row>
        <row r="37">
          <cell r="B37">
            <v>55</v>
          </cell>
          <cell r="C37">
            <v>0</v>
          </cell>
          <cell r="D37">
            <v>7</v>
          </cell>
          <cell r="E37">
            <v>78</v>
          </cell>
          <cell r="F37">
            <v>0</v>
          </cell>
          <cell r="G37">
            <v>0</v>
          </cell>
          <cell r="H37">
            <v>0</v>
          </cell>
          <cell r="I37">
            <v>15</v>
          </cell>
        </row>
        <row r="38">
          <cell r="B38">
            <v>233</v>
          </cell>
          <cell r="C38">
            <v>885</v>
          </cell>
          <cell r="D38">
            <v>0</v>
          </cell>
          <cell r="E38">
            <v>0</v>
          </cell>
          <cell r="F38">
            <v>54</v>
          </cell>
          <cell r="G38">
            <v>0</v>
          </cell>
          <cell r="H38">
            <v>0</v>
          </cell>
          <cell r="I38">
            <v>0</v>
          </cell>
        </row>
        <row r="40">
          <cell r="B40">
            <v>379</v>
          </cell>
          <cell r="C40">
            <v>57</v>
          </cell>
          <cell r="D40">
            <v>1616</v>
          </cell>
          <cell r="E40">
            <v>132</v>
          </cell>
          <cell r="F40">
            <v>2090</v>
          </cell>
          <cell r="G40">
            <v>104</v>
          </cell>
          <cell r="H40">
            <v>654</v>
          </cell>
          <cell r="I40">
            <v>6</v>
          </cell>
        </row>
        <row r="41">
          <cell r="B41">
            <v>1094</v>
          </cell>
          <cell r="C41">
            <v>676</v>
          </cell>
          <cell r="D41">
            <v>1207</v>
          </cell>
          <cell r="E41">
            <v>1599</v>
          </cell>
          <cell r="F41">
            <v>897</v>
          </cell>
          <cell r="G41">
            <v>598</v>
          </cell>
          <cell r="H41">
            <v>1378</v>
          </cell>
          <cell r="I41">
            <v>530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4250</v>
          </cell>
          <cell r="C8">
            <v>135684</v>
          </cell>
          <cell r="D8">
            <v>103105</v>
          </cell>
          <cell r="E8">
            <v>39423</v>
          </cell>
          <cell r="F8">
            <v>2748</v>
          </cell>
          <cell r="G8">
            <v>0</v>
          </cell>
          <cell r="H8">
            <v>14128</v>
          </cell>
          <cell r="I8">
            <v>2829</v>
          </cell>
        </row>
        <row r="9">
          <cell r="B9">
            <v>1497</v>
          </cell>
          <cell r="C9">
            <v>1141</v>
          </cell>
          <cell r="D9">
            <v>1080</v>
          </cell>
          <cell r="E9">
            <v>1320</v>
          </cell>
          <cell r="F9">
            <v>6093</v>
          </cell>
          <cell r="G9">
            <v>1931</v>
          </cell>
          <cell r="H9">
            <v>10915</v>
          </cell>
          <cell r="I9">
            <v>1489</v>
          </cell>
        </row>
        <row r="10">
          <cell r="B10">
            <v>0</v>
          </cell>
          <cell r="C10">
            <v>0</v>
          </cell>
          <cell r="D10">
            <v>662</v>
          </cell>
          <cell r="E10">
            <v>0</v>
          </cell>
          <cell r="F10">
            <v>0</v>
          </cell>
          <cell r="G10">
            <v>0</v>
          </cell>
          <cell r="H10">
            <v>149</v>
          </cell>
          <cell r="I10">
            <v>0</v>
          </cell>
        </row>
        <row r="11">
          <cell r="B11">
            <v>0</v>
          </cell>
          <cell r="C11">
            <v>150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0</v>
          </cell>
          <cell r="D12">
            <v>188</v>
          </cell>
          <cell r="E12">
            <v>2</v>
          </cell>
          <cell r="F12">
            <v>60</v>
          </cell>
          <cell r="G12">
            <v>40</v>
          </cell>
          <cell r="H12">
            <v>691</v>
          </cell>
          <cell r="I12">
            <v>364</v>
          </cell>
        </row>
        <row r="13">
          <cell r="B13">
            <v>91</v>
          </cell>
          <cell r="C13">
            <v>0</v>
          </cell>
          <cell r="D13">
            <v>294</v>
          </cell>
          <cell r="E13">
            <v>2535</v>
          </cell>
          <cell r="F13">
            <v>735</v>
          </cell>
          <cell r="G13">
            <v>462</v>
          </cell>
          <cell r="H13">
            <v>228</v>
          </cell>
          <cell r="I13">
            <v>0</v>
          </cell>
        </row>
        <row r="14">
          <cell r="B14">
            <v>2</v>
          </cell>
          <cell r="C14">
            <v>70</v>
          </cell>
          <cell r="D14">
            <v>0</v>
          </cell>
          <cell r="E14">
            <v>9</v>
          </cell>
          <cell r="F14">
            <v>30</v>
          </cell>
          <cell r="G14">
            <v>406</v>
          </cell>
          <cell r="H14">
            <v>20</v>
          </cell>
          <cell r="I14">
            <v>17</v>
          </cell>
        </row>
        <row r="15">
          <cell r="B15">
            <v>0</v>
          </cell>
          <cell r="C15">
            <v>80</v>
          </cell>
          <cell r="D15">
            <v>0</v>
          </cell>
          <cell r="E15">
            <v>0</v>
          </cell>
          <cell r="F15">
            <v>10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344</v>
          </cell>
          <cell r="C16">
            <v>75</v>
          </cell>
          <cell r="D16">
            <v>1066</v>
          </cell>
          <cell r="E16">
            <v>7</v>
          </cell>
          <cell r="F16">
            <v>5753</v>
          </cell>
          <cell r="G16">
            <v>4811</v>
          </cell>
          <cell r="H16">
            <v>23305</v>
          </cell>
          <cell r="I16">
            <v>181</v>
          </cell>
        </row>
        <row r="17">
          <cell r="B17">
            <v>262</v>
          </cell>
          <cell r="C17">
            <v>222</v>
          </cell>
          <cell r="D17">
            <v>23</v>
          </cell>
          <cell r="E17">
            <v>496</v>
          </cell>
          <cell r="F17">
            <v>1003</v>
          </cell>
          <cell r="G17">
            <v>413</v>
          </cell>
          <cell r="H17">
            <v>4328</v>
          </cell>
          <cell r="I17">
            <v>87</v>
          </cell>
        </row>
        <row r="18">
          <cell r="B18">
            <v>65</v>
          </cell>
          <cell r="C18">
            <v>279</v>
          </cell>
          <cell r="D18">
            <v>0</v>
          </cell>
          <cell r="E18">
            <v>48</v>
          </cell>
          <cell r="F18">
            <v>691</v>
          </cell>
          <cell r="G18">
            <v>175</v>
          </cell>
          <cell r="H18">
            <v>122</v>
          </cell>
          <cell r="I18">
            <v>622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3868</v>
          </cell>
          <cell r="F19">
            <v>1040</v>
          </cell>
          <cell r="G19">
            <v>0</v>
          </cell>
          <cell r="H19">
            <v>5</v>
          </cell>
          <cell r="I19">
            <v>0</v>
          </cell>
        </row>
        <row r="20">
          <cell r="B20">
            <v>198</v>
          </cell>
          <cell r="C20">
            <v>2375</v>
          </cell>
          <cell r="D20">
            <v>19</v>
          </cell>
          <cell r="E20">
            <v>753</v>
          </cell>
          <cell r="F20">
            <v>3562</v>
          </cell>
          <cell r="G20">
            <v>1116</v>
          </cell>
          <cell r="H20">
            <v>0</v>
          </cell>
          <cell r="I20">
            <v>582</v>
          </cell>
        </row>
        <row r="21">
          <cell r="B21">
            <v>2754</v>
          </cell>
          <cell r="C21">
            <v>1412</v>
          </cell>
          <cell r="D21">
            <v>3300</v>
          </cell>
          <cell r="E21">
            <v>4266</v>
          </cell>
          <cell r="F21">
            <v>3666</v>
          </cell>
          <cell r="G21">
            <v>846</v>
          </cell>
          <cell r="H21">
            <v>1682</v>
          </cell>
          <cell r="I21">
            <v>1600</v>
          </cell>
        </row>
        <row r="22">
          <cell r="B22">
            <v>40</v>
          </cell>
          <cell r="C22">
            <v>435</v>
          </cell>
          <cell r="D22">
            <v>46</v>
          </cell>
          <cell r="E22">
            <v>307</v>
          </cell>
          <cell r="F22">
            <v>1080</v>
          </cell>
          <cell r="G22">
            <v>306</v>
          </cell>
          <cell r="H22">
            <v>83</v>
          </cell>
          <cell r="I22">
            <v>49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</row>
        <row r="24">
          <cell r="B24">
            <v>137</v>
          </cell>
          <cell r="C24">
            <v>789</v>
          </cell>
          <cell r="D24">
            <v>79</v>
          </cell>
          <cell r="E24">
            <v>553</v>
          </cell>
          <cell r="F24">
            <v>1634</v>
          </cell>
          <cell r="G24">
            <v>344</v>
          </cell>
          <cell r="H24">
            <v>1572</v>
          </cell>
          <cell r="I24">
            <v>3381</v>
          </cell>
        </row>
        <row r="25">
          <cell r="B25">
            <v>135</v>
          </cell>
          <cell r="C25">
            <v>48</v>
          </cell>
          <cell r="D25">
            <v>13</v>
          </cell>
          <cell r="E25">
            <v>73</v>
          </cell>
          <cell r="F25">
            <v>545</v>
          </cell>
          <cell r="G25">
            <v>89</v>
          </cell>
          <cell r="H25">
            <v>218</v>
          </cell>
          <cell r="I25">
            <v>6</v>
          </cell>
        </row>
        <row r="26">
          <cell r="B26">
            <v>177</v>
          </cell>
          <cell r="C26">
            <v>0</v>
          </cell>
          <cell r="D26">
            <v>366</v>
          </cell>
          <cell r="E26">
            <v>1898</v>
          </cell>
          <cell r="F26">
            <v>120</v>
          </cell>
          <cell r="G26">
            <v>105</v>
          </cell>
          <cell r="H26">
            <v>568</v>
          </cell>
          <cell r="I26">
            <v>1</v>
          </cell>
        </row>
        <row r="27">
          <cell r="B27">
            <v>20</v>
          </cell>
          <cell r="C27">
            <v>7</v>
          </cell>
          <cell r="D27">
            <v>26</v>
          </cell>
          <cell r="E27">
            <v>172</v>
          </cell>
          <cell r="F27">
            <v>306</v>
          </cell>
          <cell r="G27">
            <v>20</v>
          </cell>
          <cell r="H27">
            <v>50</v>
          </cell>
          <cell r="I27">
            <v>3</v>
          </cell>
        </row>
        <row r="28">
          <cell r="B28">
            <v>32</v>
          </cell>
          <cell r="C28">
            <v>6</v>
          </cell>
          <cell r="D28">
            <v>0</v>
          </cell>
          <cell r="E28">
            <v>31</v>
          </cell>
          <cell r="F28">
            <v>475</v>
          </cell>
          <cell r="G28">
            <v>57</v>
          </cell>
          <cell r="H28">
            <v>23</v>
          </cell>
          <cell r="I28">
            <v>0</v>
          </cell>
        </row>
        <row r="29">
          <cell r="B29">
            <v>2</v>
          </cell>
          <cell r="C29">
            <v>0</v>
          </cell>
          <cell r="D29">
            <v>10</v>
          </cell>
          <cell r="E29">
            <v>280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54</v>
          </cell>
          <cell r="C30">
            <v>1</v>
          </cell>
          <cell r="D30">
            <v>0</v>
          </cell>
          <cell r="E30">
            <v>78</v>
          </cell>
          <cell r="F30">
            <v>912</v>
          </cell>
          <cell r="G30">
            <v>4</v>
          </cell>
          <cell r="H30">
            <v>20</v>
          </cell>
          <cell r="I30">
            <v>2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133</v>
          </cell>
          <cell r="D32">
            <v>0</v>
          </cell>
          <cell r="E32">
            <v>999</v>
          </cell>
          <cell r="F32">
            <v>795</v>
          </cell>
          <cell r="G32">
            <v>207</v>
          </cell>
          <cell r="H32">
            <v>0</v>
          </cell>
          <cell r="I32">
            <v>0</v>
          </cell>
        </row>
        <row r="33">
          <cell r="B33">
            <v>877</v>
          </cell>
          <cell r="C33">
            <v>8</v>
          </cell>
          <cell r="D33">
            <v>147</v>
          </cell>
          <cell r="E33">
            <v>64</v>
          </cell>
          <cell r="F33">
            <v>1224</v>
          </cell>
          <cell r="G33">
            <v>380</v>
          </cell>
          <cell r="H33">
            <v>662</v>
          </cell>
          <cell r="I33">
            <v>42</v>
          </cell>
        </row>
        <row r="34">
          <cell r="B34">
            <v>54</v>
          </cell>
          <cell r="C34">
            <v>230</v>
          </cell>
          <cell r="D34">
            <v>38</v>
          </cell>
          <cell r="E34">
            <v>15</v>
          </cell>
          <cell r="F34">
            <v>215</v>
          </cell>
          <cell r="G34">
            <v>316</v>
          </cell>
          <cell r="H34">
            <v>0</v>
          </cell>
          <cell r="I34">
            <v>6</v>
          </cell>
        </row>
        <row r="35">
          <cell r="B35">
            <v>17</v>
          </cell>
          <cell r="C35">
            <v>0</v>
          </cell>
          <cell r="D35">
            <v>240</v>
          </cell>
          <cell r="E35">
            <v>87</v>
          </cell>
          <cell r="F35">
            <v>287</v>
          </cell>
          <cell r="G35">
            <v>122</v>
          </cell>
          <cell r="H35">
            <v>131</v>
          </cell>
          <cell r="I35">
            <v>84</v>
          </cell>
        </row>
        <row r="36">
          <cell r="B36">
            <v>130</v>
          </cell>
          <cell r="C36">
            <v>1338</v>
          </cell>
          <cell r="D36">
            <v>245</v>
          </cell>
          <cell r="E36">
            <v>0</v>
          </cell>
          <cell r="F36">
            <v>10</v>
          </cell>
          <cell r="G36">
            <v>558</v>
          </cell>
          <cell r="H36">
            <v>80</v>
          </cell>
          <cell r="I36">
            <v>0</v>
          </cell>
        </row>
        <row r="37">
          <cell r="B37">
            <v>87</v>
          </cell>
          <cell r="C37">
            <v>10</v>
          </cell>
          <cell r="D37">
            <v>0</v>
          </cell>
          <cell r="E37">
            <v>0</v>
          </cell>
          <cell r="F37">
            <v>80</v>
          </cell>
          <cell r="G37">
            <v>0</v>
          </cell>
          <cell r="H37">
            <v>0</v>
          </cell>
          <cell r="I37">
            <v>154</v>
          </cell>
        </row>
        <row r="38">
          <cell r="B38">
            <v>72</v>
          </cell>
          <cell r="C38">
            <v>0</v>
          </cell>
          <cell r="D38">
            <v>2</v>
          </cell>
          <cell r="E38">
            <v>0</v>
          </cell>
          <cell r="F38">
            <v>55</v>
          </cell>
          <cell r="G38">
            <v>0</v>
          </cell>
          <cell r="H38">
            <v>0</v>
          </cell>
          <cell r="I38">
            <v>23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34</v>
          </cell>
          <cell r="C40">
            <v>107</v>
          </cell>
          <cell r="D40">
            <v>681</v>
          </cell>
          <cell r="E40">
            <v>132</v>
          </cell>
          <cell r="F40">
            <v>427</v>
          </cell>
          <cell r="G40">
            <v>119</v>
          </cell>
          <cell r="H40">
            <v>103</v>
          </cell>
          <cell r="I40">
            <v>133</v>
          </cell>
        </row>
        <row r="41">
          <cell r="B41">
            <v>949</v>
          </cell>
          <cell r="C41">
            <v>648</v>
          </cell>
          <cell r="D41">
            <v>453</v>
          </cell>
          <cell r="E41">
            <v>1824</v>
          </cell>
          <cell r="F41">
            <v>567</v>
          </cell>
          <cell r="G41">
            <v>966</v>
          </cell>
          <cell r="H41">
            <v>1226</v>
          </cell>
          <cell r="I41">
            <v>343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9">
        <row r="8">
          <cell r="B8">
            <v>3720</v>
          </cell>
          <cell r="C8">
            <v>47334</v>
          </cell>
          <cell r="D8">
            <v>35394</v>
          </cell>
          <cell r="E8">
            <v>29640</v>
          </cell>
          <cell r="F8">
            <v>7242</v>
          </cell>
          <cell r="G8">
            <v>0</v>
          </cell>
          <cell r="H8">
            <v>6127</v>
          </cell>
          <cell r="I8">
            <v>11408</v>
          </cell>
        </row>
        <row r="9">
          <cell r="B9">
            <v>878</v>
          </cell>
          <cell r="C9">
            <v>1262</v>
          </cell>
          <cell r="D9">
            <v>1880</v>
          </cell>
          <cell r="E9">
            <v>1617</v>
          </cell>
          <cell r="F9">
            <v>6782</v>
          </cell>
          <cell r="G9">
            <v>2421</v>
          </cell>
          <cell r="H9">
            <v>16496</v>
          </cell>
          <cell r="I9">
            <v>1526</v>
          </cell>
        </row>
        <row r="10">
          <cell r="B10">
            <v>0</v>
          </cell>
          <cell r="C10">
            <v>400</v>
          </cell>
          <cell r="D10">
            <v>180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D11">
            <v>3</v>
          </cell>
          <cell r="F11">
            <v>20</v>
          </cell>
        </row>
        <row r="12">
          <cell r="B12">
            <v>0</v>
          </cell>
          <cell r="C12">
            <v>0</v>
          </cell>
          <cell r="D12">
            <v>306</v>
          </cell>
          <cell r="E12">
            <v>0</v>
          </cell>
          <cell r="F12">
            <v>7</v>
          </cell>
          <cell r="G12">
            <v>3</v>
          </cell>
          <cell r="H12">
            <v>10628</v>
          </cell>
          <cell r="I12">
            <v>0</v>
          </cell>
        </row>
        <row r="13">
          <cell r="B13">
            <v>88</v>
          </cell>
          <cell r="C13">
            <v>23</v>
          </cell>
          <cell r="D13">
            <v>75</v>
          </cell>
          <cell r="E13">
            <v>9845</v>
          </cell>
          <cell r="F13">
            <v>915</v>
          </cell>
          <cell r="G13">
            <v>925</v>
          </cell>
          <cell r="H13">
            <v>11856</v>
          </cell>
          <cell r="I13">
            <v>0</v>
          </cell>
        </row>
        <row r="14">
          <cell r="B14">
            <v>12</v>
          </cell>
          <cell r="C14">
            <v>136</v>
          </cell>
          <cell r="D14">
            <v>20</v>
          </cell>
          <cell r="E14">
            <v>60</v>
          </cell>
          <cell r="F14">
            <v>60</v>
          </cell>
          <cell r="G14">
            <v>713</v>
          </cell>
          <cell r="H14">
            <v>3435</v>
          </cell>
          <cell r="I14">
            <v>0</v>
          </cell>
        </row>
        <row r="15">
          <cell r="B15">
            <v>8</v>
          </cell>
          <cell r="C15">
            <v>0</v>
          </cell>
          <cell r="D15">
            <v>0</v>
          </cell>
          <cell r="E15">
            <v>10</v>
          </cell>
          <cell r="F15">
            <v>60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296</v>
          </cell>
          <cell r="C16">
            <v>236</v>
          </cell>
          <cell r="D16">
            <v>1778</v>
          </cell>
          <cell r="E16">
            <v>90</v>
          </cell>
          <cell r="F16">
            <v>3568</v>
          </cell>
          <cell r="G16">
            <v>1801</v>
          </cell>
          <cell r="H16">
            <v>8248</v>
          </cell>
          <cell r="I16">
            <v>396</v>
          </cell>
        </row>
        <row r="17">
          <cell r="B17">
            <v>229</v>
          </cell>
          <cell r="C17">
            <v>324</v>
          </cell>
          <cell r="D17">
            <v>52</v>
          </cell>
          <cell r="E17">
            <v>639</v>
          </cell>
          <cell r="F17">
            <v>727</v>
          </cell>
          <cell r="G17">
            <v>470</v>
          </cell>
          <cell r="H17">
            <v>1595</v>
          </cell>
          <cell r="I17">
            <v>279</v>
          </cell>
        </row>
        <row r="18">
          <cell r="B18">
            <v>6</v>
          </cell>
          <cell r="C18">
            <v>163</v>
          </cell>
          <cell r="D18">
            <v>0</v>
          </cell>
          <cell r="E18">
            <v>35</v>
          </cell>
          <cell r="F18">
            <v>1939</v>
          </cell>
          <cell r="G18">
            <v>889</v>
          </cell>
          <cell r="H18">
            <v>0</v>
          </cell>
          <cell r="I18">
            <v>222</v>
          </cell>
        </row>
        <row r="19">
          <cell r="B19">
            <v>0</v>
          </cell>
          <cell r="C19">
            <v>0</v>
          </cell>
          <cell r="D19">
            <v>10</v>
          </cell>
          <cell r="E19">
            <v>2231</v>
          </cell>
          <cell r="F19">
            <v>465</v>
          </cell>
          <cell r="G19">
            <v>25</v>
          </cell>
          <cell r="H19">
            <v>0</v>
          </cell>
          <cell r="I19">
            <v>0</v>
          </cell>
        </row>
        <row r="20">
          <cell r="B20">
            <v>111</v>
          </cell>
          <cell r="C20">
            <v>3090</v>
          </cell>
          <cell r="D20">
            <v>41</v>
          </cell>
          <cell r="E20">
            <v>462</v>
          </cell>
          <cell r="F20">
            <v>3435</v>
          </cell>
          <cell r="G20">
            <v>1529</v>
          </cell>
          <cell r="H20">
            <v>70</v>
          </cell>
          <cell r="I20">
            <v>380</v>
          </cell>
        </row>
        <row r="21">
          <cell r="B21">
            <v>2596</v>
          </cell>
          <cell r="C21">
            <v>1068</v>
          </cell>
          <cell r="D21">
            <v>1720</v>
          </cell>
          <cell r="E21">
            <v>2647</v>
          </cell>
          <cell r="F21">
            <v>4995</v>
          </cell>
          <cell r="G21">
            <v>736</v>
          </cell>
          <cell r="H21">
            <v>1205</v>
          </cell>
          <cell r="I21">
            <v>1089</v>
          </cell>
        </row>
        <row r="22">
          <cell r="B22">
            <v>306</v>
          </cell>
          <cell r="C22">
            <v>171</v>
          </cell>
          <cell r="D22">
            <v>263</v>
          </cell>
          <cell r="E22">
            <v>231</v>
          </cell>
          <cell r="F22">
            <v>626</v>
          </cell>
          <cell r="G22">
            <v>252</v>
          </cell>
          <cell r="H22">
            <v>39</v>
          </cell>
          <cell r="I22">
            <v>4</v>
          </cell>
        </row>
        <row r="24">
          <cell r="B24">
            <v>21</v>
          </cell>
          <cell r="C24">
            <v>1133</v>
          </cell>
          <cell r="D24">
            <v>45</v>
          </cell>
          <cell r="E24">
            <v>316</v>
          </cell>
          <cell r="F24">
            <v>5548</v>
          </cell>
          <cell r="G24">
            <v>247</v>
          </cell>
          <cell r="H24">
            <v>309</v>
          </cell>
          <cell r="I24">
            <v>1242</v>
          </cell>
        </row>
        <row r="25">
          <cell r="B25">
            <v>32</v>
          </cell>
          <cell r="C25">
            <v>16</v>
          </cell>
          <cell r="D25">
            <v>0</v>
          </cell>
          <cell r="E25">
            <v>81</v>
          </cell>
          <cell r="F25">
            <v>274</v>
          </cell>
          <cell r="G25">
            <v>37</v>
          </cell>
          <cell r="H25">
            <v>73</v>
          </cell>
          <cell r="I25">
            <v>21</v>
          </cell>
        </row>
        <row r="26">
          <cell r="B26">
            <v>242</v>
          </cell>
          <cell r="C26">
            <v>0</v>
          </cell>
          <cell r="D26">
            <v>1372</v>
          </cell>
          <cell r="E26">
            <v>801</v>
          </cell>
          <cell r="F26">
            <v>479</v>
          </cell>
          <cell r="G26">
            <v>103</v>
          </cell>
          <cell r="H26">
            <v>1156</v>
          </cell>
          <cell r="I26">
            <v>0</v>
          </cell>
        </row>
        <row r="27">
          <cell r="B27">
            <v>70</v>
          </cell>
          <cell r="C27">
            <v>1</v>
          </cell>
          <cell r="D27">
            <v>22</v>
          </cell>
          <cell r="E27">
            <v>324</v>
          </cell>
          <cell r="F27">
            <v>253</v>
          </cell>
          <cell r="G27">
            <v>0</v>
          </cell>
          <cell r="H27">
            <v>44</v>
          </cell>
          <cell r="I27">
            <v>2</v>
          </cell>
        </row>
        <row r="28">
          <cell r="B28">
            <v>13</v>
          </cell>
          <cell r="C28">
            <v>0</v>
          </cell>
          <cell r="D28">
            <v>0</v>
          </cell>
          <cell r="E28">
            <v>764</v>
          </cell>
          <cell r="F28">
            <v>258</v>
          </cell>
          <cell r="G28">
            <v>131</v>
          </cell>
          <cell r="H28">
            <v>7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32</v>
          </cell>
          <cell r="F29">
            <v>0</v>
          </cell>
          <cell r="H29">
            <v>52</v>
          </cell>
          <cell r="I29">
            <v>0</v>
          </cell>
        </row>
        <row r="30">
          <cell r="B30">
            <v>81</v>
          </cell>
          <cell r="C30">
            <v>0</v>
          </cell>
          <cell r="D30">
            <v>0</v>
          </cell>
          <cell r="E30">
            <v>193</v>
          </cell>
          <cell r="F30">
            <v>551</v>
          </cell>
          <cell r="G30">
            <v>3</v>
          </cell>
          <cell r="H30">
            <v>0</v>
          </cell>
          <cell r="I30">
            <v>1</v>
          </cell>
        </row>
        <row r="32">
          <cell r="B32">
            <v>0</v>
          </cell>
          <cell r="C32">
            <v>0</v>
          </cell>
          <cell r="D32">
            <v>1</v>
          </cell>
          <cell r="E32">
            <v>867</v>
          </cell>
          <cell r="F32">
            <v>741</v>
          </cell>
          <cell r="G32">
            <v>292</v>
          </cell>
          <cell r="H32">
            <v>0</v>
          </cell>
          <cell r="I32">
            <v>0</v>
          </cell>
        </row>
        <row r="33">
          <cell r="B33">
            <v>401</v>
          </cell>
          <cell r="C33">
            <v>0</v>
          </cell>
          <cell r="D33">
            <v>16</v>
          </cell>
          <cell r="E33">
            <v>109</v>
          </cell>
          <cell r="F33">
            <v>6884</v>
          </cell>
          <cell r="G33">
            <v>164</v>
          </cell>
          <cell r="H33">
            <v>326</v>
          </cell>
          <cell r="I33">
            <v>405</v>
          </cell>
        </row>
        <row r="34">
          <cell r="B34">
            <v>15</v>
          </cell>
          <cell r="C34">
            <v>232</v>
          </cell>
          <cell r="D34">
            <v>17</v>
          </cell>
          <cell r="E34">
            <v>2</v>
          </cell>
          <cell r="F34">
            <v>101</v>
          </cell>
          <cell r="G34">
            <v>15</v>
          </cell>
          <cell r="H34">
            <v>0</v>
          </cell>
          <cell r="I34">
            <v>165</v>
          </cell>
        </row>
        <row r="35">
          <cell r="B35">
            <v>185</v>
          </cell>
          <cell r="C35">
            <v>60</v>
          </cell>
          <cell r="D35">
            <v>515</v>
          </cell>
          <cell r="E35">
            <v>72</v>
          </cell>
          <cell r="F35">
            <v>121</v>
          </cell>
          <cell r="G35">
            <v>245</v>
          </cell>
          <cell r="H35">
            <v>279</v>
          </cell>
          <cell r="I35">
            <v>40</v>
          </cell>
        </row>
        <row r="36">
          <cell r="B36">
            <v>196</v>
          </cell>
          <cell r="C36">
            <v>0</v>
          </cell>
          <cell r="D36">
            <v>33</v>
          </cell>
          <cell r="E36">
            <v>0</v>
          </cell>
          <cell r="F36">
            <v>0</v>
          </cell>
          <cell r="G36">
            <v>464</v>
          </cell>
          <cell r="H36">
            <v>100</v>
          </cell>
          <cell r="I36">
            <v>0</v>
          </cell>
        </row>
        <row r="37">
          <cell r="B37">
            <v>51</v>
          </cell>
          <cell r="C37">
            <v>5</v>
          </cell>
          <cell r="D37">
            <v>0</v>
          </cell>
          <cell r="E37">
            <v>47</v>
          </cell>
          <cell r="F37">
            <v>2268</v>
          </cell>
          <cell r="G37">
            <v>35</v>
          </cell>
          <cell r="H37">
            <v>8</v>
          </cell>
          <cell r="I37">
            <v>883</v>
          </cell>
        </row>
        <row r="38">
          <cell r="B38">
            <v>55</v>
          </cell>
          <cell r="C38">
            <v>1460</v>
          </cell>
          <cell r="D38">
            <v>0</v>
          </cell>
          <cell r="E38">
            <v>1</v>
          </cell>
          <cell r="F38">
            <v>86</v>
          </cell>
          <cell r="G38">
            <v>0</v>
          </cell>
          <cell r="H38">
            <v>0</v>
          </cell>
          <cell r="I38">
            <v>80</v>
          </cell>
        </row>
        <row r="40">
          <cell r="B40">
            <v>557</v>
          </cell>
          <cell r="C40">
            <v>124</v>
          </cell>
          <cell r="D40">
            <v>1464</v>
          </cell>
          <cell r="E40">
            <v>75</v>
          </cell>
          <cell r="F40">
            <v>52</v>
          </cell>
          <cell r="G40">
            <v>78</v>
          </cell>
          <cell r="H40">
            <v>162</v>
          </cell>
          <cell r="I40">
            <v>135</v>
          </cell>
        </row>
        <row r="41">
          <cell r="B41">
            <v>1347</v>
          </cell>
          <cell r="C41">
            <v>805</v>
          </cell>
          <cell r="D41">
            <v>502</v>
          </cell>
          <cell r="E41">
            <v>1727</v>
          </cell>
          <cell r="F41">
            <v>758</v>
          </cell>
          <cell r="G41">
            <v>503</v>
          </cell>
          <cell r="H41">
            <v>1736</v>
          </cell>
          <cell r="I41">
            <v>323</v>
          </cell>
        </row>
      </sheetData>
      <sheetData sheetId="10">
        <row r="8">
          <cell r="B8">
            <v>100</v>
          </cell>
          <cell r="C8">
            <v>39946</v>
          </cell>
          <cell r="D8">
            <v>11246</v>
          </cell>
          <cell r="E8">
            <v>36163</v>
          </cell>
          <cell r="F8">
            <v>3627</v>
          </cell>
          <cell r="G8">
            <v>0</v>
          </cell>
          <cell r="H8">
            <v>6652</v>
          </cell>
          <cell r="I8">
            <v>1249</v>
          </cell>
        </row>
        <row r="9">
          <cell r="B9">
            <v>2108</v>
          </cell>
          <cell r="C9">
            <v>1390</v>
          </cell>
          <cell r="D9">
            <v>1760</v>
          </cell>
          <cell r="E9">
            <v>2596</v>
          </cell>
          <cell r="F9">
            <v>2624</v>
          </cell>
          <cell r="G9">
            <v>5842</v>
          </cell>
          <cell r="H9">
            <v>18964</v>
          </cell>
          <cell r="I9">
            <v>1677</v>
          </cell>
        </row>
        <row r="11">
          <cell r="D11">
            <v>150</v>
          </cell>
          <cell r="E11">
            <v>3</v>
          </cell>
        </row>
        <row r="12">
          <cell r="B12">
            <v>0</v>
          </cell>
          <cell r="C12">
            <v>23</v>
          </cell>
          <cell r="D12">
            <v>2448</v>
          </cell>
          <cell r="E12">
            <v>0</v>
          </cell>
          <cell r="F12">
            <v>0</v>
          </cell>
          <cell r="G12">
            <v>1</v>
          </cell>
          <cell r="H12">
            <v>7359</v>
          </cell>
          <cell r="I12">
            <v>5</v>
          </cell>
        </row>
        <row r="13">
          <cell r="B13">
            <v>1380</v>
          </cell>
          <cell r="C13">
            <v>27</v>
          </cell>
          <cell r="D13">
            <v>1034</v>
          </cell>
          <cell r="E13">
            <v>712</v>
          </cell>
          <cell r="F13">
            <v>1140</v>
          </cell>
          <cell r="G13">
            <v>4474</v>
          </cell>
          <cell r="H13">
            <v>40755</v>
          </cell>
          <cell r="I13">
            <v>0</v>
          </cell>
        </row>
        <row r="14">
          <cell r="B14">
            <v>67</v>
          </cell>
          <cell r="C14">
            <v>41</v>
          </cell>
          <cell r="D14">
            <v>791</v>
          </cell>
          <cell r="E14">
            <v>123</v>
          </cell>
          <cell r="F14">
            <v>130</v>
          </cell>
          <cell r="G14">
            <v>3995</v>
          </cell>
          <cell r="H14">
            <v>10334</v>
          </cell>
          <cell r="I14">
            <v>0</v>
          </cell>
        </row>
        <row r="15">
          <cell r="B15">
            <v>43</v>
          </cell>
          <cell r="C15">
            <v>0</v>
          </cell>
          <cell r="D15">
            <v>0</v>
          </cell>
          <cell r="E15">
            <v>0</v>
          </cell>
          <cell r="F15">
            <v>130</v>
          </cell>
          <cell r="G15">
            <v>167</v>
          </cell>
          <cell r="H15">
            <v>1487</v>
          </cell>
          <cell r="I15">
            <v>0</v>
          </cell>
        </row>
        <row r="16">
          <cell r="B16">
            <v>591</v>
          </cell>
          <cell r="C16">
            <v>52</v>
          </cell>
          <cell r="D16">
            <v>968</v>
          </cell>
          <cell r="E16">
            <v>62</v>
          </cell>
          <cell r="F16">
            <v>1326</v>
          </cell>
          <cell r="G16">
            <v>2281</v>
          </cell>
          <cell r="H16">
            <v>17319</v>
          </cell>
          <cell r="I16">
            <v>156</v>
          </cell>
        </row>
        <row r="17">
          <cell r="B17">
            <v>879</v>
          </cell>
          <cell r="C17">
            <v>1411</v>
          </cell>
          <cell r="D17">
            <v>115</v>
          </cell>
          <cell r="E17">
            <v>2078</v>
          </cell>
          <cell r="F17">
            <v>532</v>
          </cell>
          <cell r="G17">
            <v>320</v>
          </cell>
          <cell r="H17">
            <v>2079</v>
          </cell>
          <cell r="I17">
            <v>200</v>
          </cell>
        </row>
        <row r="18">
          <cell r="B18">
            <v>16</v>
          </cell>
          <cell r="C18">
            <v>17</v>
          </cell>
          <cell r="D18">
            <v>0</v>
          </cell>
          <cell r="E18">
            <v>204</v>
          </cell>
          <cell r="F18">
            <v>364</v>
          </cell>
          <cell r="G18">
            <v>570</v>
          </cell>
          <cell r="H18">
            <v>0</v>
          </cell>
          <cell r="I18">
            <v>141</v>
          </cell>
        </row>
        <row r="19">
          <cell r="B19">
            <v>0</v>
          </cell>
          <cell r="C19">
            <v>0</v>
          </cell>
          <cell r="D19">
            <v>10</v>
          </cell>
          <cell r="E19">
            <v>735</v>
          </cell>
          <cell r="F19">
            <v>510</v>
          </cell>
          <cell r="G19">
            <v>1805</v>
          </cell>
          <cell r="H19">
            <v>0</v>
          </cell>
          <cell r="I19">
            <v>0</v>
          </cell>
        </row>
        <row r="20">
          <cell r="B20">
            <v>182</v>
          </cell>
          <cell r="C20">
            <v>1801</v>
          </cell>
          <cell r="D20">
            <v>98</v>
          </cell>
          <cell r="E20">
            <v>569</v>
          </cell>
          <cell r="F20">
            <v>840</v>
          </cell>
          <cell r="G20">
            <v>1591</v>
          </cell>
          <cell r="H20">
            <v>0</v>
          </cell>
          <cell r="I20">
            <v>577</v>
          </cell>
        </row>
        <row r="21">
          <cell r="B21">
            <v>7235</v>
          </cell>
          <cell r="C21">
            <v>918</v>
          </cell>
          <cell r="D21">
            <v>2680</v>
          </cell>
          <cell r="E21">
            <v>5710</v>
          </cell>
          <cell r="F21">
            <v>2546</v>
          </cell>
          <cell r="G21">
            <v>986</v>
          </cell>
          <cell r="H21">
            <v>1742</v>
          </cell>
          <cell r="I21">
            <v>846</v>
          </cell>
        </row>
        <row r="22">
          <cell r="B22">
            <v>243</v>
          </cell>
          <cell r="C22">
            <v>100</v>
          </cell>
          <cell r="D22">
            <v>127</v>
          </cell>
          <cell r="E22">
            <v>62</v>
          </cell>
          <cell r="F22">
            <v>432</v>
          </cell>
          <cell r="G22">
            <v>130</v>
          </cell>
          <cell r="H22">
            <v>170</v>
          </cell>
          <cell r="I22">
            <v>71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70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503</v>
          </cell>
          <cell r="C24">
            <v>648</v>
          </cell>
          <cell r="D24">
            <v>69</v>
          </cell>
          <cell r="E24">
            <v>278</v>
          </cell>
          <cell r="F24">
            <v>773</v>
          </cell>
          <cell r="G24">
            <v>33</v>
          </cell>
          <cell r="H24">
            <v>316</v>
          </cell>
          <cell r="I24">
            <v>496</v>
          </cell>
        </row>
        <row r="25">
          <cell r="B25">
            <v>107</v>
          </cell>
          <cell r="C25">
            <v>11</v>
          </cell>
          <cell r="D25">
            <v>0</v>
          </cell>
          <cell r="E25">
            <v>70</v>
          </cell>
          <cell r="F25">
            <v>237</v>
          </cell>
          <cell r="G25">
            <v>91</v>
          </cell>
          <cell r="H25">
            <v>125</v>
          </cell>
          <cell r="I25">
            <v>12</v>
          </cell>
        </row>
        <row r="26">
          <cell r="B26">
            <v>583</v>
          </cell>
          <cell r="C26">
            <v>0</v>
          </cell>
          <cell r="D26">
            <v>1003</v>
          </cell>
          <cell r="E26">
            <v>180</v>
          </cell>
          <cell r="F26">
            <v>1015</v>
          </cell>
          <cell r="G26">
            <v>145</v>
          </cell>
          <cell r="H26">
            <v>1346</v>
          </cell>
          <cell r="I26">
            <v>0</v>
          </cell>
        </row>
        <row r="27">
          <cell r="B27">
            <v>75</v>
          </cell>
          <cell r="C27">
            <v>10</v>
          </cell>
          <cell r="D27">
            <v>50</v>
          </cell>
          <cell r="E27">
            <v>91</v>
          </cell>
          <cell r="F27">
            <v>260</v>
          </cell>
          <cell r="G27">
            <v>12</v>
          </cell>
          <cell r="H27">
            <v>0</v>
          </cell>
          <cell r="I27">
            <v>3</v>
          </cell>
        </row>
        <row r="28">
          <cell r="B28">
            <v>20</v>
          </cell>
          <cell r="C28">
            <v>0</v>
          </cell>
          <cell r="D28">
            <v>0</v>
          </cell>
          <cell r="E28">
            <v>548</v>
          </cell>
          <cell r="F28">
            <v>405</v>
          </cell>
          <cell r="G28">
            <v>86</v>
          </cell>
          <cell r="H28">
            <v>0</v>
          </cell>
          <cell r="I28">
            <v>25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773</v>
          </cell>
          <cell r="H29">
            <v>218</v>
          </cell>
          <cell r="I29">
            <v>7</v>
          </cell>
        </row>
        <row r="30">
          <cell r="B30">
            <v>152</v>
          </cell>
          <cell r="C30">
            <v>0</v>
          </cell>
          <cell r="D30">
            <v>1</v>
          </cell>
          <cell r="E30">
            <v>104</v>
          </cell>
          <cell r="F30">
            <v>595</v>
          </cell>
          <cell r="G30">
            <v>3</v>
          </cell>
          <cell r="H30">
            <v>0</v>
          </cell>
          <cell r="I30">
            <v>10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611</v>
          </cell>
          <cell r="F32">
            <v>600</v>
          </cell>
          <cell r="G32">
            <v>278</v>
          </cell>
          <cell r="H32">
            <v>0</v>
          </cell>
          <cell r="I32">
            <v>0</v>
          </cell>
        </row>
        <row r="33">
          <cell r="B33">
            <v>693</v>
          </cell>
          <cell r="C33">
            <v>128</v>
          </cell>
          <cell r="D33">
            <v>0</v>
          </cell>
          <cell r="E33">
            <v>185</v>
          </cell>
          <cell r="F33">
            <v>729</v>
          </cell>
          <cell r="G33">
            <v>566</v>
          </cell>
          <cell r="H33">
            <v>498</v>
          </cell>
          <cell r="I33">
            <v>21</v>
          </cell>
        </row>
        <row r="34">
          <cell r="B34">
            <v>150</v>
          </cell>
          <cell r="C34">
            <v>239</v>
          </cell>
          <cell r="D34">
            <v>0</v>
          </cell>
          <cell r="E34">
            <v>4</v>
          </cell>
          <cell r="F34">
            <v>190</v>
          </cell>
          <cell r="G34">
            <v>0</v>
          </cell>
          <cell r="H34">
            <v>0</v>
          </cell>
          <cell r="I34">
            <v>51</v>
          </cell>
        </row>
        <row r="35">
          <cell r="B35">
            <v>29</v>
          </cell>
          <cell r="C35">
            <v>0</v>
          </cell>
          <cell r="D35">
            <v>157</v>
          </cell>
          <cell r="E35">
            <v>101</v>
          </cell>
          <cell r="F35">
            <v>327</v>
          </cell>
          <cell r="G35">
            <v>125</v>
          </cell>
          <cell r="H35">
            <v>435</v>
          </cell>
          <cell r="I35">
            <v>36</v>
          </cell>
        </row>
        <row r="36">
          <cell r="B36">
            <v>150</v>
          </cell>
          <cell r="C36">
            <v>0</v>
          </cell>
          <cell r="D36">
            <v>56</v>
          </cell>
          <cell r="E36">
            <v>0</v>
          </cell>
          <cell r="F36">
            <v>0</v>
          </cell>
          <cell r="G36">
            <v>377</v>
          </cell>
          <cell r="H36">
            <v>15</v>
          </cell>
          <cell r="I36">
            <v>0</v>
          </cell>
        </row>
        <row r="37">
          <cell r="B37">
            <v>30</v>
          </cell>
          <cell r="C37">
            <v>40</v>
          </cell>
          <cell r="D37">
            <v>0</v>
          </cell>
          <cell r="E37">
            <v>2</v>
          </cell>
          <cell r="F37">
            <v>0</v>
          </cell>
          <cell r="G37">
            <v>440</v>
          </cell>
          <cell r="H37">
            <v>0</v>
          </cell>
          <cell r="I37">
            <v>114</v>
          </cell>
        </row>
        <row r="38">
          <cell r="B38">
            <v>287</v>
          </cell>
          <cell r="C38">
            <v>562</v>
          </cell>
          <cell r="D38">
            <v>0</v>
          </cell>
          <cell r="E38">
            <v>0</v>
          </cell>
          <cell r="F38">
            <v>80</v>
          </cell>
          <cell r="G38">
            <v>0</v>
          </cell>
          <cell r="H38">
            <v>0</v>
          </cell>
          <cell r="I38">
            <v>108</v>
          </cell>
        </row>
        <row r="40">
          <cell r="B40">
            <v>189</v>
          </cell>
          <cell r="C40">
            <v>64</v>
          </cell>
          <cell r="D40">
            <v>1238</v>
          </cell>
          <cell r="E40">
            <v>56</v>
          </cell>
          <cell r="F40">
            <v>485</v>
          </cell>
          <cell r="G40">
            <v>17</v>
          </cell>
          <cell r="H40">
            <v>283</v>
          </cell>
          <cell r="I40">
            <v>161</v>
          </cell>
        </row>
        <row r="41">
          <cell r="B41">
            <v>1459</v>
          </cell>
          <cell r="C41">
            <v>1323</v>
          </cell>
          <cell r="D41">
            <v>1267</v>
          </cell>
          <cell r="E41">
            <v>2330</v>
          </cell>
          <cell r="F41">
            <v>642</v>
          </cell>
          <cell r="G41">
            <v>981</v>
          </cell>
          <cell r="H41">
            <v>2539</v>
          </cell>
          <cell r="I41">
            <v>537</v>
          </cell>
        </row>
      </sheetData>
      <sheetData sheetId="11">
        <row r="8">
          <cell r="B8">
            <v>300</v>
          </cell>
          <cell r="C8">
            <v>24379</v>
          </cell>
          <cell r="D8">
            <v>5187</v>
          </cell>
          <cell r="E8">
            <v>999</v>
          </cell>
          <cell r="F8">
            <v>6601</v>
          </cell>
          <cell r="G8">
            <v>0</v>
          </cell>
          <cell r="H8">
            <v>1276</v>
          </cell>
          <cell r="I8">
            <v>1264</v>
          </cell>
        </row>
        <row r="9">
          <cell r="B9">
            <v>2515</v>
          </cell>
          <cell r="C9">
            <v>1181</v>
          </cell>
          <cell r="D9">
            <v>2582</v>
          </cell>
          <cell r="E9">
            <v>1239</v>
          </cell>
          <cell r="F9">
            <v>2836</v>
          </cell>
          <cell r="G9">
            <v>3631</v>
          </cell>
          <cell r="H9">
            <v>6102</v>
          </cell>
          <cell r="I9">
            <v>1633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13758</v>
          </cell>
          <cell r="H10">
            <v>0</v>
          </cell>
          <cell r="I10">
            <v>0</v>
          </cell>
        </row>
        <row r="11">
          <cell r="C11">
            <v>300</v>
          </cell>
          <cell r="F11">
            <v>150</v>
          </cell>
          <cell r="I11">
            <v>369</v>
          </cell>
        </row>
        <row r="12">
          <cell r="B12">
            <v>0</v>
          </cell>
          <cell r="C12">
            <v>20</v>
          </cell>
          <cell r="D12">
            <v>1231</v>
          </cell>
          <cell r="E12">
            <v>0</v>
          </cell>
          <cell r="F12">
            <v>25</v>
          </cell>
          <cell r="G12">
            <v>31</v>
          </cell>
          <cell r="H12">
            <v>1038</v>
          </cell>
          <cell r="I12">
            <v>40</v>
          </cell>
        </row>
        <row r="13">
          <cell r="B13">
            <v>1701</v>
          </cell>
          <cell r="C13">
            <v>44</v>
          </cell>
          <cell r="D13">
            <v>1039</v>
          </cell>
          <cell r="E13">
            <v>1064</v>
          </cell>
          <cell r="F13">
            <v>1597</v>
          </cell>
          <cell r="G13">
            <v>3595</v>
          </cell>
          <cell r="H13">
            <v>16624</v>
          </cell>
          <cell r="I13">
            <v>79</v>
          </cell>
        </row>
        <row r="14">
          <cell r="B14">
            <v>151</v>
          </cell>
          <cell r="C14">
            <v>57</v>
          </cell>
          <cell r="D14">
            <v>369</v>
          </cell>
          <cell r="E14">
            <v>30</v>
          </cell>
          <cell r="F14">
            <v>86</v>
          </cell>
          <cell r="G14">
            <v>9805</v>
          </cell>
          <cell r="H14">
            <v>3633</v>
          </cell>
          <cell r="I14">
            <v>45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10</v>
          </cell>
          <cell r="F15">
            <v>25</v>
          </cell>
          <cell r="G15">
            <v>662</v>
          </cell>
          <cell r="H15">
            <v>3217</v>
          </cell>
          <cell r="I15">
            <v>0</v>
          </cell>
        </row>
        <row r="16">
          <cell r="B16">
            <v>677</v>
          </cell>
          <cell r="C16">
            <v>105</v>
          </cell>
          <cell r="D16">
            <v>1049</v>
          </cell>
          <cell r="E16">
            <v>69</v>
          </cell>
          <cell r="F16">
            <v>1696</v>
          </cell>
          <cell r="G16">
            <v>2787</v>
          </cell>
          <cell r="H16">
            <v>3683</v>
          </cell>
          <cell r="I16">
            <v>325</v>
          </cell>
        </row>
        <row r="17">
          <cell r="B17">
            <v>1224</v>
          </cell>
          <cell r="C17">
            <v>677</v>
          </cell>
          <cell r="D17">
            <v>340</v>
          </cell>
          <cell r="E17">
            <v>4879</v>
          </cell>
          <cell r="F17">
            <v>712</v>
          </cell>
          <cell r="G17">
            <v>397</v>
          </cell>
          <cell r="H17">
            <v>874</v>
          </cell>
          <cell r="I17">
            <v>342</v>
          </cell>
        </row>
        <row r="18">
          <cell r="B18">
            <v>0</v>
          </cell>
          <cell r="C18">
            <v>108</v>
          </cell>
          <cell r="D18">
            <v>0</v>
          </cell>
          <cell r="E18">
            <v>0</v>
          </cell>
          <cell r="F18">
            <v>436</v>
          </cell>
          <cell r="G18">
            <v>1142</v>
          </cell>
          <cell r="H18">
            <v>0</v>
          </cell>
          <cell r="I18">
            <v>345</v>
          </cell>
        </row>
        <row r="19">
          <cell r="B19">
            <v>0</v>
          </cell>
          <cell r="C19">
            <v>0</v>
          </cell>
          <cell r="D19">
            <v>743</v>
          </cell>
          <cell r="E19">
            <v>2215</v>
          </cell>
          <cell r="F19">
            <v>415</v>
          </cell>
          <cell r="G19">
            <v>3225</v>
          </cell>
          <cell r="H19">
            <v>0</v>
          </cell>
          <cell r="I19">
            <v>0</v>
          </cell>
        </row>
        <row r="20">
          <cell r="B20">
            <v>271</v>
          </cell>
          <cell r="C20">
            <v>3910</v>
          </cell>
          <cell r="D20">
            <v>28</v>
          </cell>
          <cell r="E20">
            <v>506</v>
          </cell>
          <cell r="F20">
            <v>1001</v>
          </cell>
          <cell r="G20">
            <v>1782</v>
          </cell>
          <cell r="H20">
            <v>0</v>
          </cell>
          <cell r="I20">
            <v>278</v>
          </cell>
        </row>
        <row r="21">
          <cell r="B21">
            <v>8246</v>
          </cell>
          <cell r="C21">
            <v>1556</v>
          </cell>
          <cell r="D21">
            <v>1908</v>
          </cell>
          <cell r="E21">
            <v>5729</v>
          </cell>
          <cell r="F21">
            <v>2203</v>
          </cell>
          <cell r="G21">
            <v>893</v>
          </cell>
          <cell r="H21">
            <v>1255</v>
          </cell>
          <cell r="I21">
            <v>882</v>
          </cell>
        </row>
        <row r="22">
          <cell r="B22">
            <v>187</v>
          </cell>
          <cell r="C22">
            <v>105</v>
          </cell>
          <cell r="D22">
            <v>807</v>
          </cell>
          <cell r="E22">
            <v>83</v>
          </cell>
          <cell r="F22">
            <v>673</v>
          </cell>
          <cell r="G22">
            <v>664</v>
          </cell>
          <cell r="H22">
            <v>150</v>
          </cell>
          <cell r="I22">
            <v>35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127</v>
          </cell>
          <cell r="F23">
            <v>35</v>
          </cell>
          <cell r="G23">
            <v>5</v>
          </cell>
          <cell r="H23">
            <v>0</v>
          </cell>
          <cell r="I23">
            <v>0</v>
          </cell>
        </row>
        <row r="24">
          <cell r="B24">
            <v>616</v>
          </cell>
          <cell r="C24">
            <v>935</v>
          </cell>
          <cell r="D24">
            <v>264</v>
          </cell>
          <cell r="E24">
            <v>162</v>
          </cell>
          <cell r="F24">
            <v>734</v>
          </cell>
          <cell r="G24">
            <v>384</v>
          </cell>
          <cell r="H24">
            <v>130</v>
          </cell>
          <cell r="I24">
            <v>629</v>
          </cell>
        </row>
        <row r="25">
          <cell r="B25">
            <v>135</v>
          </cell>
          <cell r="C25">
            <v>11</v>
          </cell>
          <cell r="D25">
            <v>134</v>
          </cell>
          <cell r="E25">
            <v>90</v>
          </cell>
          <cell r="F25">
            <v>167</v>
          </cell>
          <cell r="G25">
            <v>81</v>
          </cell>
          <cell r="H25">
            <v>65</v>
          </cell>
          <cell r="I25">
            <v>12</v>
          </cell>
        </row>
        <row r="26">
          <cell r="B26">
            <v>201</v>
          </cell>
          <cell r="C26">
            <v>0</v>
          </cell>
          <cell r="D26">
            <v>230</v>
          </cell>
          <cell r="E26">
            <v>47</v>
          </cell>
          <cell r="F26">
            <v>1908</v>
          </cell>
          <cell r="G26">
            <v>213</v>
          </cell>
          <cell r="H26">
            <v>522</v>
          </cell>
          <cell r="I26">
            <v>0</v>
          </cell>
        </row>
        <row r="27">
          <cell r="B27">
            <v>91</v>
          </cell>
          <cell r="C27">
            <v>28</v>
          </cell>
          <cell r="D27">
            <v>83</v>
          </cell>
          <cell r="E27">
            <v>103</v>
          </cell>
          <cell r="F27">
            <v>320</v>
          </cell>
          <cell r="G27">
            <v>18</v>
          </cell>
          <cell r="H27">
            <v>130</v>
          </cell>
          <cell r="I27">
            <v>2</v>
          </cell>
        </row>
        <row r="28">
          <cell r="B28">
            <v>54</v>
          </cell>
          <cell r="C28">
            <v>0</v>
          </cell>
          <cell r="D28">
            <v>4</v>
          </cell>
          <cell r="E28">
            <v>944</v>
          </cell>
          <cell r="F28">
            <v>570</v>
          </cell>
          <cell r="G28">
            <v>242</v>
          </cell>
          <cell r="H28">
            <v>20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137</v>
          </cell>
          <cell r="F29">
            <v>0</v>
          </cell>
          <cell r="G29">
            <v>47</v>
          </cell>
          <cell r="H29">
            <v>0</v>
          </cell>
          <cell r="I29">
            <v>0</v>
          </cell>
        </row>
        <row r="30">
          <cell r="B30">
            <v>247</v>
          </cell>
          <cell r="C30">
            <v>3</v>
          </cell>
          <cell r="D30">
            <v>7</v>
          </cell>
          <cell r="E30">
            <v>34</v>
          </cell>
          <cell r="F30">
            <v>698</v>
          </cell>
          <cell r="G30">
            <v>105</v>
          </cell>
          <cell r="H30">
            <v>36</v>
          </cell>
          <cell r="I30">
            <v>8</v>
          </cell>
        </row>
        <row r="32">
          <cell r="B32">
            <v>0</v>
          </cell>
          <cell r="C32">
            <v>0</v>
          </cell>
          <cell r="D32">
            <v>10</v>
          </cell>
          <cell r="E32">
            <v>741</v>
          </cell>
          <cell r="F32">
            <v>335</v>
          </cell>
          <cell r="G32">
            <v>497</v>
          </cell>
          <cell r="H32">
            <v>13</v>
          </cell>
          <cell r="I32">
            <v>1</v>
          </cell>
        </row>
        <row r="33">
          <cell r="B33">
            <v>1218</v>
          </cell>
          <cell r="C33">
            <v>235</v>
          </cell>
          <cell r="D33">
            <v>10</v>
          </cell>
          <cell r="E33">
            <v>110</v>
          </cell>
          <cell r="F33">
            <v>300</v>
          </cell>
          <cell r="G33">
            <v>282</v>
          </cell>
          <cell r="H33">
            <v>335</v>
          </cell>
          <cell r="I33">
            <v>189</v>
          </cell>
        </row>
        <row r="34">
          <cell r="B34">
            <v>25</v>
          </cell>
          <cell r="C34">
            <v>289</v>
          </cell>
          <cell r="D34">
            <v>70</v>
          </cell>
          <cell r="E34">
            <v>108</v>
          </cell>
          <cell r="F34">
            <v>250</v>
          </cell>
          <cell r="G34">
            <v>21</v>
          </cell>
          <cell r="H34">
            <v>0</v>
          </cell>
          <cell r="I34">
            <v>45</v>
          </cell>
        </row>
        <row r="35">
          <cell r="B35">
            <v>86</v>
          </cell>
          <cell r="C35">
            <v>82</v>
          </cell>
          <cell r="D35">
            <v>321</v>
          </cell>
          <cell r="E35">
            <v>47</v>
          </cell>
          <cell r="F35">
            <v>182</v>
          </cell>
          <cell r="G35">
            <v>222</v>
          </cell>
          <cell r="H35">
            <v>249</v>
          </cell>
          <cell r="I35">
            <v>91</v>
          </cell>
        </row>
        <row r="36">
          <cell r="B36">
            <v>58</v>
          </cell>
          <cell r="C36">
            <v>0</v>
          </cell>
          <cell r="D36">
            <v>40</v>
          </cell>
          <cell r="E36">
            <v>0</v>
          </cell>
          <cell r="F36">
            <v>12</v>
          </cell>
          <cell r="G36">
            <v>341</v>
          </cell>
          <cell r="H36">
            <v>110</v>
          </cell>
          <cell r="I36">
            <v>0</v>
          </cell>
        </row>
        <row r="37">
          <cell r="B37">
            <v>39</v>
          </cell>
          <cell r="C37">
            <v>0</v>
          </cell>
          <cell r="D37">
            <v>2</v>
          </cell>
          <cell r="E37">
            <v>0</v>
          </cell>
          <cell r="F37">
            <v>136</v>
          </cell>
          <cell r="G37">
            <v>10</v>
          </cell>
          <cell r="H37">
            <v>0</v>
          </cell>
          <cell r="I37">
            <v>100</v>
          </cell>
        </row>
        <row r="38">
          <cell r="B38">
            <v>370</v>
          </cell>
          <cell r="C38">
            <v>1331</v>
          </cell>
          <cell r="D38">
            <v>2</v>
          </cell>
          <cell r="E38">
            <v>0</v>
          </cell>
          <cell r="F38">
            <v>95</v>
          </cell>
          <cell r="G38">
            <v>0</v>
          </cell>
          <cell r="H38">
            <v>0</v>
          </cell>
          <cell r="I38">
            <v>69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40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260</v>
          </cell>
          <cell r="C40">
            <v>25</v>
          </cell>
          <cell r="D40">
            <v>2990</v>
          </cell>
          <cell r="E40">
            <v>64</v>
          </cell>
          <cell r="F40">
            <v>177</v>
          </cell>
          <cell r="G40">
            <v>109</v>
          </cell>
          <cell r="H40">
            <v>255</v>
          </cell>
          <cell r="I40">
            <v>74</v>
          </cell>
        </row>
        <row r="41">
          <cell r="B41">
            <v>2771</v>
          </cell>
          <cell r="C41">
            <v>1466</v>
          </cell>
          <cell r="D41">
            <v>3164</v>
          </cell>
          <cell r="E41">
            <v>1003</v>
          </cell>
          <cell r="F41">
            <v>206</v>
          </cell>
          <cell r="G41">
            <v>1020</v>
          </cell>
          <cell r="H41">
            <v>2929</v>
          </cell>
          <cell r="I41">
            <v>516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2">
        <row r="8">
          <cell r="B8">
            <v>0</v>
          </cell>
          <cell r="C8">
            <v>19135</v>
          </cell>
          <cell r="D8">
            <v>1512</v>
          </cell>
          <cell r="E8">
            <v>0</v>
          </cell>
          <cell r="F8">
            <v>367</v>
          </cell>
          <cell r="G8">
            <v>0</v>
          </cell>
          <cell r="H8">
            <v>442</v>
          </cell>
          <cell r="I8">
            <v>873</v>
          </cell>
        </row>
        <row r="9">
          <cell r="B9">
            <v>2440</v>
          </cell>
          <cell r="C9">
            <v>1025</v>
          </cell>
          <cell r="D9">
            <v>1665</v>
          </cell>
          <cell r="E9">
            <v>795</v>
          </cell>
          <cell r="F9">
            <v>2110</v>
          </cell>
          <cell r="G9">
            <v>2082</v>
          </cell>
          <cell r="H9">
            <v>1942</v>
          </cell>
          <cell r="I9">
            <v>6768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955</v>
          </cell>
          <cell r="H10">
            <v>0</v>
          </cell>
          <cell r="I10">
            <v>0</v>
          </cell>
        </row>
        <row r="11">
          <cell r="C11">
            <v>150</v>
          </cell>
          <cell r="D11">
            <v>4</v>
          </cell>
          <cell r="F11">
            <v>200</v>
          </cell>
          <cell r="I11">
            <v>5</v>
          </cell>
        </row>
        <row r="12">
          <cell r="B12">
            <v>4</v>
          </cell>
          <cell r="C12">
            <v>20</v>
          </cell>
          <cell r="D12">
            <v>394</v>
          </cell>
          <cell r="E12">
            <v>0</v>
          </cell>
          <cell r="F12">
            <v>0</v>
          </cell>
          <cell r="G12">
            <v>2</v>
          </cell>
          <cell r="H12">
            <v>345</v>
          </cell>
          <cell r="I12">
            <v>192</v>
          </cell>
        </row>
        <row r="13">
          <cell r="B13">
            <v>572</v>
          </cell>
          <cell r="C13">
            <v>85</v>
          </cell>
          <cell r="D13">
            <v>1358</v>
          </cell>
          <cell r="E13">
            <v>994</v>
          </cell>
          <cell r="F13">
            <v>993</v>
          </cell>
          <cell r="G13">
            <v>872</v>
          </cell>
          <cell r="H13">
            <v>68476</v>
          </cell>
          <cell r="I13">
            <v>4250</v>
          </cell>
        </row>
        <row r="14">
          <cell r="B14">
            <v>67</v>
          </cell>
          <cell r="C14">
            <v>53</v>
          </cell>
          <cell r="D14">
            <v>109</v>
          </cell>
          <cell r="E14">
            <v>54</v>
          </cell>
          <cell r="F14">
            <v>52</v>
          </cell>
          <cell r="G14">
            <v>669</v>
          </cell>
          <cell r="H14">
            <v>4440</v>
          </cell>
          <cell r="I14">
            <v>661</v>
          </cell>
        </row>
        <row r="15">
          <cell r="B15">
            <v>30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33</v>
          </cell>
          <cell r="H15">
            <v>330</v>
          </cell>
          <cell r="I15">
            <v>0</v>
          </cell>
        </row>
        <row r="16">
          <cell r="B16">
            <v>241</v>
          </cell>
          <cell r="C16">
            <v>122</v>
          </cell>
          <cell r="D16">
            <v>1918</v>
          </cell>
          <cell r="E16">
            <v>138</v>
          </cell>
          <cell r="F16">
            <v>752</v>
          </cell>
          <cell r="G16">
            <v>3111</v>
          </cell>
          <cell r="H16">
            <v>3499</v>
          </cell>
          <cell r="I16">
            <v>129</v>
          </cell>
        </row>
        <row r="17">
          <cell r="B17">
            <v>1463</v>
          </cell>
          <cell r="C17">
            <v>1042</v>
          </cell>
          <cell r="D17">
            <v>308</v>
          </cell>
          <cell r="E17">
            <v>1073</v>
          </cell>
          <cell r="F17">
            <v>523</v>
          </cell>
          <cell r="G17">
            <v>510</v>
          </cell>
          <cell r="H17">
            <v>824</v>
          </cell>
          <cell r="I17">
            <v>351</v>
          </cell>
        </row>
        <row r="18">
          <cell r="B18">
            <v>2</v>
          </cell>
          <cell r="C18">
            <v>242</v>
          </cell>
          <cell r="D18">
            <v>0</v>
          </cell>
          <cell r="E18">
            <v>2</v>
          </cell>
          <cell r="F18">
            <v>190</v>
          </cell>
          <cell r="G18">
            <v>1992</v>
          </cell>
          <cell r="H18">
            <v>0</v>
          </cell>
          <cell r="I18">
            <v>340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1697</v>
          </cell>
          <cell r="F19">
            <v>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582</v>
          </cell>
          <cell r="C20">
            <v>5081</v>
          </cell>
          <cell r="D20">
            <v>15</v>
          </cell>
          <cell r="E20">
            <v>691</v>
          </cell>
          <cell r="F20">
            <v>418</v>
          </cell>
          <cell r="G20">
            <v>1345</v>
          </cell>
          <cell r="H20">
            <v>0</v>
          </cell>
          <cell r="I20">
            <v>521</v>
          </cell>
        </row>
        <row r="21">
          <cell r="B21">
            <v>4729</v>
          </cell>
          <cell r="C21">
            <v>862</v>
          </cell>
          <cell r="D21">
            <v>2615</v>
          </cell>
          <cell r="E21">
            <v>1687</v>
          </cell>
          <cell r="F21">
            <v>2473</v>
          </cell>
          <cell r="G21">
            <v>903</v>
          </cell>
          <cell r="H21">
            <v>1137</v>
          </cell>
          <cell r="I21">
            <v>782</v>
          </cell>
        </row>
        <row r="22">
          <cell r="B22">
            <v>663</v>
          </cell>
          <cell r="C22">
            <v>138</v>
          </cell>
          <cell r="D22">
            <v>1865</v>
          </cell>
          <cell r="E22">
            <v>208</v>
          </cell>
          <cell r="F22">
            <v>637</v>
          </cell>
          <cell r="G22">
            <v>579</v>
          </cell>
          <cell r="H22">
            <v>615</v>
          </cell>
          <cell r="I22">
            <v>39</v>
          </cell>
        </row>
        <row r="23">
          <cell r="B23">
            <v>8</v>
          </cell>
          <cell r="C23">
            <v>0</v>
          </cell>
          <cell r="D23">
            <v>0</v>
          </cell>
          <cell r="E23">
            <v>6158</v>
          </cell>
          <cell r="F23">
            <v>150</v>
          </cell>
          <cell r="G23">
            <v>14</v>
          </cell>
          <cell r="H23">
            <v>0</v>
          </cell>
          <cell r="I23">
            <v>0</v>
          </cell>
        </row>
        <row r="24">
          <cell r="B24">
            <v>595</v>
          </cell>
          <cell r="C24">
            <v>444</v>
          </cell>
          <cell r="D24">
            <v>238</v>
          </cell>
          <cell r="E24">
            <v>348</v>
          </cell>
          <cell r="F24">
            <v>917</v>
          </cell>
          <cell r="G24">
            <v>105</v>
          </cell>
          <cell r="H24">
            <v>0</v>
          </cell>
          <cell r="I24">
            <v>938</v>
          </cell>
        </row>
        <row r="25">
          <cell r="B25">
            <v>312</v>
          </cell>
          <cell r="C25">
            <v>22</v>
          </cell>
          <cell r="D25">
            <v>398</v>
          </cell>
          <cell r="E25">
            <v>104</v>
          </cell>
          <cell r="F25">
            <v>195</v>
          </cell>
          <cell r="G25">
            <v>41</v>
          </cell>
          <cell r="H25">
            <v>428</v>
          </cell>
          <cell r="I25">
            <v>10</v>
          </cell>
        </row>
        <row r="26">
          <cell r="B26">
            <v>4</v>
          </cell>
          <cell r="C26">
            <v>0</v>
          </cell>
          <cell r="D26">
            <v>312</v>
          </cell>
          <cell r="E26">
            <v>186</v>
          </cell>
          <cell r="F26">
            <v>2116</v>
          </cell>
          <cell r="G26">
            <v>497</v>
          </cell>
          <cell r="H26">
            <v>699</v>
          </cell>
          <cell r="I26">
            <v>0</v>
          </cell>
        </row>
        <row r="27">
          <cell r="B27">
            <v>85</v>
          </cell>
          <cell r="C27">
            <v>28</v>
          </cell>
          <cell r="D27">
            <v>142</v>
          </cell>
          <cell r="E27">
            <v>196</v>
          </cell>
          <cell r="F27">
            <v>517</v>
          </cell>
          <cell r="G27">
            <v>101</v>
          </cell>
          <cell r="H27">
            <v>207</v>
          </cell>
          <cell r="I27">
            <v>25</v>
          </cell>
        </row>
        <row r="28">
          <cell r="B28">
            <v>52</v>
          </cell>
          <cell r="C28">
            <v>16</v>
          </cell>
          <cell r="D28">
            <v>15</v>
          </cell>
          <cell r="E28">
            <v>722</v>
          </cell>
          <cell r="F28">
            <v>350</v>
          </cell>
          <cell r="G28">
            <v>117</v>
          </cell>
          <cell r="H28">
            <v>9</v>
          </cell>
          <cell r="I28">
            <v>2</v>
          </cell>
        </row>
        <row r="29">
          <cell r="B29">
            <v>2</v>
          </cell>
          <cell r="C29">
            <v>0</v>
          </cell>
          <cell r="D29">
            <v>0</v>
          </cell>
          <cell r="E29">
            <v>765</v>
          </cell>
          <cell r="F29">
            <v>20</v>
          </cell>
          <cell r="G29">
            <v>749</v>
          </cell>
          <cell r="H29">
            <v>0</v>
          </cell>
          <cell r="I29">
            <v>0</v>
          </cell>
        </row>
        <row r="30">
          <cell r="B30">
            <v>171</v>
          </cell>
          <cell r="C30">
            <v>29</v>
          </cell>
          <cell r="D30">
            <v>146</v>
          </cell>
          <cell r="E30">
            <v>81</v>
          </cell>
          <cell r="F30">
            <v>635</v>
          </cell>
          <cell r="G30">
            <v>39</v>
          </cell>
          <cell r="H30">
            <v>49</v>
          </cell>
          <cell r="I30">
            <v>36</v>
          </cell>
        </row>
        <row r="32">
          <cell r="B32">
            <v>0</v>
          </cell>
          <cell r="C32">
            <v>1</v>
          </cell>
          <cell r="D32">
            <v>12</v>
          </cell>
          <cell r="E32">
            <v>663</v>
          </cell>
          <cell r="F32">
            <v>275</v>
          </cell>
          <cell r="G32">
            <v>164</v>
          </cell>
          <cell r="H32">
            <v>3</v>
          </cell>
          <cell r="I32">
            <v>620</v>
          </cell>
        </row>
        <row r="33">
          <cell r="B33">
            <v>1365</v>
          </cell>
          <cell r="C33">
            <v>5</v>
          </cell>
          <cell r="D33">
            <v>80</v>
          </cell>
          <cell r="E33">
            <v>378</v>
          </cell>
          <cell r="F33">
            <v>333</v>
          </cell>
          <cell r="G33">
            <v>3386</v>
          </cell>
          <cell r="H33">
            <v>15</v>
          </cell>
          <cell r="I33">
            <v>5</v>
          </cell>
        </row>
        <row r="34">
          <cell r="B34">
            <v>54</v>
          </cell>
          <cell r="C34">
            <v>113</v>
          </cell>
          <cell r="D34">
            <v>0</v>
          </cell>
          <cell r="E34">
            <v>307</v>
          </cell>
          <cell r="F34">
            <v>193</v>
          </cell>
          <cell r="G34">
            <v>75</v>
          </cell>
          <cell r="H34">
            <v>0</v>
          </cell>
          <cell r="I34">
            <v>0</v>
          </cell>
        </row>
        <row r="35">
          <cell r="B35">
            <v>60</v>
          </cell>
          <cell r="C35">
            <v>22</v>
          </cell>
          <cell r="D35">
            <v>332</v>
          </cell>
          <cell r="E35">
            <v>51</v>
          </cell>
          <cell r="F35">
            <v>238</v>
          </cell>
          <cell r="G35">
            <v>166</v>
          </cell>
          <cell r="H35">
            <v>202</v>
          </cell>
          <cell r="I35">
            <v>121</v>
          </cell>
        </row>
        <row r="36">
          <cell r="B36">
            <v>194</v>
          </cell>
          <cell r="C36">
            <v>0</v>
          </cell>
          <cell r="D36">
            <v>3498</v>
          </cell>
          <cell r="E36">
            <v>0</v>
          </cell>
          <cell r="F36">
            <v>50</v>
          </cell>
          <cell r="G36">
            <v>330</v>
          </cell>
          <cell r="H36">
            <v>1803</v>
          </cell>
          <cell r="I36">
            <v>250</v>
          </cell>
        </row>
        <row r="37">
          <cell r="B37">
            <v>100</v>
          </cell>
          <cell r="C37">
            <v>0</v>
          </cell>
          <cell r="D37">
            <v>0</v>
          </cell>
          <cell r="E37">
            <v>0</v>
          </cell>
          <cell r="F37">
            <v>30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95</v>
          </cell>
          <cell r="C38">
            <v>1413</v>
          </cell>
          <cell r="D38">
            <v>4</v>
          </cell>
          <cell r="E38">
            <v>53</v>
          </cell>
          <cell r="F38">
            <v>40</v>
          </cell>
          <cell r="G38">
            <v>0</v>
          </cell>
          <cell r="H38">
            <v>0</v>
          </cell>
          <cell r="I38">
            <v>85</v>
          </cell>
        </row>
        <row r="40">
          <cell r="B40">
            <v>134</v>
          </cell>
          <cell r="C40">
            <v>47</v>
          </cell>
          <cell r="D40">
            <v>3889</v>
          </cell>
          <cell r="E40">
            <v>50</v>
          </cell>
          <cell r="F40">
            <v>331</v>
          </cell>
          <cell r="G40">
            <v>502</v>
          </cell>
          <cell r="H40">
            <v>142</v>
          </cell>
          <cell r="I40">
            <v>95</v>
          </cell>
        </row>
        <row r="41">
          <cell r="B41">
            <v>2685</v>
          </cell>
          <cell r="C41">
            <v>1435</v>
          </cell>
          <cell r="D41">
            <v>4519</v>
          </cell>
          <cell r="E41">
            <v>1452</v>
          </cell>
          <cell r="F41">
            <v>426</v>
          </cell>
          <cell r="G41">
            <v>1436</v>
          </cell>
          <cell r="H41">
            <v>2764</v>
          </cell>
          <cell r="I41">
            <v>387</v>
          </cell>
        </row>
      </sheetData>
      <sheetData sheetId="13">
        <row r="9">
          <cell r="D9">
            <v>821</v>
          </cell>
          <cell r="H9">
            <v>319</v>
          </cell>
        </row>
        <row r="10">
          <cell r="B10">
            <v>32687</v>
          </cell>
          <cell r="C10">
            <v>1984</v>
          </cell>
          <cell r="D10">
            <v>1862</v>
          </cell>
          <cell r="E10">
            <v>422</v>
          </cell>
          <cell r="F10">
            <v>2961</v>
          </cell>
          <cell r="G10">
            <v>2596</v>
          </cell>
          <cell r="H10">
            <v>2202</v>
          </cell>
          <cell r="I10">
            <v>2068</v>
          </cell>
        </row>
        <row r="12">
          <cell r="D12">
            <v>24</v>
          </cell>
          <cell r="F12">
            <v>75</v>
          </cell>
          <cell r="G12">
            <v>20</v>
          </cell>
        </row>
        <row r="13">
          <cell r="B13">
            <v>0</v>
          </cell>
          <cell r="C13">
            <v>4</v>
          </cell>
          <cell r="D13">
            <v>130</v>
          </cell>
          <cell r="E13">
            <v>0</v>
          </cell>
          <cell r="F13">
            <v>3</v>
          </cell>
          <cell r="G13">
            <v>0</v>
          </cell>
          <cell r="H13">
            <v>328</v>
          </cell>
          <cell r="I13">
            <v>175</v>
          </cell>
        </row>
        <row r="14">
          <cell r="B14">
            <v>1121</v>
          </cell>
          <cell r="C14">
            <v>1103</v>
          </cell>
          <cell r="D14">
            <v>924</v>
          </cell>
          <cell r="E14">
            <v>912</v>
          </cell>
          <cell r="F14">
            <v>2886</v>
          </cell>
          <cell r="G14">
            <v>1802</v>
          </cell>
          <cell r="H14">
            <v>98519</v>
          </cell>
          <cell r="I14">
            <v>21643</v>
          </cell>
        </row>
        <row r="15">
          <cell r="B15">
            <v>52</v>
          </cell>
          <cell r="C15">
            <v>117</v>
          </cell>
          <cell r="D15">
            <v>468</v>
          </cell>
          <cell r="E15">
            <v>15</v>
          </cell>
          <cell r="F15">
            <v>419</v>
          </cell>
          <cell r="G15">
            <v>2669</v>
          </cell>
          <cell r="H15">
            <v>4967</v>
          </cell>
          <cell r="I15">
            <v>6007</v>
          </cell>
        </row>
        <row r="16">
          <cell r="B16">
            <v>14</v>
          </cell>
          <cell r="C16">
            <v>0</v>
          </cell>
          <cell r="D16">
            <v>15</v>
          </cell>
          <cell r="E16">
            <v>0</v>
          </cell>
          <cell r="F16">
            <v>58</v>
          </cell>
          <cell r="G16">
            <v>188</v>
          </cell>
          <cell r="H16">
            <v>517</v>
          </cell>
          <cell r="I16">
            <v>0</v>
          </cell>
        </row>
        <row r="17">
          <cell r="B17">
            <v>548</v>
          </cell>
          <cell r="C17">
            <v>363</v>
          </cell>
          <cell r="D17">
            <v>1070</v>
          </cell>
          <cell r="E17">
            <v>89</v>
          </cell>
          <cell r="F17">
            <v>1086</v>
          </cell>
          <cell r="G17">
            <v>1544</v>
          </cell>
          <cell r="H17">
            <v>5915</v>
          </cell>
          <cell r="I17">
            <v>202</v>
          </cell>
        </row>
        <row r="18">
          <cell r="B18">
            <v>1204</v>
          </cell>
          <cell r="C18">
            <v>978</v>
          </cell>
          <cell r="D18">
            <v>209</v>
          </cell>
          <cell r="E18">
            <v>1487</v>
          </cell>
          <cell r="F18">
            <v>300</v>
          </cell>
          <cell r="G18">
            <v>372</v>
          </cell>
          <cell r="H18">
            <v>638</v>
          </cell>
          <cell r="I18">
            <v>650</v>
          </cell>
        </row>
        <row r="19">
          <cell r="B19">
            <v>0</v>
          </cell>
          <cell r="C19">
            <v>354</v>
          </cell>
          <cell r="D19">
            <v>0</v>
          </cell>
          <cell r="E19">
            <v>5</v>
          </cell>
          <cell r="F19">
            <v>411</v>
          </cell>
          <cell r="G19">
            <v>4045</v>
          </cell>
          <cell r="H19">
            <v>0</v>
          </cell>
          <cell r="I19">
            <v>663</v>
          </cell>
        </row>
        <row r="20">
          <cell r="B20">
            <v>0</v>
          </cell>
          <cell r="C20">
            <v>0</v>
          </cell>
          <cell r="D20">
            <v>20</v>
          </cell>
          <cell r="E20">
            <v>3633</v>
          </cell>
          <cell r="F20">
            <v>200</v>
          </cell>
          <cell r="G20">
            <v>0</v>
          </cell>
          <cell r="H20">
            <v>80</v>
          </cell>
          <cell r="I20">
            <v>0</v>
          </cell>
        </row>
        <row r="21">
          <cell r="B21">
            <v>170</v>
          </cell>
          <cell r="C21">
            <v>3482</v>
          </cell>
          <cell r="D21">
            <v>2</v>
          </cell>
          <cell r="E21">
            <v>421</v>
          </cell>
          <cell r="F21">
            <v>578</v>
          </cell>
          <cell r="G21">
            <v>1369</v>
          </cell>
          <cell r="H21">
            <v>0</v>
          </cell>
          <cell r="I21">
            <v>663</v>
          </cell>
        </row>
        <row r="22">
          <cell r="B22">
            <v>2650</v>
          </cell>
          <cell r="C22">
            <v>1429</v>
          </cell>
          <cell r="D22">
            <v>2255</v>
          </cell>
          <cell r="E22">
            <v>1246</v>
          </cell>
          <cell r="F22">
            <v>1984</v>
          </cell>
          <cell r="G22">
            <v>1164</v>
          </cell>
          <cell r="H22">
            <v>817</v>
          </cell>
          <cell r="I22">
            <v>1086</v>
          </cell>
        </row>
        <row r="23">
          <cell r="B23">
            <v>616</v>
          </cell>
          <cell r="C23">
            <v>225</v>
          </cell>
          <cell r="D23">
            <v>845</v>
          </cell>
          <cell r="E23">
            <v>125</v>
          </cell>
          <cell r="F23">
            <v>629</v>
          </cell>
          <cell r="G23">
            <v>430</v>
          </cell>
          <cell r="H23">
            <v>864</v>
          </cell>
          <cell r="I23">
            <v>67</v>
          </cell>
        </row>
        <row r="24">
          <cell r="B24">
            <v>8</v>
          </cell>
          <cell r="C24">
            <v>0</v>
          </cell>
          <cell r="D24">
            <v>0</v>
          </cell>
          <cell r="E24">
            <v>5868</v>
          </cell>
          <cell r="F24">
            <v>1315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1675</v>
          </cell>
          <cell r="C25">
            <v>761</v>
          </cell>
          <cell r="D25">
            <v>54</v>
          </cell>
          <cell r="E25">
            <v>138</v>
          </cell>
          <cell r="F25">
            <v>462</v>
          </cell>
          <cell r="G25">
            <v>134</v>
          </cell>
          <cell r="H25">
            <v>77</v>
          </cell>
          <cell r="I25">
            <v>854</v>
          </cell>
        </row>
        <row r="26">
          <cell r="B26">
            <v>213</v>
          </cell>
          <cell r="C26">
            <v>40</v>
          </cell>
          <cell r="D26">
            <v>310</v>
          </cell>
          <cell r="E26">
            <v>31</v>
          </cell>
          <cell r="F26">
            <v>170</v>
          </cell>
          <cell r="G26">
            <v>101</v>
          </cell>
          <cell r="H26">
            <v>247</v>
          </cell>
          <cell r="I26">
            <v>5</v>
          </cell>
        </row>
        <row r="27">
          <cell r="B27">
            <v>106</v>
          </cell>
          <cell r="C27">
            <v>0</v>
          </cell>
          <cell r="D27">
            <v>153</v>
          </cell>
          <cell r="E27">
            <v>293</v>
          </cell>
          <cell r="F27">
            <v>2078</v>
          </cell>
          <cell r="G27">
            <v>290</v>
          </cell>
          <cell r="H27">
            <v>4426</v>
          </cell>
          <cell r="I27">
            <v>3</v>
          </cell>
        </row>
        <row r="28">
          <cell r="B28">
            <v>53</v>
          </cell>
          <cell r="C28">
            <v>54</v>
          </cell>
          <cell r="D28">
            <v>84</v>
          </cell>
          <cell r="E28">
            <v>136</v>
          </cell>
          <cell r="F28">
            <v>364</v>
          </cell>
          <cell r="G28">
            <v>114</v>
          </cell>
          <cell r="H28">
            <v>211</v>
          </cell>
          <cell r="I28">
            <v>6</v>
          </cell>
        </row>
        <row r="29">
          <cell r="B29">
            <v>62</v>
          </cell>
          <cell r="C29">
            <v>7</v>
          </cell>
          <cell r="D29">
            <v>43</v>
          </cell>
          <cell r="E29">
            <v>750</v>
          </cell>
          <cell r="F29">
            <v>200</v>
          </cell>
          <cell r="G29">
            <v>55</v>
          </cell>
          <cell r="H29">
            <v>2</v>
          </cell>
          <cell r="I29">
            <v>2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242</v>
          </cell>
          <cell r="F30">
            <v>0</v>
          </cell>
          <cell r="G30">
            <v>745</v>
          </cell>
          <cell r="H30">
            <v>0</v>
          </cell>
          <cell r="I30">
            <v>0</v>
          </cell>
        </row>
        <row r="31">
          <cell r="B31">
            <v>167</v>
          </cell>
          <cell r="C31">
            <v>17</v>
          </cell>
          <cell r="D31">
            <v>38</v>
          </cell>
          <cell r="E31">
            <v>88</v>
          </cell>
          <cell r="F31">
            <v>532</v>
          </cell>
          <cell r="G31">
            <v>33</v>
          </cell>
          <cell r="H31">
            <v>109</v>
          </cell>
          <cell r="I31">
            <v>13</v>
          </cell>
        </row>
        <row r="33">
          <cell r="B33">
            <v>4</v>
          </cell>
          <cell r="C33">
            <v>1</v>
          </cell>
          <cell r="D33">
            <v>53</v>
          </cell>
          <cell r="E33">
            <v>928</v>
          </cell>
          <cell r="F33">
            <v>104</v>
          </cell>
          <cell r="G33">
            <v>232</v>
          </cell>
          <cell r="H33">
            <v>0</v>
          </cell>
          <cell r="I33">
            <v>0</v>
          </cell>
        </row>
        <row r="34">
          <cell r="B34">
            <v>641</v>
          </cell>
          <cell r="C34">
            <v>44</v>
          </cell>
          <cell r="D34">
            <v>0</v>
          </cell>
          <cell r="E34">
            <v>48</v>
          </cell>
          <cell r="F34">
            <v>336</v>
          </cell>
          <cell r="G34">
            <v>15</v>
          </cell>
          <cell r="H34">
            <v>7</v>
          </cell>
          <cell r="I34">
            <v>91</v>
          </cell>
        </row>
        <row r="35">
          <cell r="B35">
            <v>3</v>
          </cell>
          <cell r="C35">
            <v>254</v>
          </cell>
          <cell r="D35">
            <v>0</v>
          </cell>
          <cell r="E35">
            <v>5</v>
          </cell>
          <cell r="F35">
            <v>15</v>
          </cell>
          <cell r="G35">
            <v>45</v>
          </cell>
          <cell r="H35">
            <v>60</v>
          </cell>
          <cell r="I35">
            <v>0</v>
          </cell>
        </row>
        <row r="36">
          <cell r="B36">
            <v>184</v>
          </cell>
          <cell r="C36">
            <v>70</v>
          </cell>
          <cell r="D36">
            <v>526</v>
          </cell>
          <cell r="E36">
            <v>180</v>
          </cell>
          <cell r="F36">
            <v>197</v>
          </cell>
          <cell r="G36">
            <v>172</v>
          </cell>
          <cell r="H36">
            <v>450</v>
          </cell>
          <cell r="I36">
            <v>73</v>
          </cell>
        </row>
        <row r="37">
          <cell r="B37">
            <v>4</v>
          </cell>
          <cell r="C37">
            <v>38</v>
          </cell>
          <cell r="D37">
            <v>4670</v>
          </cell>
          <cell r="E37">
            <v>0</v>
          </cell>
          <cell r="F37">
            <v>0</v>
          </cell>
          <cell r="G37">
            <v>189</v>
          </cell>
          <cell r="H37">
            <v>254</v>
          </cell>
          <cell r="I37">
            <v>300</v>
          </cell>
        </row>
        <row r="38">
          <cell r="B38">
            <v>1362</v>
          </cell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15</v>
          </cell>
          <cell r="H38">
            <v>0</v>
          </cell>
          <cell r="I38">
            <v>248</v>
          </cell>
        </row>
        <row r="39">
          <cell r="B39">
            <v>437</v>
          </cell>
          <cell r="C39">
            <v>1732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43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8</v>
          </cell>
          <cell r="H40">
            <v>0</v>
          </cell>
          <cell r="I40">
            <v>0</v>
          </cell>
        </row>
        <row r="41">
          <cell r="B41">
            <v>36</v>
          </cell>
          <cell r="C41">
            <v>33</v>
          </cell>
          <cell r="D41">
            <v>1289</v>
          </cell>
          <cell r="E41">
            <v>76</v>
          </cell>
          <cell r="F41">
            <v>190</v>
          </cell>
          <cell r="G41">
            <v>225</v>
          </cell>
          <cell r="H41">
            <v>339</v>
          </cell>
          <cell r="I41">
            <v>90</v>
          </cell>
        </row>
        <row r="42">
          <cell r="B42">
            <v>2053</v>
          </cell>
          <cell r="C42">
            <v>3875</v>
          </cell>
          <cell r="D42">
            <v>4281</v>
          </cell>
          <cell r="E42">
            <v>600</v>
          </cell>
          <cell r="F42">
            <v>380</v>
          </cell>
          <cell r="G42">
            <v>1682</v>
          </cell>
          <cell r="H42">
            <v>3561</v>
          </cell>
          <cell r="I42">
            <v>345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 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887</v>
          </cell>
          <cell r="C8">
            <v>33865</v>
          </cell>
          <cell r="D8">
            <v>21729</v>
          </cell>
          <cell r="E8">
            <v>35231</v>
          </cell>
          <cell r="F8">
            <v>106</v>
          </cell>
          <cell r="G8">
            <v>0</v>
          </cell>
          <cell r="H8">
            <v>1021</v>
          </cell>
          <cell r="I8">
            <v>1188</v>
          </cell>
        </row>
        <row r="9">
          <cell r="B9">
            <v>5443</v>
          </cell>
          <cell r="C9">
            <v>1819</v>
          </cell>
          <cell r="D9">
            <v>840</v>
          </cell>
          <cell r="E9">
            <v>1628</v>
          </cell>
          <cell r="F9">
            <v>1475</v>
          </cell>
          <cell r="G9">
            <v>3810</v>
          </cell>
          <cell r="H9">
            <v>3455</v>
          </cell>
          <cell r="I9">
            <v>1109</v>
          </cell>
        </row>
        <row r="11">
          <cell r="C11">
            <v>140</v>
          </cell>
          <cell r="D11">
            <v>9</v>
          </cell>
        </row>
        <row r="12">
          <cell r="B12">
            <v>50</v>
          </cell>
          <cell r="C12">
            <v>23</v>
          </cell>
          <cell r="D12">
            <v>11</v>
          </cell>
          <cell r="E12">
            <v>0</v>
          </cell>
          <cell r="F12">
            <v>0</v>
          </cell>
          <cell r="G12">
            <v>1</v>
          </cell>
          <cell r="H12">
            <v>1178</v>
          </cell>
          <cell r="I12">
            <v>190</v>
          </cell>
        </row>
        <row r="13">
          <cell r="B13">
            <v>2604</v>
          </cell>
          <cell r="C13">
            <v>1444</v>
          </cell>
          <cell r="D13">
            <v>1094</v>
          </cell>
          <cell r="E13">
            <v>4182</v>
          </cell>
          <cell r="F13">
            <v>10119</v>
          </cell>
          <cell r="G13">
            <v>2970</v>
          </cell>
          <cell r="H13">
            <v>1575</v>
          </cell>
          <cell r="I13">
            <v>10780</v>
          </cell>
        </row>
        <row r="14">
          <cell r="B14">
            <v>431</v>
          </cell>
          <cell r="C14">
            <v>431</v>
          </cell>
          <cell r="D14">
            <v>319</v>
          </cell>
          <cell r="E14">
            <v>69</v>
          </cell>
          <cell r="F14">
            <v>318</v>
          </cell>
          <cell r="G14">
            <v>4252</v>
          </cell>
          <cell r="H14">
            <v>164</v>
          </cell>
          <cell r="I14">
            <v>2998</v>
          </cell>
        </row>
        <row r="15">
          <cell r="B15">
            <v>69</v>
          </cell>
          <cell r="C15">
            <v>0</v>
          </cell>
          <cell r="D15">
            <v>78</v>
          </cell>
          <cell r="E15">
            <v>0</v>
          </cell>
          <cell r="F15">
            <v>26</v>
          </cell>
          <cell r="G15">
            <v>475</v>
          </cell>
          <cell r="H15">
            <v>0</v>
          </cell>
          <cell r="I15">
            <v>135</v>
          </cell>
        </row>
        <row r="16">
          <cell r="B16">
            <v>725</v>
          </cell>
          <cell r="C16">
            <v>298</v>
          </cell>
          <cell r="D16">
            <v>953</v>
          </cell>
          <cell r="E16">
            <v>498</v>
          </cell>
          <cell r="F16">
            <v>1293</v>
          </cell>
          <cell r="G16">
            <v>1489</v>
          </cell>
          <cell r="H16">
            <v>6001</v>
          </cell>
          <cell r="I16">
            <v>355</v>
          </cell>
        </row>
        <row r="17">
          <cell r="B17">
            <v>738</v>
          </cell>
          <cell r="C17">
            <v>765</v>
          </cell>
          <cell r="D17">
            <v>154</v>
          </cell>
          <cell r="E17">
            <v>2462</v>
          </cell>
          <cell r="F17">
            <v>286</v>
          </cell>
          <cell r="G17">
            <v>465</v>
          </cell>
          <cell r="H17">
            <v>1561</v>
          </cell>
          <cell r="I17">
            <v>237</v>
          </cell>
        </row>
        <row r="18">
          <cell r="B18">
            <v>0</v>
          </cell>
          <cell r="C18">
            <v>691</v>
          </cell>
          <cell r="D18">
            <v>2</v>
          </cell>
          <cell r="E18">
            <v>25</v>
          </cell>
          <cell r="F18">
            <v>267</v>
          </cell>
          <cell r="G18">
            <v>2109</v>
          </cell>
          <cell r="H18">
            <v>0</v>
          </cell>
          <cell r="I18">
            <v>562</v>
          </cell>
        </row>
        <row r="19">
          <cell r="B19">
            <v>0</v>
          </cell>
          <cell r="C19">
            <v>0</v>
          </cell>
          <cell r="D19">
            <v>267</v>
          </cell>
          <cell r="E19">
            <v>2391</v>
          </cell>
          <cell r="F19">
            <v>590</v>
          </cell>
          <cell r="G19">
            <v>1963</v>
          </cell>
          <cell r="H19">
            <v>77</v>
          </cell>
          <cell r="I19">
            <v>0</v>
          </cell>
        </row>
        <row r="20">
          <cell r="B20">
            <v>77</v>
          </cell>
          <cell r="C20">
            <v>6094</v>
          </cell>
          <cell r="D20">
            <v>0</v>
          </cell>
          <cell r="E20">
            <v>629</v>
          </cell>
          <cell r="F20">
            <v>567</v>
          </cell>
          <cell r="G20">
            <v>1350</v>
          </cell>
          <cell r="H20">
            <v>0</v>
          </cell>
          <cell r="I20">
            <v>317</v>
          </cell>
        </row>
        <row r="21">
          <cell r="B21">
            <v>5880</v>
          </cell>
          <cell r="C21">
            <v>1389</v>
          </cell>
          <cell r="D21">
            <v>2030</v>
          </cell>
          <cell r="E21">
            <v>9512</v>
          </cell>
          <cell r="F21">
            <v>840</v>
          </cell>
          <cell r="G21">
            <v>959</v>
          </cell>
          <cell r="H21">
            <v>623</v>
          </cell>
          <cell r="I21">
            <v>822</v>
          </cell>
        </row>
        <row r="22">
          <cell r="B22">
            <v>274</v>
          </cell>
          <cell r="C22">
            <v>209</v>
          </cell>
          <cell r="D22">
            <v>915</v>
          </cell>
          <cell r="E22">
            <v>79</v>
          </cell>
          <cell r="F22">
            <v>459</v>
          </cell>
          <cell r="G22">
            <v>400</v>
          </cell>
          <cell r="H22">
            <v>498</v>
          </cell>
          <cell r="I22">
            <v>36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295</v>
          </cell>
          <cell r="F23">
            <v>5</v>
          </cell>
          <cell r="G23">
            <v>1</v>
          </cell>
          <cell r="H23">
            <v>0</v>
          </cell>
          <cell r="I23">
            <v>0</v>
          </cell>
        </row>
        <row r="24">
          <cell r="B24">
            <v>1552</v>
          </cell>
          <cell r="C24">
            <v>513</v>
          </cell>
          <cell r="D24">
            <v>92</v>
          </cell>
          <cell r="E24">
            <v>540</v>
          </cell>
          <cell r="F24">
            <v>2140</v>
          </cell>
          <cell r="G24">
            <v>60</v>
          </cell>
          <cell r="H24">
            <v>50</v>
          </cell>
          <cell r="I24">
            <v>830</v>
          </cell>
        </row>
        <row r="25">
          <cell r="B25">
            <v>163</v>
          </cell>
          <cell r="C25">
            <v>109</v>
          </cell>
          <cell r="D25">
            <v>134</v>
          </cell>
          <cell r="E25">
            <v>233</v>
          </cell>
          <cell r="F25">
            <v>209</v>
          </cell>
          <cell r="G25">
            <v>32</v>
          </cell>
          <cell r="H25">
            <v>85</v>
          </cell>
          <cell r="I25">
            <v>12</v>
          </cell>
        </row>
        <row r="26">
          <cell r="B26">
            <v>21</v>
          </cell>
          <cell r="C26">
            <v>0</v>
          </cell>
          <cell r="D26">
            <v>76</v>
          </cell>
          <cell r="E26">
            <v>380</v>
          </cell>
          <cell r="F26">
            <v>1695</v>
          </cell>
          <cell r="G26">
            <v>310</v>
          </cell>
          <cell r="H26">
            <v>3208</v>
          </cell>
          <cell r="I26">
            <v>0</v>
          </cell>
        </row>
        <row r="27">
          <cell r="B27">
            <v>38</v>
          </cell>
          <cell r="C27">
            <v>48</v>
          </cell>
          <cell r="D27">
            <v>499</v>
          </cell>
          <cell r="E27">
            <v>279</v>
          </cell>
          <cell r="F27">
            <v>381</v>
          </cell>
          <cell r="G27">
            <v>41</v>
          </cell>
          <cell r="H27">
            <v>199</v>
          </cell>
          <cell r="I27">
            <v>10</v>
          </cell>
        </row>
        <row r="28">
          <cell r="B28">
            <v>129</v>
          </cell>
          <cell r="C28">
            <v>3</v>
          </cell>
          <cell r="D28">
            <v>84</v>
          </cell>
          <cell r="E28">
            <v>837</v>
          </cell>
          <cell r="F28">
            <v>525</v>
          </cell>
          <cell r="G28">
            <v>19</v>
          </cell>
          <cell r="H28">
            <v>3</v>
          </cell>
          <cell r="I28">
            <v>14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108</v>
          </cell>
          <cell r="C30">
            <v>32</v>
          </cell>
          <cell r="D30">
            <v>27</v>
          </cell>
          <cell r="E30">
            <v>47</v>
          </cell>
          <cell r="F30">
            <v>483</v>
          </cell>
          <cell r="G30">
            <v>35</v>
          </cell>
          <cell r="H30">
            <v>6</v>
          </cell>
          <cell r="I30">
            <v>16</v>
          </cell>
        </row>
        <row r="32">
          <cell r="B32">
            <v>10</v>
          </cell>
          <cell r="C32">
            <v>1</v>
          </cell>
          <cell r="D32">
            <v>0</v>
          </cell>
          <cell r="E32">
            <v>496</v>
          </cell>
          <cell r="F32">
            <v>170</v>
          </cell>
          <cell r="G32">
            <v>96</v>
          </cell>
          <cell r="H32">
            <v>1</v>
          </cell>
          <cell r="I32">
            <v>40</v>
          </cell>
        </row>
        <row r="33">
          <cell r="B33">
            <v>310</v>
          </cell>
          <cell r="C33">
            <v>15</v>
          </cell>
          <cell r="D33">
            <v>25</v>
          </cell>
          <cell r="E33">
            <v>92</v>
          </cell>
          <cell r="F33">
            <v>140</v>
          </cell>
          <cell r="G33">
            <v>94</v>
          </cell>
          <cell r="H33">
            <v>4</v>
          </cell>
          <cell r="I33">
            <v>42</v>
          </cell>
        </row>
        <row r="34">
          <cell r="B34">
            <v>5</v>
          </cell>
          <cell r="C34">
            <v>102</v>
          </cell>
          <cell r="D34">
            <v>0</v>
          </cell>
          <cell r="E34">
            <v>4</v>
          </cell>
          <cell r="F34">
            <v>25</v>
          </cell>
          <cell r="G34">
            <v>12</v>
          </cell>
          <cell r="H34">
            <v>0</v>
          </cell>
          <cell r="I34">
            <v>17</v>
          </cell>
        </row>
        <row r="35">
          <cell r="B35">
            <v>144</v>
          </cell>
          <cell r="C35">
            <v>28</v>
          </cell>
          <cell r="D35">
            <v>533</v>
          </cell>
          <cell r="E35">
            <v>183</v>
          </cell>
          <cell r="F35">
            <v>346</v>
          </cell>
          <cell r="G35">
            <v>99</v>
          </cell>
          <cell r="H35">
            <v>284</v>
          </cell>
          <cell r="I35">
            <v>95</v>
          </cell>
        </row>
        <row r="36">
          <cell r="B36">
            <v>60</v>
          </cell>
          <cell r="C36">
            <v>4</v>
          </cell>
          <cell r="D36">
            <v>5883</v>
          </cell>
          <cell r="E36">
            <v>0</v>
          </cell>
          <cell r="F36">
            <v>0</v>
          </cell>
          <cell r="G36">
            <v>420</v>
          </cell>
          <cell r="H36">
            <v>1021</v>
          </cell>
          <cell r="I36">
            <v>0</v>
          </cell>
        </row>
        <row r="37">
          <cell r="B37">
            <v>23</v>
          </cell>
          <cell r="C37">
            <v>18</v>
          </cell>
          <cell r="D37">
            <v>0</v>
          </cell>
          <cell r="E37">
            <v>835</v>
          </cell>
          <cell r="F37">
            <v>0</v>
          </cell>
          <cell r="G37">
            <v>85</v>
          </cell>
          <cell r="H37">
            <v>5</v>
          </cell>
          <cell r="I37">
            <v>71</v>
          </cell>
        </row>
        <row r="38">
          <cell r="B38">
            <v>706</v>
          </cell>
          <cell r="C38">
            <v>572</v>
          </cell>
          <cell r="D38">
            <v>2</v>
          </cell>
          <cell r="E38">
            <v>70</v>
          </cell>
          <cell r="F38">
            <v>35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</v>
          </cell>
          <cell r="H39">
            <v>0</v>
          </cell>
          <cell r="I39">
            <v>0</v>
          </cell>
        </row>
        <row r="40">
          <cell r="B40">
            <v>97</v>
          </cell>
          <cell r="C40">
            <v>76</v>
          </cell>
          <cell r="D40">
            <v>1063</v>
          </cell>
          <cell r="E40">
            <v>231</v>
          </cell>
          <cell r="F40">
            <v>53</v>
          </cell>
          <cell r="G40">
            <v>143</v>
          </cell>
          <cell r="H40">
            <v>238</v>
          </cell>
          <cell r="I40">
            <v>205</v>
          </cell>
        </row>
        <row r="41">
          <cell r="B41">
            <v>1609</v>
          </cell>
          <cell r="C41">
            <v>1844</v>
          </cell>
          <cell r="D41">
            <v>2462</v>
          </cell>
          <cell r="E41">
            <v>2227</v>
          </cell>
          <cell r="F41">
            <v>663</v>
          </cell>
          <cell r="G41">
            <v>1698</v>
          </cell>
          <cell r="H41">
            <v>1739</v>
          </cell>
          <cell r="I41">
            <v>464</v>
          </cell>
        </row>
      </sheetData>
      <sheetData sheetId="3">
        <row r="8">
          <cell r="B8">
            <v>977</v>
          </cell>
          <cell r="C8">
            <v>196282</v>
          </cell>
          <cell r="D8">
            <v>119207</v>
          </cell>
          <cell r="E8">
            <v>92489</v>
          </cell>
          <cell r="F8">
            <v>3180</v>
          </cell>
          <cell r="G8">
            <v>0</v>
          </cell>
          <cell r="H8">
            <v>2475</v>
          </cell>
          <cell r="I8">
            <v>7912</v>
          </cell>
        </row>
        <row r="9">
          <cell r="B9">
            <v>2695</v>
          </cell>
          <cell r="C9">
            <v>2974</v>
          </cell>
          <cell r="D9">
            <v>2385</v>
          </cell>
          <cell r="E9">
            <v>2760</v>
          </cell>
          <cell r="F9">
            <v>2733</v>
          </cell>
          <cell r="G9">
            <v>3050</v>
          </cell>
          <cell r="H9">
            <v>10444</v>
          </cell>
          <cell r="I9">
            <v>2478</v>
          </cell>
        </row>
        <row r="10">
          <cell r="B10">
            <v>0</v>
          </cell>
          <cell r="C10">
            <v>0</v>
          </cell>
          <cell r="D10">
            <v>450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2</v>
          </cell>
          <cell r="E11">
            <v>0</v>
          </cell>
          <cell r="F11">
            <v>91</v>
          </cell>
          <cell r="G11">
            <v>1</v>
          </cell>
          <cell r="H11">
            <v>0</v>
          </cell>
          <cell r="I11">
            <v>0</v>
          </cell>
        </row>
        <row r="12">
          <cell r="B12">
            <v>11</v>
          </cell>
          <cell r="C12">
            <v>8</v>
          </cell>
          <cell r="D12">
            <v>233</v>
          </cell>
          <cell r="E12">
            <v>0</v>
          </cell>
          <cell r="F12">
            <v>10</v>
          </cell>
          <cell r="G12">
            <v>5</v>
          </cell>
          <cell r="H12">
            <v>1826</v>
          </cell>
          <cell r="I12">
            <v>137</v>
          </cell>
        </row>
        <row r="13">
          <cell r="B13">
            <v>2326</v>
          </cell>
          <cell r="C13">
            <v>697</v>
          </cell>
          <cell r="D13">
            <v>1094</v>
          </cell>
          <cell r="E13">
            <v>4365</v>
          </cell>
          <cell r="F13">
            <v>6913</v>
          </cell>
          <cell r="G13">
            <v>2084</v>
          </cell>
          <cell r="H13">
            <v>25</v>
          </cell>
          <cell r="I13">
            <v>148</v>
          </cell>
        </row>
        <row r="14">
          <cell r="B14">
            <v>370</v>
          </cell>
          <cell r="C14">
            <v>99</v>
          </cell>
          <cell r="D14">
            <v>361</v>
          </cell>
          <cell r="E14">
            <v>330</v>
          </cell>
          <cell r="F14">
            <v>395</v>
          </cell>
          <cell r="G14">
            <v>1324</v>
          </cell>
          <cell r="H14">
            <v>0</v>
          </cell>
          <cell r="I14">
            <v>35</v>
          </cell>
        </row>
        <row r="15">
          <cell r="B15">
            <v>169</v>
          </cell>
          <cell r="C15">
            <v>2</v>
          </cell>
          <cell r="D15">
            <v>0</v>
          </cell>
          <cell r="E15">
            <v>0</v>
          </cell>
          <cell r="F15">
            <v>15</v>
          </cell>
          <cell r="G15">
            <v>316</v>
          </cell>
          <cell r="H15">
            <v>0</v>
          </cell>
          <cell r="I15">
            <v>0</v>
          </cell>
        </row>
        <row r="16">
          <cell r="B16">
            <v>1481</v>
          </cell>
          <cell r="C16">
            <v>116</v>
          </cell>
          <cell r="D16">
            <v>796</v>
          </cell>
          <cell r="E16">
            <v>465</v>
          </cell>
          <cell r="F16">
            <v>6587</v>
          </cell>
          <cell r="G16">
            <v>888</v>
          </cell>
          <cell r="H16">
            <v>7460</v>
          </cell>
          <cell r="I16">
            <v>233</v>
          </cell>
        </row>
        <row r="17">
          <cell r="B17">
            <v>1229</v>
          </cell>
          <cell r="C17">
            <v>749</v>
          </cell>
          <cell r="D17">
            <v>240</v>
          </cell>
          <cell r="E17">
            <v>1107</v>
          </cell>
          <cell r="F17">
            <v>1123</v>
          </cell>
          <cell r="G17">
            <v>380</v>
          </cell>
          <cell r="H17">
            <v>3116</v>
          </cell>
          <cell r="I17">
            <v>196</v>
          </cell>
        </row>
        <row r="18">
          <cell r="B18">
            <v>0</v>
          </cell>
          <cell r="C18">
            <v>712</v>
          </cell>
          <cell r="D18">
            <v>0</v>
          </cell>
          <cell r="E18">
            <v>0</v>
          </cell>
          <cell r="F18">
            <v>987</v>
          </cell>
          <cell r="G18">
            <v>997</v>
          </cell>
          <cell r="H18">
            <v>780</v>
          </cell>
          <cell r="I18">
            <v>244</v>
          </cell>
        </row>
        <row r="19">
          <cell r="B19">
            <v>0</v>
          </cell>
          <cell r="C19">
            <v>0</v>
          </cell>
          <cell r="D19">
            <v>138</v>
          </cell>
          <cell r="E19">
            <v>2549</v>
          </cell>
          <cell r="F19">
            <v>495</v>
          </cell>
          <cell r="G19">
            <v>125</v>
          </cell>
          <cell r="H19">
            <v>109</v>
          </cell>
          <cell r="I19">
            <v>0</v>
          </cell>
        </row>
        <row r="20">
          <cell r="B20">
            <v>719</v>
          </cell>
          <cell r="C20">
            <v>5614</v>
          </cell>
          <cell r="D20">
            <v>47</v>
          </cell>
          <cell r="E20">
            <v>790</v>
          </cell>
          <cell r="F20">
            <v>3311</v>
          </cell>
          <cell r="G20">
            <v>1648</v>
          </cell>
          <cell r="H20">
            <v>499</v>
          </cell>
          <cell r="I20">
            <v>669</v>
          </cell>
        </row>
        <row r="21">
          <cell r="B21">
            <v>8634</v>
          </cell>
          <cell r="C21">
            <v>1978</v>
          </cell>
          <cell r="D21">
            <v>3548</v>
          </cell>
          <cell r="E21">
            <v>7250</v>
          </cell>
          <cell r="F21">
            <v>3425</v>
          </cell>
          <cell r="G21">
            <v>1056</v>
          </cell>
          <cell r="H21">
            <v>1230</v>
          </cell>
          <cell r="I21">
            <v>846</v>
          </cell>
        </row>
        <row r="22">
          <cell r="B22">
            <v>408</v>
          </cell>
          <cell r="C22">
            <v>97</v>
          </cell>
          <cell r="D22">
            <v>564</v>
          </cell>
          <cell r="E22">
            <v>113</v>
          </cell>
          <cell r="F22">
            <v>889</v>
          </cell>
          <cell r="G22">
            <v>384</v>
          </cell>
          <cell r="H22">
            <v>717</v>
          </cell>
          <cell r="I22">
            <v>66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65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1860</v>
          </cell>
          <cell r="C24">
            <v>700</v>
          </cell>
          <cell r="D24">
            <v>143</v>
          </cell>
          <cell r="E24">
            <v>655</v>
          </cell>
          <cell r="F24">
            <v>3932</v>
          </cell>
          <cell r="G24">
            <v>243</v>
          </cell>
          <cell r="H24">
            <v>105</v>
          </cell>
          <cell r="I24">
            <v>790</v>
          </cell>
        </row>
        <row r="25">
          <cell r="B25">
            <v>189</v>
          </cell>
          <cell r="C25">
            <v>12</v>
          </cell>
          <cell r="D25">
            <v>37</v>
          </cell>
          <cell r="E25">
            <v>108</v>
          </cell>
          <cell r="F25">
            <v>228</v>
          </cell>
          <cell r="G25">
            <v>92</v>
          </cell>
          <cell r="H25">
            <v>579</v>
          </cell>
          <cell r="I25">
            <v>92</v>
          </cell>
        </row>
        <row r="26">
          <cell r="B26">
            <v>85</v>
          </cell>
          <cell r="C26">
            <v>0</v>
          </cell>
          <cell r="D26">
            <v>17</v>
          </cell>
          <cell r="E26">
            <v>102</v>
          </cell>
          <cell r="F26">
            <v>2415</v>
          </cell>
          <cell r="G26">
            <v>211</v>
          </cell>
          <cell r="H26">
            <v>330</v>
          </cell>
          <cell r="I26">
            <v>10</v>
          </cell>
        </row>
        <row r="27">
          <cell r="B27">
            <v>116</v>
          </cell>
          <cell r="C27">
            <v>5</v>
          </cell>
          <cell r="D27">
            <v>609</v>
          </cell>
          <cell r="E27">
            <v>233</v>
          </cell>
          <cell r="F27">
            <v>1425</v>
          </cell>
          <cell r="G27">
            <v>7</v>
          </cell>
          <cell r="H27">
            <v>247</v>
          </cell>
          <cell r="I27">
            <v>7</v>
          </cell>
        </row>
        <row r="28">
          <cell r="B28">
            <v>41</v>
          </cell>
          <cell r="C28">
            <v>4</v>
          </cell>
          <cell r="D28">
            <v>0</v>
          </cell>
          <cell r="E28">
            <v>537</v>
          </cell>
          <cell r="F28">
            <v>405</v>
          </cell>
          <cell r="G28">
            <v>107</v>
          </cell>
          <cell r="H28">
            <v>3</v>
          </cell>
          <cell r="I28">
            <v>1</v>
          </cell>
        </row>
        <row r="29">
          <cell r="B29">
            <v>24</v>
          </cell>
          <cell r="C29">
            <v>0</v>
          </cell>
          <cell r="D29">
            <v>20</v>
          </cell>
          <cell r="E29">
            <v>986</v>
          </cell>
          <cell r="F29">
            <v>0</v>
          </cell>
          <cell r="G29">
            <v>12</v>
          </cell>
          <cell r="H29">
            <v>0</v>
          </cell>
          <cell r="I29">
            <v>0</v>
          </cell>
        </row>
        <row r="30">
          <cell r="B30">
            <v>140</v>
          </cell>
          <cell r="C30">
            <v>6</v>
          </cell>
          <cell r="D30">
            <v>6</v>
          </cell>
          <cell r="E30">
            <v>84</v>
          </cell>
          <cell r="F30">
            <v>717</v>
          </cell>
          <cell r="G30">
            <v>13</v>
          </cell>
          <cell r="H30">
            <v>53</v>
          </cell>
          <cell r="I30">
            <v>23</v>
          </cell>
        </row>
        <row r="32">
          <cell r="B32">
            <v>4</v>
          </cell>
          <cell r="C32">
            <v>1</v>
          </cell>
          <cell r="D32">
            <v>1</v>
          </cell>
          <cell r="E32">
            <v>549</v>
          </cell>
          <cell r="F32">
            <v>280</v>
          </cell>
          <cell r="G32">
            <v>306</v>
          </cell>
          <cell r="H32">
            <v>27</v>
          </cell>
          <cell r="I32">
            <v>0</v>
          </cell>
        </row>
        <row r="33">
          <cell r="B33">
            <v>1057</v>
          </cell>
          <cell r="C33">
            <v>0</v>
          </cell>
          <cell r="D33">
            <v>6</v>
          </cell>
          <cell r="E33">
            <v>232</v>
          </cell>
          <cell r="F33">
            <v>262</v>
          </cell>
          <cell r="G33">
            <v>145</v>
          </cell>
          <cell r="H33">
            <v>14</v>
          </cell>
          <cell r="I33">
            <v>48</v>
          </cell>
        </row>
        <row r="34">
          <cell r="B34">
            <v>76</v>
          </cell>
          <cell r="C34">
            <v>365</v>
          </cell>
          <cell r="D34">
            <v>18</v>
          </cell>
          <cell r="E34">
            <v>68</v>
          </cell>
          <cell r="F34">
            <v>61</v>
          </cell>
          <cell r="G34">
            <v>23</v>
          </cell>
          <cell r="H34">
            <v>0</v>
          </cell>
          <cell r="I34">
            <v>52</v>
          </cell>
        </row>
        <row r="35">
          <cell r="B35">
            <v>210</v>
          </cell>
          <cell r="C35">
            <v>352</v>
          </cell>
          <cell r="D35">
            <v>828</v>
          </cell>
          <cell r="E35">
            <v>109</v>
          </cell>
          <cell r="F35">
            <v>138</v>
          </cell>
          <cell r="G35">
            <v>248</v>
          </cell>
          <cell r="H35">
            <v>12</v>
          </cell>
          <cell r="I35">
            <v>175</v>
          </cell>
        </row>
        <row r="36">
          <cell r="B36">
            <v>100</v>
          </cell>
          <cell r="C36">
            <v>4</v>
          </cell>
          <cell r="D36">
            <v>3709</v>
          </cell>
          <cell r="E36">
            <v>0</v>
          </cell>
          <cell r="F36">
            <v>0</v>
          </cell>
          <cell r="G36">
            <v>360</v>
          </cell>
          <cell r="H36">
            <v>912</v>
          </cell>
          <cell r="I36">
            <v>233</v>
          </cell>
        </row>
        <row r="37">
          <cell r="B37">
            <v>433</v>
          </cell>
          <cell r="C37">
            <v>243</v>
          </cell>
          <cell r="D37">
            <v>0</v>
          </cell>
          <cell r="E37">
            <v>0</v>
          </cell>
          <cell r="F37">
            <v>20</v>
          </cell>
          <cell r="G37">
            <v>57</v>
          </cell>
          <cell r="H37">
            <v>0</v>
          </cell>
          <cell r="I37">
            <v>150</v>
          </cell>
        </row>
        <row r="38">
          <cell r="B38">
            <v>900</v>
          </cell>
          <cell r="C38">
            <v>1429</v>
          </cell>
          <cell r="D38">
            <v>11</v>
          </cell>
          <cell r="E38">
            <v>34</v>
          </cell>
          <cell r="F38">
            <v>60</v>
          </cell>
          <cell r="G38">
            <v>6</v>
          </cell>
          <cell r="H38">
            <v>0</v>
          </cell>
          <cell r="I38">
            <v>15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10</v>
          </cell>
          <cell r="H39">
            <v>0</v>
          </cell>
          <cell r="I39">
            <v>0</v>
          </cell>
        </row>
        <row r="40">
          <cell r="B40">
            <v>359</v>
          </cell>
          <cell r="C40">
            <v>54</v>
          </cell>
          <cell r="D40">
            <v>2126</v>
          </cell>
          <cell r="E40">
            <v>162</v>
          </cell>
          <cell r="F40">
            <v>626</v>
          </cell>
          <cell r="G40">
            <v>266</v>
          </cell>
          <cell r="H40">
            <v>203</v>
          </cell>
          <cell r="I40">
            <v>190</v>
          </cell>
        </row>
        <row r="41">
          <cell r="B41">
            <v>2499</v>
          </cell>
          <cell r="C41">
            <v>2713</v>
          </cell>
          <cell r="D41">
            <v>2757</v>
          </cell>
          <cell r="E41">
            <v>1869</v>
          </cell>
          <cell r="F41">
            <v>1472</v>
          </cell>
          <cell r="G41">
            <v>1437</v>
          </cell>
          <cell r="H41">
            <v>1930</v>
          </cell>
          <cell r="I41">
            <v>362</v>
          </cell>
        </row>
      </sheetData>
      <sheetData sheetId="4">
        <row r="8">
          <cell r="B8">
            <v>9586</v>
          </cell>
          <cell r="C8">
            <v>186917</v>
          </cell>
          <cell r="D8">
            <v>102334</v>
          </cell>
          <cell r="E8">
            <v>63850</v>
          </cell>
          <cell r="F8">
            <v>4722</v>
          </cell>
          <cell r="G8">
            <v>0</v>
          </cell>
          <cell r="H8">
            <v>3578</v>
          </cell>
          <cell r="I8">
            <v>9305</v>
          </cell>
        </row>
        <row r="9">
          <cell r="B9">
            <v>1541</v>
          </cell>
          <cell r="C9">
            <v>1290</v>
          </cell>
          <cell r="D9">
            <v>1715</v>
          </cell>
          <cell r="E9">
            <v>1313</v>
          </cell>
          <cell r="F9">
            <v>1588</v>
          </cell>
          <cell r="G9">
            <v>2019</v>
          </cell>
          <cell r="H9">
            <v>14149</v>
          </cell>
          <cell r="I9">
            <v>1651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50</v>
          </cell>
          <cell r="H10">
            <v>4</v>
          </cell>
          <cell r="I10">
            <v>0</v>
          </cell>
        </row>
        <row r="11">
          <cell r="D11">
            <v>9</v>
          </cell>
          <cell r="G11">
            <v>1935</v>
          </cell>
        </row>
        <row r="12">
          <cell r="B12">
            <v>1</v>
          </cell>
          <cell r="C12">
            <v>20</v>
          </cell>
          <cell r="D12">
            <v>48</v>
          </cell>
          <cell r="E12">
            <v>0</v>
          </cell>
          <cell r="F12">
            <v>0</v>
          </cell>
          <cell r="G12">
            <v>0</v>
          </cell>
          <cell r="H12">
            <v>1654</v>
          </cell>
          <cell r="I12">
            <v>118</v>
          </cell>
        </row>
        <row r="13">
          <cell r="B13">
            <v>363</v>
          </cell>
          <cell r="C13">
            <v>50</v>
          </cell>
          <cell r="D13">
            <v>15</v>
          </cell>
          <cell r="E13">
            <v>2088</v>
          </cell>
          <cell r="F13">
            <v>1385</v>
          </cell>
          <cell r="G13">
            <v>814</v>
          </cell>
          <cell r="H13">
            <v>54</v>
          </cell>
          <cell r="I13">
            <v>15</v>
          </cell>
        </row>
        <row r="14">
          <cell r="B14">
            <v>43</v>
          </cell>
          <cell r="C14">
            <v>88</v>
          </cell>
          <cell r="D14">
            <v>0</v>
          </cell>
          <cell r="E14">
            <v>10</v>
          </cell>
          <cell r="F14">
            <v>422</v>
          </cell>
          <cell r="G14">
            <v>871</v>
          </cell>
          <cell r="H14">
            <v>680</v>
          </cell>
          <cell r="I14">
            <v>0</v>
          </cell>
        </row>
        <row r="15">
          <cell r="B15">
            <v>64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420</v>
          </cell>
          <cell r="I15">
            <v>0</v>
          </cell>
        </row>
        <row r="16">
          <cell r="B16">
            <v>532</v>
          </cell>
          <cell r="C16">
            <v>55</v>
          </cell>
          <cell r="D16">
            <v>737</v>
          </cell>
          <cell r="E16">
            <v>115</v>
          </cell>
          <cell r="F16">
            <v>579</v>
          </cell>
          <cell r="G16">
            <v>1947</v>
          </cell>
          <cell r="H16">
            <v>7601</v>
          </cell>
          <cell r="I16">
            <v>199</v>
          </cell>
        </row>
        <row r="17">
          <cell r="B17">
            <v>346</v>
          </cell>
          <cell r="C17">
            <v>139</v>
          </cell>
          <cell r="D17">
            <v>8</v>
          </cell>
          <cell r="E17">
            <v>214</v>
          </cell>
          <cell r="F17">
            <v>665</v>
          </cell>
          <cell r="G17">
            <v>223</v>
          </cell>
          <cell r="H17">
            <v>1729</v>
          </cell>
          <cell r="I17">
            <v>84</v>
          </cell>
        </row>
        <row r="18">
          <cell r="B18">
            <v>28</v>
          </cell>
          <cell r="C18">
            <v>1142</v>
          </cell>
          <cell r="D18">
            <v>0</v>
          </cell>
          <cell r="E18">
            <v>0</v>
          </cell>
          <cell r="F18">
            <v>1425</v>
          </cell>
          <cell r="G18">
            <v>703</v>
          </cell>
          <cell r="H18">
            <v>0</v>
          </cell>
          <cell r="I18">
            <v>360</v>
          </cell>
        </row>
        <row r="19">
          <cell r="B19">
            <v>4</v>
          </cell>
          <cell r="C19">
            <v>0</v>
          </cell>
          <cell r="D19">
            <v>175</v>
          </cell>
          <cell r="E19">
            <v>1940</v>
          </cell>
          <cell r="F19">
            <v>380</v>
          </cell>
          <cell r="G19">
            <v>237</v>
          </cell>
          <cell r="H19">
            <v>0</v>
          </cell>
          <cell r="I19">
            <v>0</v>
          </cell>
        </row>
        <row r="20">
          <cell r="B20">
            <v>341</v>
          </cell>
          <cell r="C20">
            <v>2998</v>
          </cell>
          <cell r="D20">
            <v>0</v>
          </cell>
          <cell r="E20">
            <v>374</v>
          </cell>
          <cell r="F20">
            <v>1914</v>
          </cell>
          <cell r="G20">
            <v>1060</v>
          </cell>
          <cell r="H20">
            <v>0</v>
          </cell>
          <cell r="I20">
            <v>258</v>
          </cell>
        </row>
        <row r="21">
          <cell r="B21">
            <v>7164</v>
          </cell>
          <cell r="C21">
            <v>2609</v>
          </cell>
          <cell r="D21">
            <v>1949</v>
          </cell>
          <cell r="E21">
            <v>2661</v>
          </cell>
          <cell r="F21">
            <v>1851</v>
          </cell>
          <cell r="G21">
            <v>665</v>
          </cell>
          <cell r="H21">
            <v>900</v>
          </cell>
          <cell r="I21">
            <v>368</v>
          </cell>
        </row>
        <row r="22">
          <cell r="B22">
            <v>485</v>
          </cell>
          <cell r="C22">
            <v>12</v>
          </cell>
          <cell r="D22">
            <v>765</v>
          </cell>
          <cell r="E22">
            <v>109</v>
          </cell>
          <cell r="F22">
            <v>739</v>
          </cell>
          <cell r="G22">
            <v>1170</v>
          </cell>
          <cell r="H22">
            <v>486</v>
          </cell>
          <cell r="I22">
            <v>85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259</v>
          </cell>
          <cell r="C24">
            <v>735</v>
          </cell>
          <cell r="D24">
            <v>59</v>
          </cell>
          <cell r="E24">
            <v>198</v>
          </cell>
          <cell r="F24">
            <v>1002</v>
          </cell>
          <cell r="G24">
            <v>121</v>
          </cell>
          <cell r="H24">
            <v>35</v>
          </cell>
          <cell r="I24">
            <v>173</v>
          </cell>
        </row>
        <row r="25">
          <cell r="B25">
            <v>358</v>
          </cell>
          <cell r="C25">
            <v>27</v>
          </cell>
          <cell r="D25">
            <v>87</v>
          </cell>
          <cell r="E25">
            <v>105</v>
          </cell>
          <cell r="F25">
            <v>253</v>
          </cell>
          <cell r="G25">
            <v>75</v>
          </cell>
          <cell r="H25">
            <v>192</v>
          </cell>
          <cell r="I25">
            <v>53</v>
          </cell>
        </row>
        <row r="26">
          <cell r="B26">
            <v>70</v>
          </cell>
          <cell r="C26">
            <v>0</v>
          </cell>
          <cell r="D26">
            <v>263</v>
          </cell>
          <cell r="E26">
            <v>6</v>
          </cell>
          <cell r="F26">
            <v>1907</v>
          </cell>
          <cell r="G26">
            <v>22</v>
          </cell>
          <cell r="H26">
            <v>141</v>
          </cell>
          <cell r="I26">
            <v>0</v>
          </cell>
        </row>
        <row r="27">
          <cell r="B27">
            <v>46</v>
          </cell>
          <cell r="C27">
            <v>21</v>
          </cell>
          <cell r="D27">
            <v>128</v>
          </cell>
          <cell r="E27">
            <v>192</v>
          </cell>
          <cell r="F27">
            <v>486</v>
          </cell>
          <cell r="G27">
            <v>38</v>
          </cell>
          <cell r="H27">
            <v>90</v>
          </cell>
          <cell r="I27">
            <v>7</v>
          </cell>
        </row>
        <row r="28">
          <cell r="B28">
            <v>27</v>
          </cell>
          <cell r="C28">
            <v>0</v>
          </cell>
          <cell r="D28">
            <v>0</v>
          </cell>
          <cell r="E28">
            <v>445</v>
          </cell>
          <cell r="F28">
            <v>125</v>
          </cell>
          <cell r="G28">
            <v>17</v>
          </cell>
          <cell r="H28">
            <v>3</v>
          </cell>
          <cell r="I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472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257</v>
          </cell>
          <cell r="C30">
            <v>4</v>
          </cell>
          <cell r="D30">
            <v>0</v>
          </cell>
          <cell r="E30">
            <v>89</v>
          </cell>
          <cell r="F30">
            <v>655</v>
          </cell>
          <cell r="G30">
            <v>32</v>
          </cell>
          <cell r="H30">
            <v>20</v>
          </cell>
          <cell r="I30">
            <v>27</v>
          </cell>
        </row>
        <row r="32">
          <cell r="B32">
            <v>11</v>
          </cell>
          <cell r="C32">
            <v>0</v>
          </cell>
          <cell r="D32">
            <v>50</v>
          </cell>
          <cell r="E32">
            <v>344</v>
          </cell>
          <cell r="F32">
            <v>335</v>
          </cell>
          <cell r="G32">
            <v>178</v>
          </cell>
          <cell r="H32">
            <v>2</v>
          </cell>
          <cell r="I32">
            <v>3</v>
          </cell>
        </row>
        <row r="33">
          <cell r="B33">
            <v>725</v>
          </cell>
          <cell r="C33">
            <v>0</v>
          </cell>
          <cell r="D33">
            <v>0</v>
          </cell>
          <cell r="E33">
            <v>164</v>
          </cell>
          <cell r="F33">
            <v>904</v>
          </cell>
          <cell r="G33">
            <v>425</v>
          </cell>
          <cell r="H33">
            <v>452</v>
          </cell>
          <cell r="I33">
            <v>62</v>
          </cell>
        </row>
        <row r="34">
          <cell r="B34">
            <v>39</v>
          </cell>
          <cell r="C34">
            <v>255</v>
          </cell>
          <cell r="D34">
            <v>2</v>
          </cell>
          <cell r="E34">
            <v>0</v>
          </cell>
          <cell r="F34">
            <v>80</v>
          </cell>
          <cell r="G34">
            <v>4</v>
          </cell>
          <cell r="H34">
            <v>4</v>
          </cell>
          <cell r="I34">
            <v>0</v>
          </cell>
        </row>
        <row r="35">
          <cell r="B35">
            <v>44</v>
          </cell>
          <cell r="C35">
            <v>352</v>
          </cell>
          <cell r="D35">
            <v>56</v>
          </cell>
          <cell r="E35">
            <v>143</v>
          </cell>
          <cell r="F35">
            <v>208</v>
          </cell>
          <cell r="G35">
            <v>430</v>
          </cell>
          <cell r="H35">
            <v>147</v>
          </cell>
          <cell r="I35">
            <v>60</v>
          </cell>
        </row>
        <row r="36">
          <cell r="B36">
            <v>5</v>
          </cell>
          <cell r="C36">
            <v>0</v>
          </cell>
          <cell r="D36">
            <v>3272</v>
          </cell>
          <cell r="E36">
            <v>0</v>
          </cell>
          <cell r="F36">
            <v>25</v>
          </cell>
          <cell r="G36">
            <v>223</v>
          </cell>
          <cell r="H36">
            <v>1283</v>
          </cell>
          <cell r="I36">
            <v>200</v>
          </cell>
        </row>
        <row r="37">
          <cell r="B37">
            <v>16</v>
          </cell>
          <cell r="C37">
            <v>7</v>
          </cell>
          <cell r="D37">
            <v>2</v>
          </cell>
          <cell r="E37">
            <v>2</v>
          </cell>
          <cell r="F37">
            <v>0</v>
          </cell>
          <cell r="G37">
            <v>11</v>
          </cell>
          <cell r="H37">
            <v>0</v>
          </cell>
          <cell r="I37">
            <v>6</v>
          </cell>
        </row>
        <row r="38">
          <cell r="B38">
            <v>764</v>
          </cell>
          <cell r="C38">
            <v>1221</v>
          </cell>
          <cell r="D38">
            <v>0</v>
          </cell>
          <cell r="E38">
            <v>0</v>
          </cell>
          <cell r="F38">
            <v>55</v>
          </cell>
          <cell r="G38">
            <v>6</v>
          </cell>
          <cell r="H38">
            <v>0</v>
          </cell>
          <cell r="I38">
            <v>10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</v>
          </cell>
          <cell r="H39">
            <v>0</v>
          </cell>
          <cell r="I39">
            <v>0</v>
          </cell>
        </row>
        <row r="40">
          <cell r="B40">
            <v>199</v>
          </cell>
          <cell r="C40">
            <v>44</v>
          </cell>
          <cell r="D40">
            <v>1610</v>
          </cell>
          <cell r="E40">
            <v>66</v>
          </cell>
          <cell r="F40">
            <v>72</v>
          </cell>
          <cell r="G40">
            <v>120</v>
          </cell>
          <cell r="H40">
            <v>198</v>
          </cell>
          <cell r="I40">
            <v>43</v>
          </cell>
        </row>
        <row r="41">
          <cell r="B41">
            <v>1608</v>
          </cell>
          <cell r="C41">
            <v>1155</v>
          </cell>
          <cell r="D41">
            <v>2390</v>
          </cell>
          <cell r="E41">
            <v>1230</v>
          </cell>
          <cell r="F41">
            <v>535</v>
          </cell>
          <cell r="G41">
            <v>1433</v>
          </cell>
          <cell r="H41">
            <v>2104</v>
          </cell>
          <cell r="I41">
            <v>366</v>
          </cell>
        </row>
      </sheetData>
      <sheetData sheetId="5">
        <row r="8">
          <cell r="B8">
            <v>4400</v>
          </cell>
          <cell r="C8">
            <v>73010</v>
          </cell>
          <cell r="D8">
            <v>39082</v>
          </cell>
          <cell r="E8">
            <v>21183</v>
          </cell>
          <cell r="F8">
            <v>2881</v>
          </cell>
          <cell r="G8">
            <v>0</v>
          </cell>
          <cell r="H8">
            <v>3617</v>
          </cell>
          <cell r="I8">
            <v>1906</v>
          </cell>
        </row>
        <row r="9">
          <cell r="B9">
            <v>6107</v>
          </cell>
          <cell r="C9">
            <v>1709</v>
          </cell>
          <cell r="D9">
            <v>3099</v>
          </cell>
          <cell r="E9">
            <v>2615</v>
          </cell>
          <cell r="F9">
            <v>6735</v>
          </cell>
          <cell r="G9">
            <v>5118</v>
          </cell>
          <cell r="H9">
            <v>37129</v>
          </cell>
          <cell r="I9">
            <v>6533</v>
          </cell>
        </row>
        <row r="10">
          <cell r="B10">
            <v>35</v>
          </cell>
          <cell r="C10">
            <v>1180</v>
          </cell>
          <cell r="D10">
            <v>1070</v>
          </cell>
          <cell r="E10">
            <v>0</v>
          </cell>
          <cell r="F10">
            <v>0</v>
          </cell>
          <cell r="G10">
            <v>400</v>
          </cell>
          <cell r="H10">
            <v>1599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20</v>
          </cell>
        </row>
        <row r="12">
          <cell r="B12">
            <v>2</v>
          </cell>
          <cell r="C12">
            <v>10</v>
          </cell>
          <cell r="D12">
            <v>1114</v>
          </cell>
          <cell r="E12">
            <v>0</v>
          </cell>
          <cell r="F12">
            <v>50</v>
          </cell>
          <cell r="G12">
            <v>21</v>
          </cell>
          <cell r="H12">
            <v>1855</v>
          </cell>
          <cell r="I12">
            <v>1175</v>
          </cell>
        </row>
        <row r="13">
          <cell r="B13">
            <v>2459</v>
          </cell>
          <cell r="C13">
            <v>62</v>
          </cell>
          <cell r="D13">
            <v>1010</v>
          </cell>
          <cell r="E13">
            <v>444</v>
          </cell>
          <cell r="F13">
            <v>1477</v>
          </cell>
          <cell r="G13">
            <v>6670</v>
          </cell>
          <cell r="H13">
            <v>17026</v>
          </cell>
          <cell r="I13">
            <v>0</v>
          </cell>
        </row>
        <row r="14">
          <cell r="B14">
            <v>248</v>
          </cell>
          <cell r="C14">
            <v>133</v>
          </cell>
          <cell r="D14">
            <v>463</v>
          </cell>
          <cell r="E14">
            <v>49</v>
          </cell>
          <cell r="F14">
            <v>251</v>
          </cell>
          <cell r="G14">
            <v>17335</v>
          </cell>
          <cell r="H14">
            <v>6469</v>
          </cell>
          <cell r="I14">
            <v>280</v>
          </cell>
        </row>
        <row r="15">
          <cell r="B15">
            <v>452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865</v>
          </cell>
          <cell r="H15">
            <v>596</v>
          </cell>
          <cell r="I15">
            <v>0</v>
          </cell>
        </row>
        <row r="16">
          <cell r="B16">
            <v>608</v>
          </cell>
          <cell r="C16">
            <v>130</v>
          </cell>
          <cell r="D16">
            <v>1234</v>
          </cell>
          <cell r="E16">
            <v>152</v>
          </cell>
          <cell r="F16">
            <v>2249</v>
          </cell>
          <cell r="G16">
            <v>10563</v>
          </cell>
          <cell r="H16">
            <v>28237</v>
          </cell>
          <cell r="I16">
            <v>604</v>
          </cell>
        </row>
        <row r="17">
          <cell r="B17">
            <v>299</v>
          </cell>
          <cell r="C17">
            <v>371</v>
          </cell>
          <cell r="D17">
            <v>57</v>
          </cell>
          <cell r="E17">
            <v>661</v>
          </cell>
          <cell r="F17">
            <v>474</v>
          </cell>
          <cell r="G17">
            <v>535</v>
          </cell>
          <cell r="H17">
            <v>1842</v>
          </cell>
          <cell r="I17">
            <v>208</v>
          </cell>
        </row>
        <row r="18">
          <cell r="B18">
            <v>18</v>
          </cell>
          <cell r="C18">
            <v>805</v>
          </cell>
          <cell r="D18">
            <v>15</v>
          </cell>
          <cell r="E18">
            <v>16</v>
          </cell>
          <cell r="F18">
            <v>1183</v>
          </cell>
          <cell r="G18">
            <v>740</v>
          </cell>
          <cell r="H18">
            <v>9</v>
          </cell>
          <cell r="I18">
            <v>814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1385</v>
          </cell>
          <cell r="F19">
            <v>320</v>
          </cell>
          <cell r="G19">
            <v>2170</v>
          </cell>
          <cell r="H19">
            <v>0</v>
          </cell>
          <cell r="I19">
            <v>0</v>
          </cell>
        </row>
        <row r="20">
          <cell r="B20">
            <v>330</v>
          </cell>
          <cell r="C20">
            <v>2707</v>
          </cell>
          <cell r="D20">
            <v>11</v>
          </cell>
          <cell r="E20">
            <v>665</v>
          </cell>
          <cell r="F20">
            <v>1774</v>
          </cell>
          <cell r="G20">
            <v>824</v>
          </cell>
          <cell r="H20">
            <v>5</v>
          </cell>
          <cell r="I20">
            <v>271</v>
          </cell>
        </row>
        <row r="21">
          <cell r="B21">
            <v>4714</v>
          </cell>
          <cell r="C21">
            <v>1880</v>
          </cell>
          <cell r="D21">
            <v>3130</v>
          </cell>
          <cell r="E21">
            <v>3727</v>
          </cell>
          <cell r="F21">
            <v>3143</v>
          </cell>
          <cell r="G21">
            <v>632</v>
          </cell>
          <cell r="H21">
            <v>1946</v>
          </cell>
          <cell r="I21">
            <v>1193</v>
          </cell>
        </row>
        <row r="22">
          <cell r="B22">
            <v>356</v>
          </cell>
          <cell r="C22">
            <v>29</v>
          </cell>
          <cell r="D22">
            <v>846</v>
          </cell>
          <cell r="E22">
            <v>245</v>
          </cell>
          <cell r="F22">
            <v>790</v>
          </cell>
          <cell r="G22">
            <v>602</v>
          </cell>
          <cell r="H22">
            <v>832</v>
          </cell>
          <cell r="I22">
            <v>114</v>
          </cell>
        </row>
        <row r="24">
          <cell r="B24">
            <v>644</v>
          </cell>
          <cell r="C24">
            <v>918</v>
          </cell>
          <cell r="D24">
            <v>195</v>
          </cell>
          <cell r="E24">
            <v>708</v>
          </cell>
          <cell r="F24">
            <v>365</v>
          </cell>
          <cell r="G24">
            <v>144</v>
          </cell>
          <cell r="H24">
            <v>1168</v>
          </cell>
          <cell r="I24">
            <v>674</v>
          </cell>
        </row>
        <row r="25">
          <cell r="B25">
            <v>140</v>
          </cell>
          <cell r="C25">
            <v>10</v>
          </cell>
          <cell r="D25">
            <v>61</v>
          </cell>
          <cell r="E25">
            <v>79</v>
          </cell>
          <cell r="F25">
            <v>453</v>
          </cell>
          <cell r="G25">
            <v>500</v>
          </cell>
          <cell r="H25">
            <v>455</v>
          </cell>
          <cell r="I25">
            <v>13</v>
          </cell>
        </row>
        <row r="26">
          <cell r="B26">
            <v>36</v>
          </cell>
          <cell r="C26">
            <v>0</v>
          </cell>
          <cell r="D26">
            <v>67</v>
          </cell>
          <cell r="E26">
            <v>2</v>
          </cell>
          <cell r="F26">
            <v>1282</v>
          </cell>
          <cell r="G26">
            <v>343</v>
          </cell>
          <cell r="H26">
            <v>7543</v>
          </cell>
          <cell r="I26">
            <v>4</v>
          </cell>
        </row>
        <row r="27">
          <cell r="B27">
            <v>58</v>
          </cell>
          <cell r="C27">
            <v>8</v>
          </cell>
          <cell r="D27">
            <v>77</v>
          </cell>
          <cell r="E27">
            <v>186</v>
          </cell>
          <cell r="F27">
            <v>470</v>
          </cell>
          <cell r="G27">
            <v>43</v>
          </cell>
          <cell r="H27">
            <v>132</v>
          </cell>
          <cell r="I27">
            <v>3</v>
          </cell>
        </row>
        <row r="28">
          <cell r="B28">
            <v>14</v>
          </cell>
          <cell r="C28">
            <v>0</v>
          </cell>
          <cell r="D28">
            <v>0</v>
          </cell>
          <cell r="E28">
            <v>518</v>
          </cell>
          <cell r="F28">
            <v>150</v>
          </cell>
          <cell r="G28">
            <v>37</v>
          </cell>
          <cell r="H28">
            <v>0</v>
          </cell>
          <cell r="I28">
            <v>1</v>
          </cell>
        </row>
        <row r="29">
          <cell r="B29">
            <v>3</v>
          </cell>
          <cell r="C29">
            <v>0</v>
          </cell>
          <cell r="D29">
            <v>0</v>
          </cell>
          <cell r="E29">
            <v>260</v>
          </cell>
          <cell r="F29">
            <v>0</v>
          </cell>
          <cell r="G29">
            <v>230</v>
          </cell>
          <cell r="H29">
            <v>0</v>
          </cell>
          <cell r="I29">
            <v>5</v>
          </cell>
        </row>
        <row r="30">
          <cell r="B30">
            <v>76</v>
          </cell>
          <cell r="C30">
            <v>2</v>
          </cell>
          <cell r="D30">
            <v>42</v>
          </cell>
          <cell r="E30">
            <v>123</v>
          </cell>
          <cell r="F30">
            <v>438</v>
          </cell>
          <cell r="G30">
            <v>66</v>
          </cell>
          <cell r="H30">
            <v>51</v>
          </cell>
          <cell r="I30">
            <v>8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454</v>
          </cell>
          <cell r="F32">
            <v>95</v>
          </cell>
          <cell r="G32">
            <v>520</v>
          </cell>
          <cell r="H32">
            <v>7</v>
          </cell>
          <cell r="I32">
            <v>0</v>
          </cell>
        </row>
        <row r="33">
          <cell r="B33">
            <v>1057</v>
          </cell>
          <cell r="C33">
            <v>0</v>
          </cell>
          <cell r="D33">
            <v>490</v>
          </cell>
          <cell r="E33">
            <v>106</v>
          </cell>
          <cell r="F33">
            <v>337</v>
          </cell>
          <cell r="G33">
            <v>4804</v>
          </cell>
          <cell r="H33">
            <v>80</v>
          </cell>
          <cell r="I33">
            <v>210</v>
          </cell>
        </row>
        <row r="34">
          <cell r="B34">
            <v>65</v>
          </cell>
          <cell r="C34">
            <v>195</v>
          </cell>
          <cell r="D34">
            <v>40</v>
          </cell>
          <cell r="E34">
            <v>2</v>
          </cell>
          <cell r="F34">
            <v>540</v>
          </cell>
          <cell r="G34">
            <v>64</v>
          </cell>
          <cell r="H34">
            <v>0</v>
          </cell>
          <cell r="I34">
            <v>10</v>
          </cell>
        </row>
        <row r="35">
          <cell r="B35">
            <v>78</v>
          </cell>
          <cell r="C35">
            <v>453</v>
          </cell>
          <cell r="D35">
            <v>344</v>
          </cell>
          <cell r="E35">
            <v>41</v>
          </cell>
          <cell r="F35">
            <v>390</v>
          </cell>
          <cell r="G35">
            <v>426</v>
          </cell>
          <cell r="H35">
            <v>170</v>
          </cell>
          <cell r="I35">
            <v>11</v>
          </cell>
        </row>
        <row r="36">
          <cell r="B36">
            <v>44</v>
          </cell>
          <cell r="C36">
            <v>0</v>
          </cell>
          <cell r="D36">
            <v>639</v>
          </cell>
          <cell r="E36">
            <v>0</v>
          </cell>
          <cell r="F36">
            <v>0</v>
          </cell>
          <cell r="G36">
            <v>179</v>
          </cell>
          <cell r="H36">
            <v>342</v>
          </cell>
          <cell r="I36">
            <v>275</v>
          </cell>
        </row>
        <row r="37">
          <cell r="B37">
            <v>52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13</v>
          </cell>
          <cell r="H37">
            <v>0</v>
          </cell>
          <cell r="I37">
            <v>35</v>
          </cell>
        </row>
        <row r="38">
          <cell r="B38">
            <v>685</v>
          </cell>
          <cell r="C38">
            <v>670</v>
          </cell>
          <cell r="D38">
            <v>0</v>
          </cell>
          <cell r="E38">
            <v>34</v>
          </cell>
          <cell r="F38">
            <v>165</v>
          </cell>
          <cell r="G38">
            <v>0</v>
          </cell>
          <cell r="H38">
            <v>0</v>
          </cell>
          <cell r="I38">
            <v>50</v>
          </cell>
        </row>
        <row r="40">
          <cell r="B40">
            <v>154</v>
          </cell>
          <cell r="C40">
            <v>210</v>
          </cell>
          <cell r="D40">
            <v>956</v>
          </cell>
          <cell r="E40">
            <v>77</v>
          </cell>
          <cell r="F40">
            <v>87</v>
          </cell>
          <cell r="G40">
            <v>146</v>
          </cell>
          <cell r="H40">
            <v>198</v>
          </cell>
          <cell r="I40">
            <v>98</v>
          </cell>
        </row>
        <row r="41">
          <cell r="B41">
            <v>1815</v>
          </cell>
          <cell r="C41">
            <v>1446</v>
          </cell>
          <cell r="D41">
            <v>645</v>
          </cell>
          <cell r="E41">
            <v>1051</v>
          </cell>
          <cell r="F41">
            <v>801</v>
          </cell>
          <cell r="G41">
            <v>946</v>
          </cell>
          <cell r="H41">
            <v>2227</v>
          </cell>
          <cell r="I41">
            <v>235</v>
          </cell>
        </row>
      </sheetData>
      <sheetData sheetId="6">
        <row r="8">
          <cell r="B8">
            <v>0</v>
          </cell>
          <cell r="C8">
            <v>21560</v>
          </cell>
          <cell r="D8">
            <v>13693</v>
          </cell>
          <cell r="E8">
            <v>4597</v>
          </cell>
          <cell r="F8">
            <v>2347</v>
          </cell>
          <cell r="G8">
            <v>0</v>
          </cell>
          <cell r="H8">
            <v>6634</v>
          </cell>
          <cell r="I8">
            <v>1476</v>
          </cell>
        </row>
        <row r="9">
          <cell r="B9">
            <v>6464</v>
          </cell>
          <cell r="C9">
            <v>4674</v>
          </cell>
          <cell r="D9">
            <v>6817</v>
          </cell>
          <cell r="E9">
            <v>4328</v>
          </cell>
          <cell r="F9">
            <v>10668</v>
          </cell>
          <cell r="G9">
            <v>12698</v>
          </cell>
          <cell r="H9">
            <v>42389</v>
          </cell>
          <cell r="I9">
            <v>3196</v>
          </cell>
        </row>
        <row r="10">
          <cell r="B10">
            <v>473</v>
          </cell>
          <cell r="C10">
            <v>237</v>
          </cell>
          <cell r="D10">
            <v>1634</v>
          </cell>
          <cell r="E10">
            <v>0</v>
          </cell>
          <cell r="F10">
            <v>0</v>
          </cell>
          <cell r="G10">
            <v>93</v>
          </cell>
          <cell r="H10">
            <v>3395</v>
          </cell>
          <cell r="I10">
            <v>0</v>
          </cell>
        </row>
        <row r="11">
          <cell r="B11">
            <v>0</v>
          </cell>
          <cell r="C11">
            <v>100</v>
          </cell>
          <cell r="D11">
            <v>0</v>
          </cell>
          <cell r="E11">
            <v>0</v>
          </cell>
          <cell r="F11">
            <v>50</v>
          </cell>
          <cell r="G11">
            <v>25</v>
          </cell>
          <cell r="H11">
            <v>0</v>
          </cell>
          <cell r="I11">
            <v>0</v>
          </cell>
        </row>
        <row r="12">
          <cell r="B12">
            <v>11</v>
          </cell>
          <cell r="C12">
            <v>40</v>
          </cell>
          <cell r="D12">
            <v>1897</v>
          </cell>
          <cell r="E12">
            <v>8</v>
          </cell>
          <cell r="F12">
            <v>110</v>
          </cell>
          <cell r="G12">
            <v>39</v>
          </cell>
          <cell r="H12">
            <v>5258</v>
          </cell>
          <cell r="I12">
            <v>692</v>
          </cell>
        </row>
        <row r="13">
          <cell r="B13">
            <v>1392</v>
          </cell>
          <cell r="C13">
            <v>95</v>
          </cell>
          <cell r="D13">
            <v>3270</v>
          </cell>
          <cell r="E13">
            <v>825</v>
          </cell>
          <cell r="F13">
            <v>2342</v>
          </cell>
          <cell r="G13">
            <v>6639</v>
          </cell>
          <cell r="H13">
            <v>27642</v>
          </cell>
          <cell r="I13">
            <v>0</v>
          </cell>
        </row>
        <row r="14">
          <cell r="B14">
            <v>688</v>
          </cell>
          <cell r="C14">
            <v>206</v>
          </cell>
          <cell r="D14">
            <v>3082</v>
          </cell>
          <cell r="E14">
            <v>246</v>
          </cell>
          <cell r="F14">
            <v>391</v>
          </cell>
          <cell r="G14">
            <v>15139</v>
          </cell>
          <cell r="H14">
            <v>11051</v>
          </cell>
          <cell r="I14">
            <v>75</v>
          </cell>
        </row>
        <row r="15">
          <cell r="B15">
            <v>198</v>
          </cell>
          <cell r="C15">
            <v>0</v>
          </cell>
          <cell r="D15">
            <v>0</v>
          </cell>
          <cell r="E15">
            <v>16</v>
          </cell>
          <cell r="F15">
            <v>130</v>
          </cell>
          <cell r="G15">
            <v>1203</v>
          </cell>
          <cell r="H15">
            <v>2583</v>
          </cell>
          <cell r="I15">
            <v>0</v>
          </cell>
        </row>
        <row r="16">
          <cell r="B16">
            <v>305</v>
          </cell>
          <cell r="C16">
            <v>282</v>
          </cell>
          <cell r="D16">
            <v>1881</v>
          </cell>
          <cell r="E16">
            <v>492</v>
          </cell>
          <cell r="F16">
            <v>8565</v>
          </cell>
          <cell r="G16">
            <v>20347</v>
          </cell>
          <cell r="H16">
            <v>38468</v>
          </cell>
          <cell r="I16">
            <v>295</v>
          </cell>
        </row>
        <row r="17">
          <cell r="B17">
            <v>441</v>
          </cell>
          <cell r="C17">
            <v>216</v>
          </cell>
          <cell r="D17">
            <v>94</v>
          </cell>
          <cell r="E17">
            <v>1086</v>
          </cell>
          <cell r="F17">
            <v>775</v>
          </cell>
          <cell r="G17">
            <v>265</v>
          </cell>
          <cell r="H17">
            <v>4078</v>
          </cell>
          <cell r="I17">
            <v>129</v>
          </cell>
        </row>
        <row r="18">
          <cell r="B18">
            <v>18</v>
          </cell>
          <cell r="C18">
            <v>2352</v>
          </cell>
          <cell r="D18">
            <v>33</v>
          </cell>
          <cell r="E18">
            <v>20</v>
          </cell>
          <cell r="F18">
            <v>1167</v>
          </cell>
          <cell r="G18">
            <v>249</v>
          </cell>
          <cell r="H18">
            <v>20</v>
          </cell>
          <cell r="I18">
            <v>566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2000</v>
          </cell>
          <cell r="F19">
            <v>2150</v>
          </cell>
          <cell r="G19">
            <v>1175</v>
          </cell>
          <cell r="H19">
            <v>34</v>
          </cell>
          <cell r="I19">
            <v>25</v>
          </cell>
        </row>
        <row r="20">
          <cell r="B20">
            <v>215</v>
          </cell>
          <cell r="C20">
            <v>2795</v>
          </cell>
          <cell r="D20">
            <v>221</v>
          </cell>
          <cell r="E20">
            <v>1141</v>
          </cell>
          <cell r="F20">
            <v>2430</v>
          </cell>
          <cell r="G20">
            <v>809</v>
          </cell>
          <cell r="H20">
            <v>15</v>
          </cell>
          <cell r="I20">
            <v>510</v>
          </cell>
        </row>
        <row r="21">
          <cell r="B21">
            <v>9714</v>
          </cell>
          <cell r="C21">
            <v>1952</v>
          </cell>
          <cell r="D21">
            <v>4885</v>
          </cell>
          <cell r="E21">
            <v>5857</v>
          </cell>
          <cell r="F21">
            <v>5066</v>
          </cell>
          <cell r="G21">
            <v>923</v>
          </cell>
          <cell r="H21">
            <v>3330</v>
          </cell>
          <cell r="I21">
            <v>1064</v>
          </cell>
        </row>
        <row r="22">
          <cell r="B22">
            <v>179</v>
          </cell>
          <cell r="C22">
            <v>247</v>
          </cell>
          <cell r="D22">
            <v>308</v>
          </cell>
          <cell r="E22">
            <v>483</v>
          </cell>
          <cell r="F22">
            <v>1074</v>
          </cell>
          <cell r="G22">
            <v>560</v>
          </cell>
          <cell r="H22">
            <v>414</v>
          </cell>
          <cell r="I22">
            <v>56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337</v>
          </cell>
          <cell r="C24">
            <v>894</v>
          </cell>
          <cell r="D24">
            <v>880</v>
          </cell>
          <cell r="E24">
            <v>854</v>
          </cell>
          <cell r="F24">
            <v>915</v>
          </cell>
          <cell r="G24">
            <v>1052</v>
          </cell>
          <cell r="H24">
            <v>1796</v>
          </cell>
          <cell r="I24">
            <v>579</v>
          </cell>
        </row>
        <row r="25">
          <cell r="B25">
            <v>99</v>
          </cell>
          <cell r="C25">
            <v>8</v>
          </cell>
          <cell r="D25">
            <v>11</v>
          </cell>
          <cell r="E25">
            <v>403</v>
          </cell>
          <cell r="F25">
            <v>574</v>
          </cell>
          <cell r="G25">
            <v>180</v>
          </cell>
          <cell r="H25">
            <v>347</v>
          </cell>
          <cell r="I25">
            <v>2</v>
          </cell>
        </row>
        <row r="26">
          <cell r="B26">
            <v>78</v>
          </cell>
          <cell r="C26">
            <v>0</v>
          </cell>
          <cell r="D26">
            <v>388</v>
          </cell>
          <cell r="E26">
            <v>72</v>
          </cell>
          <cell r="F26">
            <v>533</v>
          </cell>
          <cell r="G26">
            <v>49</v>
          </cell>
          <cell r="H26">
            <v>151</v>
          </cell>
          <cell r="I26">
            <v>4</v>
          </cell>
        </row>
        <row r="27">
          <cell r="B27">
            <v>87</v>
          </cell>
          <cell r="C27">
            <v>16</v>
          </cell>
          <cell r="D27">
            <v>159</v>
          </cell>
          <cell r="E27">
            <v>141</v>
          </cell>
          <cell r="F27">
            <v>365</v>
          </cell>
          <cell r="G27">
            <v>9</v>
          </cell>
          <cell r="H27">
            <v>144</v>
          </cell>
          <cell r="I27">
            <v>6</v>
          </cell>
        </row>
        <row r="28">
          <cell r="B28">
            <v>16</v>
          </cell>
          <cell r="C28">
            <v>4</v>
          </cell>
          <cell r="D28">
            <v>0</v>
          </cell>
          <cell r="E28">
            <v>575</v>
          </cell>
          <cell r="F28">
            <v>170</v>
          </cell>
          <cell r="G28">
            <v>134</v>
          </cell>
          <cell r="H28">
            <v>4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137</v>
          </cell>
          <cell r="F29">
            <v>0</v>
          </cell>
          <cell r="G29">
            <v>0</v>
          </cell>
          <cell r="H29">
            <v>5</v>
          </cell>
          <cell r="I29">
            <v>0</v>
          </cell>
        </row>
        <row r="30">
          <cell r="B30">
            <v>154</v>
          </cell>
          <cell r="C30">
            <v>0</v>
          </cell>
          <cell r="D30">
            <v>12</v>
          </cell>
          <cell r="E30">
            <v>85</v>
          </cell>
          <cell r="F30">
            <v>530</v>
          </cell>
          <cell r="G30">
            <v>9</v>
          </cell>
          <cell r="H30">
            <v>0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25</v>
          </cell>
          <cell r="C32">
            <v>0</v>
          </cell>
          <cell r="D32">
            <v>0</v>
          </cell>
          <cell r="E32">
            <v>640</v>
          </cell>
          <cell r="F32">
            <v>295</v>
          </cell>
          <cell r="G32">
            <v>773</v>
          </cell>
          <cell r="H32">
            <v>4</v>
          </cell>
          <cell r="I32">
            <v>0</v>
          </cell>
        </row>
        <row r="33">
          <cell r="B33">
            <v>2671</v>
          </cell>
          <cell r="C33">
            <v>30</v>
          </cell>
          <cell r="D33">
            <v>161</v>
          </cell>
          <cell r="E33">
            <v>96</v>
          </cell>
          <cell r="F33">
            <v>447</v>
          </cell>
          <cell r="G33">
            <v>848</v>
          </cell>
          <cell r="H33">
            <v>270</v>
          </cell>
          <cell r="I33">
            <v>436</v>
          </cell>
        </row>
        <row r="34">
          <cell r="B34">
            <v>9</v>
          </cell>
          <cell r="C34">
            <v>167</v>
          </cell>
          <cell r="D34">
            <v>72</v>
          </cell>
          <cell r="E34">
            <v>125</v>
          </cell>
          <cell r="F34">
            <v>417</v>
          </cell>
          <cell r="G34">
            <v>7</v>
          </cell>
          <cell r="H34">
            <v>6</v>
          </cell>
          <cell r="I34">
            <v>114</v>
          </cell>
        </row>
        <row r="35">
          <cell r="B35">
            <v>203</v>
          </cell>
          <cell r="C35">
            <v>156</v>
          </cell>
          <cell r="D35">
            <v>449</v>
          </cell>
          <cell r="E35">
            <v>65</v>
          </cell>
          <cell r="F35">
            <v>312</v>
          </cell>
          <cell r="G35">
            <v>193</v>
          </cell>
          <cell r="H35">
            <v>227</v>
          </cell>
          <cell r="I35">
            <v>255</v>
          </cell>
        </row>
        <row r="36">
          <cell r="B36">
            <v>171</v>
          </cell>
          <cell r="C36">
            <v>0</v>
          </cell>
          <cell r="D36">
            <v>298</v>
          </cell>
          <cell r="E36">
            <v>0</v>
          </cell>
          <cell r="F36">
            <v>112</v>
          </cell>
          <cell r="G36">
            <v>128</v>
          </cell>
          <cell r="H36">
            <v>344</v>
          </cell>
          <cell r="I36">
            <v>150</v>
          </cell>
        </row>
        <row r="37">
          <cell r="B37">
            <v>101</v>
          </cell>
          <cell r="C37">
            <v>0</v>
          </cell>
          <cell r="D37">
            <v>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83</v>
          </cell>
        </row>
        <row r="38">
          <cell r="B38">
            <v>439</v>
          </cell>
          <cell r="C38">
            <v>522</v>
          </cell>
          <cell r="D38">
            <v>0</v>
          </cell>
          <cell r="E38">
            <v>23</v>
          </cell>
          <cell r="F38">
            <v>287</v>
          </cell>
          <cell r="G38">
            <v>0</v>
          </cell>
          <cell r="H38">
            <v>0</v>
          </cell>
          <cell r="I38">
            <v>34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117</v>
          </cell>
          <cell r="C40">
            <v>53</v>
          </cell>
          <cell r="D40">
            <v>2022</v>
          </cell>
          <cell r="E40">
            <v>105</v>
          </cell>
          <cell r="F40">
            <v>488</v>
          </cell>
          <cell r="G40">
            <v>81</v>
          </cell>
          <cell r="H40">
            <v>1100</v>
          </cell>
          <cell r="I40">
            <v>147</v>
          </cell>
        </row>
        <row r="41">
          <cell r="B41">
            <v>1683</v>
          </cell>
          <cell r="C41">
            <v>1784</v>
          </cell>
          <cell r="D41">
            <v>1424</v>
          </cell>
          <cell r="E41">
            <v>1850</v>
          </cell>
          <cell r="F41">
            <v>709</v>
          </cell>
          <cell r="G41">
            <v>1016</v>
          </cell>
          <cell r="H41">
            <v>1506</v>
          </cell>
          <cell r="I41">
            <v>541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7">
        <row r="8">
          <cell r="B8">
            <v>0</v>
          </cell>
          <cell r="C8">
            <v>89843</v>
          </cell>
          <cell r="D8">
            <v>21377</v>
          </cell>
          <cell r="E8">
            <v>75286</v>
          </cell>
          <cell r="F8">
            <v>5679</v>
          </cell>
          <cell r="G8">
            <v>0</v>
          </cell>
          <cell r="H8">
            <v>7519</v>
          </cell>
          <cell r="I8">
            <v>827</v>
          </cell>
        </row>
        <row r="9">
          <cell r="B9">
            <v>3404</v>
          </cell>
          <cell r="C9">
            <v>5629</v>
          </cell>
          <cell r="D9">
            <v>3510</v>
          </cell>
          <cell r="E9">
            <v>4822</v>
          </cell>
          <cell r="F9">
            <v>9657</v>
          </cell>
          <cell r="G9">
            <v>5353</v>
          </cell>
          <cell r="H9">
            <v>34494</v>
          </cell>
          <cell r="I9">
            <v>5867</v>
          </cell>
        </row>
        <row r="10">
          <cell r="B10">
            <v>135</v>
          </cell>
          <cell r="C10">
            <v>190</v>
          </cell>
          <cell r="D10">
            <v>4404</v>
          </cell>
          <cell r="E10">
            <v>190</v>
          </cell>
          <cell r="F10">
            <v>30</v>
          </cell>
          <cell r="G10">
            <v>0</v>
          </cell>
          <cell r="H10">
            <v>1748</v>
          </cell>
          <cell r="I10">
            <v>0</v>
          </cell>
        </row>
        <row r="11">
          <cell r="B11">
            <v>0</v>
          </cell>
          <cell r="C11">
            <v>150</v>
          </cell>
          <cell r="D11">
            <v>0</v>
          </cell>
          <cell r="E11">
            <v>0</v>
          </cell>
          <cell r="F11">
            <v>325</v>
          </cell>
          <cell r="G11">
            <v>0</v>
          </cell>
          <cell r="H11">
            <v>3</v>
          </cell>
          <cell r="I11">
            <v>0</v>
          </cell>
        </row>
        <row r="12">
          <cell r="B12">
            <v>4</v>
          </cell>
          <cell r="C12">
            <v>36</v>
          </cell>
          <cell r="D12">
            <v>148</v>
          </cell>
          <cell r="E12">
            <v>10</v>
          </cell>
          <cell r="F12">
            <v>35</v>
          </cell>
          <cell r="G12">
            <v>57</v>
          </cell>
          <cell r="H12">
            <v>2022</v>
          </cell>
          <cell r="I12">
            <v>80</v>
          </cell>
        </row>
        <row r="13">
          <cell r="B13">
            <v>291</v>
          </cell>
          <cell r="C13">
            <v>38</v>
          </cell>
          <cell r="D13">
            <v>759</v>
          </cell>
          <cell r="E13">
            <v>1070</v>
          </cell>
          <cell r="F13">
            <v>886</v>
          </cell>
          <cell r="G13">
            <v>957</v>
          </cell>
          <cell r="H13">
            <v>20</v>
          </cell>
          <cell r="I13">
            <v>0</v>
          </cell>
        </row>
        <row r="14">
          <cell r="B14">
            <v>140</v>
          </cell>
          <cell r="C14">
            <v>131</v>
          </cell>
          <cell r="D14">
            <v>9</v>
          </cell>
          <cell r="E14">
            <v>464</v>
          </cell>
          <cell r="F14">
            <v>501</v>
          </cell>
          <cell r="G14">
            <v>958</v>
          </cell>
          <cell r="H14">
            <v>20</v>
          </cell>
          <cell r="I14">
            <v>0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0</v>
          </cell>
          <cell r="F15">
            <v>40</v>
          </cell>
          <cell r="G15">
            <v>44</v>
          </cell>
          <cell r="H15">
            <v>0</v>
          </cell>
          <cell r="I15">
            <v>0</v>
          </cell>
        </row>
        <row r="16">
          <cell r="B16">
            <v>490</v>
          </cell>
          <cell r="C16">
            <v>146</v>
          </cell>
          <cell r="D16">
            <v>910</v>
          </cell>
          <cell r="E16">
            <v>310</v>
          </cell>
          <cell r="F16">
            <v>6656</v>
          </cell>
          <cell r="G16">
            <v>5512</v>
          </cell>
          <cell r="H16">
            <v>30323</v>
          </cell>
          <cell r="I16">
            <v>495</v>
          </cell>
        </row>
        <row r="17">
          <cell r="B17">
            <v>241</v>
          </cell>
          <cell r="C17">
            <v>155</v>
          </cell>
          <cell r="D17">
            <v>61</v>
          </cell>
          <cell r="E17">
            <v>786</v>
          </cell>
          <cell r="F17">
            <v>1196</v>
          </cell>
          <cell r="G17">
            <v>320</v>
          </cell>
          <cell r="H17">
            <v>5122</v>
          </cell>
          <cell r="I17">
            <v>497</v>
          </cell>
        </row>
        <row r="18">
          <cell r="B18">
            <v>47</v>
          </cell>
          <cell r="C18">
            <v>1072</v>
          </cell>
          <cell r="D18">
            <v>20</v>
          </cell>
          <cell r="E18">
            <v>51</v>
          </cell>
          <cell r="F18">
            <v>940</v>
          </cell>
          <cell r="G18">
            <v>159</v>
          </cell>
          <cell r="H18">
            <v>0</v>
          </cell>
          <cell r="I18">
            <v>405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2226</v>
          </cell>
          <cell r="F19">
            <v>315</v>
          </cell>
          <cell r="G19">
            <v>86</v>
          </cell>
          <cell r="H19">
            <v>0</v>
          </cell>
          <cell r="I19">
            <v>0</v>
          </cell>
        </row>
        <row r="20">
          <cell r="B20">
            <v>152</v>
          </cell>
          <cell r="C20">
            <v>2501</v>
          </cell>
          <cell r="D20">
            <v>33</v>
          </cell>
          <cell r="E20">
            <v>355</v>
          </cell>
          <cell r="F20">
            <v>1814</v>
          </cell>
          <cell r="G20">
            <v>1324</v>
          </cell>
          <cell r="H20">
            <v>0</v>
          </cell>
          <cell r="I20">
            <v>306</v>
          </cell>
        </row>
        <row r="21">
          <cell r="B21">
            <v>3633</v>
          </cell>
          <cell r="C21">
            <v>999</v>
          </cell>
          <cell r="D21">
            <v>3556</v>
          </cell>
          <cell r="E21">
            <v>5326</v>
          </cell>
          <cell r="F21">
            <v>3752</v>
          </cell>
          <cell r="G21">
            <v>724</v>
          </cell>
          <cell r="H21">
            <v>1818</v>
          </cell>
          <cell r="I21">
            <v>1335</v>
          </cell>
        </row>
        <row r="22">
          <cell r="B22">
            <v>328</v>
          </cell>
          <cell r="C22">
            <v>442</v>
          </cell>
          <cell r="D22">
            <v>251</v>
          </cell>
          <cell r="E22">
            <v>593</v>
          </cell>
          <cell r="F22">
            <v>865</v>
          </cell>
          <cell r="G22">
            <v>707</v>
          </cell>
          <cell r="H22">
            <v>179</v>
          </cell>
          <cell r="I22">
            <v>127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270</v>
          </cell>
          <cell r="C24">
            <v>1342</v>
          </cell>
          <cell r="D24">
            <v>114</v>
          </cell>
          <cell r="E24">
            <v>693</v>
          </cell>
          <cell r="F24">
            <v>953</v>
          </cell>
          <cell r="G24">
            <v>301</v>
          </cell>
          <cell r="H24">
            <v>1466</v>
          </cell>
          <cell r="I24">
            <v>852</v>
          </cell>
        </row>
        <row r="25">
          <cell r="B25">
            <v>81</v>
          </cell>
          <cell r="C25">
            <v>100</v>
          </cell>
          <cell r="D25">
            <v>67</v>
          </cell>
          <cell r="E25">
            <v>293</v>
          </cell>
          <cell r="F25">
            <v>334</v>
          </cell>
          <cell r="G25">
            <v>29</v>
          </cell>
          <cell r="H25">
            <v>262</v>
          </cell>
          <cell r="I25">
            <v>24</v>
          </cell>
        </row>
        <row r="26">
          <cell r="B26">
            <v>3</v>
          </cell>
          <cell r="C26">
            <v>0</v>
          </cell>
          <cell r="D26">
            <v>660</v>
          </cell>
          <cell r="E26">
            <v>343</v>
          </cell>
          <cell r="F26">
            <v>579</v>
          </cell>
          <cell r="G26">
            <v>145</v>
          </cell>
          <cell r="H26">
            <v>45</v>
          </cell>
          <cell r="I26">
            <v>0</v>
          </cell>
        </row>
        <row r="27">
          <cell r="B27">
            <v>143</v>
          </cell>
          <cell r="C27">
            <v>65</v>
          </cell>
          <cell r="D27">
            <v>92</v>
          </cell>
          <cell r="E27">
            <v>99</v>
          </cell>
          <cell r="F27">
            <v>312</v>
          </cell>
          <cell r="G27">
            <v>40</v>
          </cell>
          <cell r="H27">
            <v>55</v>
          </cell>
          <cell r="I27">
            <v>18</v>
          </cell>
        </row>
        <row r="28">
          <cell r="B28">
            <v>3</v>
          </cell>
          <cell r="C28">
            <v>0</v>
          </cell>
          <cell r="D28">
            <v>0</v>
          </cell>
          <cell r="E28">
            <v>659</v>
          </cell>
          <cell r="F28">
            <v>210</v>
          </cell>
          <cell r="G28">
            <v>32</v>
          </cell>
          <cell r="H28">
            <v>3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23</v>
          </cell>
          <cell r="F29">
            <v>0</v>
          </cell>
          <cell r="G29">
            <v>10</v>
          </cell>
          <cell r="H29">
            <v>0</v>
          </cell>
          <cell r="I29">
            <v>0</v>
          </cell>
        </row>
        <row r="30">
          <cell r="B30">
            <v>31</v>
          </cell>
          <cell r="C30">
            <v>0</v>
          </cell>
          <cell r="D30">
            <v>0</v>
          </cell>
          <cell r="E30">
            <v>114</v>
          </cell>
          <cell r="F30">
            <v>600</v>
          </cell>
          <cell r="G30">
            <v>0</v>
          </cell>
          <cell r="H30">
            <v>18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639</v>
          </cell>
          <cell r="F32">
            <v>355</v>
          </cell>
          <cell r="G32">
            <v>482</v>
          </cell>
          <cell r="H32">
            <v>2</v>
          </cell>
          <cell r="I32">
            <v>0</v>
          </cell>
        </row>
        <row r="33">
          <cell r="B33">
            <v>948</v>
          </cell>
          <cell r="C33">
            <v>22</v>
          </cell>
          <cell r="D33">
            <v>113</v>
          </cell>
          <cell r="E33">
            <v>155</v>
          </cell>
          <cell r="F33">
            <v>479</v>
          </cell>
          <cell r="G33">
            <v>1000</v>
          </cell>
          <cell r="H33">
            <v>249</v>
          </cell>
          <cell r="I33">
            <v>633</v>
          </cell>
        </row>
        <row r="34">
          <cell r="B34">
            <v>1</v>
          </cell>
          <cell r="C34">
            <v>569</v>
          </cell>
          <cell r="D34">
            <v>0</v>
          </cell>
          <cell r="E34">
            <v>72</v>
          </cell>
          <cell r="F34">
            <v>430</v>
          </cell>
          <cell r="G34">
            <v>16</v>
          </cell>
          <cell r="H34">
            <v>0</v>
          </cell>
          <cell r="I34">
            <v>125</v>
          </cell>
        </row>
        <row r="35">
          <cell r="B35">
            <v>411</v>
          </cell>
          <cell r="C35">
            <v>114</v>
          </cell>
          <cell r="D35">
            <v>167</v>
          </cell>
          <cell r="E35">
            <v>89</v>
          </cell>
          <cell r="F35">
            <v>92</v>
          </cell>
          <cell r="G35">
            <v>422</v>
          </cell>
          <cell r="H35">
            <v>570</v>
          </cell>
          <cell r="I35">
            <v>55</v>
          </cell>
        </row>
        <row r="36">
          <cell r="B36">
            <v>390</v>
          </cell>
          <cell r="C36">
            <v>0</v>
          </cell>
          <cell r="D36">
            <v>140</v>
          </cell>
          <cell r="E36">
            <v>0</v>
          </cell>
          <cell r="F36">
            <v>0</v>
          </cell>
          <cell r="G36">
            <v>176</v>
          </cell>
          <cell r="H36">
            <v>145</v>
          </cell>
          <cell r="I36">
            <v>125</v>
          </cell>
        </row>
        <row r="37">
          <cell r="B37">
            <v>120</v>
          </cell>
          <cell r="C37">
            <v>0</v>
          </cell>
          <cell r="D37">
            <v>0</v>
          </cell>
          <cell r="E37">
            <v>0</v>
          </cell>
          <cell r="F37">
            <v>31</v>
          </cell>
          <cell r="G37">
            <v>0</v>
          </cell>
          <cell r="H37">
            <v>0</v>
          </cell>
          <cell r="I37">
            <v>242</v>
          </cell>
        </row>
        <row r="38">
          <cell r="B38">
            <v>121</v>
          </cell>
          <cell r="C38">
            <v>549</v>
          </cell>
          <cell r="D38">
            <v>0</v>
          </cell>
          <cell r="E38">
            <v>0</v>
          </cell>
          <cell r="F38">
            <v>138</v>
          </cell>
          <cell r="G38">
            <v>0</v>
          </cell>
          <cell r="H38">
            <v>0</v>
          </cell>
          <cell r="I38">
            <v>55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113</v>
          </cell>
          <cell r="C40">
            <v>43</v>
          </cell>
          <cell r="D40">
            <v>2265</v>
          </cell>
          <cell r="E40">
            <v>33</v>
          </cell>
          <cell r="F40">
            <v>317</v>
          </cell>
          <cell r="G40">
            <v>217</v>
          </cell>
          <cell r="H40">
            <v>190</v>
          </cell>
          <cell r="I40">
            <v>171</v>
          </cell>
        </row>
        <row r="41">
          <cell r="B41">
            <v>1887</v>
          </cell>
          <cell r="C41">
            <v>988</v>
          </cell>
          <cell r="D41">
            <v>509</v>
          </cell>
          <cell r="E41">
            <v>1712</v>
          </cell>
          <cell r="F41">
            <v>1150</v>
          </cell>
          <cell r="G41">
            <v>691</v>
          </cell>
          <cell r="H41">
            <v>1016</v>
          </cell>
          <cell r="I41">
            <v>633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8">
        <row r="8">
          <cell r="B8">
            <v>0</v>
          </cell>
          <cell r="C8">
            <v>226357</v>
          </cell>
          <cell r="D8">
            <v>81152</v>
          </cell>
          <cell r="E8">
            <v>98958</v>
          </cell>
          <cell r="F8">
            <v>4505</v>
          </cell>
          <cell r="G8">
            <v>0</v>
          </cell>
          <cell r="H8">
            <v>11249</v>
          </cell>
          <cell r="I8">
            <v>999</v>
          </cell>
        </row>
        <row r="9">
          <cell r="B9">
            <v>1980</v>
          </cell>
          <cell r="C9">
            <v>3543</v>
          </cell>
          <cell r="D9">
            <v>1577</v>
          </cell>
          <cell r="E9">
            <v>2816</v>
          </cell>
          <cell r="F9">
            <v>7070</v>
          </cell>
          <cell r="G9">
            <v>2746</v>
          </cell>
          <cell r="H9">
            <v>19665</v>
          </cell>
          <cell r="I9">
            <v>4221</v>
          </cell>
        </row>
        <row r="10">
          <cell r="B10">
            <v>60</v>
          </cell>
          <cell r="C10">
            <v>800</v>
          </cell>
          <cell r="D10">
            <v>1374</v>
          </cell>
          <cell r="E10">
            <v>0</v>
          </cell>
          <cell r="F10">
            <v>0</v>
          </cell>
          <cell r="G10">
            <v>874</v>
          </cell>
          <cell r="H10">
            <v>940</v>
          </cell>
          <cell r="I10">
            <v>0</v>
          </cell>
        </row>
        <row r="11">
          <cell r="B11">
            <v>0</v>
          </cell>
          <cell r="C11">
            <v>50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5</v>
          </cell>
          <cell r="C12">
            <v>30</v>
          </cell>
          <cell r="D12">
            <v>30</v>
          </cell>
          <cell r="E12">
            <v>4</v>
          </cell>
          <cell r="F12">
            <v>5</v>
          </cell>
          <cell r="G12">
            <v>0</v>
          </cell>
          <cell r="H12">
            <v>486</v>
          </cell>
          <cell r="I12">
            <v>25</v>
          </cell>
        </row>
        <row r="13">
          <cell r="B13">
            <v>273</v>
          </cell>
          <cell r="C13">
            <v>34</v>
          </cell>
          <cell r="D13">
            <v>0</v>
          </cell>
          <cell r="E13">
            <v>3905</v>
          </cell>
          <cell r="F13">
            <v>380</v>
          </cell>
          <cell r="G13">
            <v>745</v>
          </cell>
          <cell r="H13">
            <v>0</v>
          </cell>
          <cell r="I13">
            <v>0</v>
          </cell>
        </row>
        <row r="14">
          <cell r="B14">
            <v>55</v>
          </cell>
          <cell r="C14">
            <v>88</v>
          </cell>
          <cell r="D14">
            <v>0</v>
          </cell>
          <cell r="E14">
            <v>17</v>
          </cell>
          <cell r="F14">
            <v>135</v>
          </cell>
          <cell r="G14">
            <v>724</v>
          </cell>
          <cell r="H14">
            <v>0</v>
          </cell>
          <cell r="I14">
            <v>0</v>
          </cell>
        </row>
        <row r="15">
          <cell r="B15">
            <v>42</v>
          </cell>
          <cell r="C15">
            <v>0</v>
          </cell>
          <cell r="D15">
            <v>0</v>
          </cell>
          <cell r="E15">
            <v>0</v>
          </cell>
          <cell r="F15">
            <v>85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355</v>
          </cell>
          <cell r="C16">
            <v>131</v>
          </cell>
          <cell r="D16">
            <v>1004</v>
          </cell>
          <cell r="E16">
            <v>1384</v>
          </cell>
          <cell r="F16">
            <v>3363</v>
          </cell>
          <cell r="G16">
            <v>6651</v>
          </cell>
          <cell r="H16">
            <v>9796</v>
          </cell>
          <cell r="I16">
            <v>390</v>
          </cell>
        </row>
        <row r="17">
          <cell r="B17">
            <v>263</v>
          </cell>
          <cell r="C17">
            <v>493</v>
          </cell>
          <cell r="D17">
            <v>61</v>
          </cell>
          <cell r="E17">
            <v>801</v>
          </cell>
          <cell r="F17">
            <v>1077</v>
          </cell>
          <cell r="G17">
            <v>199</v>
          </cell>
          <cell r="H17">
            <v>3442</v>
          </cell>
          <cell r="I17">
            <v>291</v>
          </cell>
        </row>
        <row r="18">
          <cell r="B18">
            <v>29</v>
          </cell>
          <cell r="C18">
            <v>516</v>
          </cell>
          <cell r="D18">
            <v>0</v>
          </cell>
          <cell r="E18">
            <v>35</v>
          </cell>
          <cell r="F18">
            <v>646</v>
          </cell>
          <cell r="G18">
            <v>309</v>
          </cell>
          <cell r="H18">
            <v>0</v>
          </cell>
          <cell r="I18">
            <v>335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4461</v>
          </cell>
          <cell r="F19">
            <v>70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73</v>
          </cell>
          <cell r="C20">
            <v>2951</v>
          </cell>
          <cell r="D20">
            <v>20</v>
          </cell>
          <cell r="E20">
            <v>692</v>
          </cell>
          <cell r="F20">
            <v>754</v>
          </cell>
          <cell r="G20">
            <v>1485</v>
          </cell>
          <cell r="H20">
            <v>0</v>
          </cell>
          <cell r="I20">
            <v>410</v>
          </cell>
        </row>
        <row r="21">
          <cell r="B21">
            <v>2611</v>
          </cell>
          <cell r="C21">
            <v>1187</v>
          </cell>
          <cell r="D21">
            <v>2066</v>
          </cell>
          <cell r="E21">
            <v>5500</v>
          </cell>
          <cell r="F21">
            <v>3731</v>
          </cell>
          <cell r="G21">
            <v>740</v>
          </cell>
          <cell r="H21">
            <v>1672</v>
          </cell>
          <cell r="I21">
            <v>1178</v>
          </cell>
        </row>
        <row r="22">
          <cell r="B22">
            <v>437</v>
          </cell>
          <cell r="C22">
            <v>110</v>
          </cell>
          <cell r="D22">
            <v>407</v>
          </cell>
          <cell r="E22">
            <v>285</v>
          </cell>
          <cell r="F22">
            <v>430</v>
          </cell>
          <cell r="G22">
            <v>646</v>
          </cell>
          <cell r="H22">
            <v>165</v>
          </cell>
          <cell r="I22">
            <v>47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100</v>
          </cell>
          <cell r="C24">
            <v>487</v>
          </cell>
          <cell r="D24">
            <v>171</v>
          </cell>
          <cell r="E24">
            <v>991</v>
          </cell>
          <cell r="F24">
            <v>1281</v>
          </cell>
          <cell r="G24">
            <v>327</v>
          </cell>
          <cell r="H24">
            <v>80</v>
          </cell>
          <cell r="I24">
            <v>967</v>
          </cell>
        </row>
        <row r="25">
          <cell r="B25">
            <v>62</v>
          </cell>
          <cell r="C25">
            <v>0</v>
          </cell>
          <cell r="D25">
            <v>101</v>
          </cell>
          <cell r="E25">
            <v>118</v>
          </cell>
          <cell r="F25">
            <v>125</v>
          </cell>
          <cell r="G25">
            <v>256</v>
          </cell>
          <cell r="H25">
            <v>309</v>
          </cell>
          <cell r="I25">
            <v>5</v>
          </cell>
        </row>
        <row r="26">
          <cell r="B26">
            <v>34</v>
          </cell>
          <cell r="C26">
            <v>0</v>
          </cell>
          <cell r="D26">
            <v>2</v>
          </cell>
          <cell r="E26">
            <v>551</v>
          </cell>
          <cell r="F26">
            <v>124</v>
          </cell>
          <cell r="G26">
            <v>0</v>
          </cell>
          <cell r="H26">
            <v>725</v>
          </cell>
          <cell r="I26">
            <v>0</v>
          </cell>
        </row>
        <row r="27">
          <cell r="B27">
            <v>84</v>
          </cell>
          <cell r="C27">
            <v>29</v>
          </cell>
          <cell r="D27">
            <v>12</v>
          </cell>
          <cell r="E27">
            <v>155</v>
          </cell>
          <cell r="F27">
            <v>170</v>
          </cell>
          <cell r="G27">
            <v>7</v>
          </cell>
          <cell r="H27">
            <v>22</v>
          </cell>
          <cell r="I27">
            <v>22</v>
          </cell>
        </row>
        <row r="28">
          <cell r="B28">
            <v>6</v>
          </cell>
          <cell r="C28">
            <v>2</v>
          </cell>
          <cell r="D28">
            <v>0</v>
          </cell>
          <cell r="E28">
            <v>764</v>
          </cell>
          <cell r="F28">
            <v>150</v>
          </cell>
          <cell r="G28">
            <v>3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92</v>
          </cell>
          <cell r="F29">
            <v>0</v>
          </cell>
          <cell r="G29">
            <v>20</v>
          </cell>
          <cell r="H29">
            <v>0</v>
          </cell>
          <cell r="I29">
            <v>0</v>
          </cell>
        </row>
        <row r="30">
          <cell r="B30">
            <v>145</v>
          </cell>
          <cell r="C30">
            <v>0</v>
          </cell>
          <cell r="D30">
            <v>20</v>
          </cell>
          <cell r="E30">
            <v>110</v>
          </cell>
          <cell r="F30">
            <v>470</v>
          </cell>
          <cell r="G30">
            <v>0</v>
          </cell>
          <cell r="H30">
            <v>13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931</v>
          </cell>
          <cell r="F32">
            <v>400</v>
          </cell>
          <cell r="G32">
            <v>240</v>
          </cell>
          <cell r="H32">
            <v>22</v>
          </cell>
          <cell r="I32">
            <v>0</v>
          </cell>
        </row>
        <row r="33">
          <cell r="B33">
            <v>676</v>
          </cell>
          <cell r="C33">
            <v>89</v>
          </cell>
          <cell r="D33">
            <v>72</v>
          </cell>
          <cell r="E33">
            <v>49</v>
          </cell>
          <cell r="F33">
            <v>902</v>
          </cell>
          <cell r="G33">
            <v>2357</v>
          </cell>
          <cell r="H33">
            <v>126</v>
          </cell>
          <cell r="I33">
            <v>94</v>
          </cell>
        </row>
        <row r="34">
          <cell r="B34">
            <v>97</v>
          </cell>
          <cell r="C34">
            <v>376</v>
          </cell>
          <cell r="D34">
            <v>30</v>
          </cell>
          <cell r="E34">
            <v>45</v>
          </cell>
          <cell r="F34">
            <v>371</v>
          </cell>
          <cell r="G34">
            <v>4</v>
          </cell>
          <cell r="H34">
            <v>0</v>
          </cell>
          <cell r="I34">
            <v>66</v>
          </cell>
        </row>
        <row r="35">
          <cell r="B35">
            <v>117</v>
          </cell>
          <cell r="C35">
            <v>38</v>
          </cell>
          <cell r="D35">
            <v>233</v>
          </cell>
          <cell r="E35">
            <v>208</v>
          </cell>
          <cell r="F35">
            <v>158</v>
          </cell>
          <cell r="G35">
            <v>302</v>
          </cell>
          <cell r="H35">
            <v>200</v>
          </cell>
          <cell r="I35">
            <v>34</v>
          </cell>
        </row>
        <row r="36">
          <cell r="B36">
            <v>134</v>
          </cell>
          <cell r="C36">
            <v>0</v>
          </cell>
          <cell r="D36">
            <v>92</v>
          </cell>
          <cell r="E36">
            <v>0</v>
          </cell>
          <cell r="F36">
            <v>0</v>
          </cell>
          <cell r="G36">
            <v>98</v>
          </cell>
          <cell r="H36">
            <v>80</v>
          </cell>
          <cell r="I36">
            <v>140</v>
          </cell>
        </row>
        <row r="37">
          <cell r="B37">
            <v>94</v>
          </cell>
          <cell r="C37">
            <v>7</v>
          </cell>
          <cell r="D37">
            <v>0</v>
          </cell>
          <cell r="E37">
            <v>17</v>
          </cell>
          <cell r="F37">
            <v>40</v>
          </cell>
          <cell r="G37">
            <v>19</v>
          </cell>
          <cell r="H37">
            <v>0</v>
          </cell>
          <cell r="I37">
            <v>480</v>
          </cell>
        </row>
        <row r="38">
          <cell r="B38">
            <v>125</v>
          </cell>
          <cell r="C38">
            <v>302</v>
          </cell>
          <cell r="D38">
            <v>7</v>
          </cell>
          <cell r="E38">
            <v>0</v>
          </cell>
          <cell r="F38">
            <v>10</v>
          </cell>
          <cell r="G38">
            <v>0</v>
          </cell>
          <cell r="H38">
            <v>0</v>
          </cell>
          <cell r="I38">
            <v>80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221</v>
          </cell>
          <cell r="C40">
            <v>348</v>
          </cell>
          <cell r="D40">
            <v>1290</v>
          </cell>
          <cell r="E40">
            <v>170</v>
          </cell>
          <cell r="F40">
            <v>395</v>
          </cell>
          <cell r="G40">
            <v>72</v>
          </cell>
          <cell r="H40">
            <v>205</v>
          </cell>
          <cell r="I40">
            <v>139</v>
          </cell>
        </row>
        <row r="41">
          <cell r="B41">
            <v>1606</v>
          </cell>
          <cell r="C41">
            <v>631</v>
          </cell>
          <cell r="D41">
            <v>554</v>
          </cell>
          <cell r="E41">
            <v>4777</v>
          </cell>
          <cell r="F41">
            <v>956</v>
          </cell>
          <cell r="G41">
            <v>729</v>
          </cell>
          <cell r="H41">
            <v>1386</v>
          </cell>
          <cell r="I41">
            <v>784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9">
        <row r="8">
          <cell r="B8">
            <v>0</v>
          </cell>
          <cell r="C8">
            <v>100424</v>
          </cell>
          <cell r="D8">
            <v>134461</v>
          </cell>
          <cell r="E8">
            <v>17822</v>
          </cell>
          <cell r="F8">
            <v>6662</v>
          </cell>
          <cell r="G8">
            <v>0</v>
          </cell>
          <cell r="H8">
            <v>5220</v>
          </cell>
          <cell r="I8">
            <v>0</v>
          </cell>
        </row>
        <row r="9">
          <cell r="B9">
            <v>2106</v>
          </cell>
          <cell r="C9">
            <v>2171</v>
          </cell>
          <cell r="D9">
            <v>2096</v>
          </cell>
          <cell r="E9">
            <v>1741</v>
          </cell>
          <cell r="F9">
            <v>3684</v>
          </cell>
          <cell r="G9">
            <v>3700</v>
          </cell>
          <cell r="H9">
            <v>27680</v>
          </cell>
          <cell r="I9">
            <v>513</v>
          </cell>
        </row>
        <row r="10">
          <cell r="B10">
            <v>0</v>
          </cell>
          <cell r="C10">
            <v>150</v>
          </cell>
          <cell r="D10">
            <v>20</v>
          </cell>
          <cell r="E10">
            <v>0</v>
          </cell>
          <cell r="F10">
            <v>0</v>
          </cell>
          <cell r="G10">
            <v>2900</v>
          </cell>
          <cell r="H10">
            <v>585</v>
          </cell>
          <cell r="I10">
            <v>0</v>
          </cell>
        </row>
        <row r="11">
          <cell r="B11">
            <v>0</v>
          </cell>
          <cell r="C11">
            <v>230</v>
          </cell>
          <cell r="D11">
            <v>3</v>
          </cell>
          <cell r="E11">
            <v>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78</v>
          </cell>
          <cell r="D12">
            <v>828</v>
          </cell>
          <cell r="E12">
            <v>0</v>
          </cell>
          <cell r="F12">
            <v>0</v>
          </cell>
          <cell r="G12">
            <v>18</v>
          </cell>
          <cell r="H12">
            <v>3742</v>
          </cell>
          <cell r="I12">
            <v>100</v>
          </cell>
        </row>
        <row r="13">
          <cell r="B13">
            <v>652</v>
          </cell>
          <cell r="C13">
            <v>36</v>
          </cell>
          <cell r="D13">
            <v>35</v>
          </cell>
          <cell r="E13">
            <v>6053</v>
          </cell>
          <cell r="F13">
            <v>580</v>
          </cell>
          <cell r="G13">
            <v>1064</v>
          </cell>
          <cell r="H13">
            <v>9065</v>
          </cell>
          <cell r="I13">
            <v>0</v>
          </cell>
        </row>
        <row r="14">
          <cell r="B14">
            <v>61</v>
          </cell>
          <cell r="C14">
            <v>51</v>
          </cell>
          <cell r="D14">
            <v>25</v>
          </cell>
          <cell r="E14">
            <v>23</v>
          </cell>
          <cell r="F14">
            <v>180</v>
          </cell>
          <cell r="G14">
            <v>862</v>
          </cell>
          <cell r="H14">
            <v>4016</v>
          </cell>
          <cell r="I14">
            <v>0</v>
          </cell>
        </row>
        <row r="15">
          <cell r="B15">
            <v>110</v>
          </cell>
          <cell r="C15">
            <v>0</v>
          </cell>
          <cell r="D15">
            <v>0</v>
          </cell>
          <cell r="E15">
            <v>0</v>
          </cell>
          <cell r="F15">
            <v>40</v>
          </cell>
          <cell r="G15">
            <v>50</v>
          </cell>
          <cell r="H15">
            <v>55</v>
          </cell>
          <cell r="I15">
            <v>0</v>
          </cell>
        </row>
        <row r="16">
          <cell r="B16">
            <v>225</v>
          </cell>
          <cell r="C16">
            <v>463</v>
          </cell>
          <cell r="D16">
            <v>643</v>
          </cell>
          <cell r="E16">
            <v>279</v>
          </cell>
          <cell r="F16">
            <v>2339</v>
          </cell>
          <cell r="G16">
            <v>2210</v>
          </cell>
          <cell r="H16">
            <v>4738</v>
          </cell>
          <cell r="I16">
            <v>227</v>
          </cell>
        </row>
        <row r="17">
          <cell r="B17">
            <v>509</v>
          </cell>
          <cell r="C17">
            <v>277</v>
          </cell>
          <cell r="D17">
            <v>195</v>
          </cell>
          <cell r="E17">
            <v>804</v>
          </cell>
          <cell r="F17">
            <v>871</v>
          </cell>
          <cell r="G17">
            <v>225</v>
          </cell>
          <cell r="H17">
            <v>1627</v>
          </cell>
          <cell r="I17">
            <v>183</v>
          </cell>
        </row>
        <row r="18">
          <cell r="B18">
            <v>0</v>
          </cell>
          <cell r="C18">
            <v>108</v>
          </cell>
          <cell r="D18">
            <v>19</v>
          </cell>
          <cell r="E18">
            <v>42</v>
          </cell>
          <cell r="F18">
            <v>1075</v>
          </cell>
          <cell r="G18">
            <v>469</v>
          </cell>
          <cell r="H18">
            <v>3</v>
          </cell>
          <cell r="I18">
            <v>110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1903</v>
          </cell>
          <cell r="F19">
            <v>195</v>
          </cell>
          <cell r="G19">
            <v>539</v>
          </cell>
          <cell r="H19">
            <v>0</v>
          </cell>
          <cell r="I19">
            <v>0</v>
          </cell>
        </row>
        <row r="20">
          <cell r="B20">
            <v>190</v>
          </cell>
          <cell r="C20">
            <v>2273</v>
          </cell>
          <cell r="D20">
            <v>0</v>
          </cell>
          <cell r="E20">
            <v>289</v>
          </cell>
          <cell r="F20">
            <v>2185</v>
          </cell>
          <cell r="G20">
            <v>1635</v>
          </cell>
          <cell r="H20">
            <v>0</v>
          </cell>
          <cell r="I20">
            <v>351</v>
          </cell>
        </row>
        <row r="21">
          <cell r="B21">
            <v>2828</v>
          </cell>
          <cell r="C21">
            <v>1027</v>
          </cell>
          <cell r="D21">
            <v>2196</v>
          </cell>
          <cell r="E21">
            <v>3382</v>
          </cell>
          <cell r="F21">
            <v>2839</v>
          </cell>
          <cell r="G21">
            <v>882</v>
          </cell>
          <cell r="H21">
            <v>1428</v>
          </cell>
          <cell r="I21">
            <v>842</v>
          </cell>
        </row>
        <row r="22">
          <cell r="B22">
            <v>233</v>
          </cell>
          <cell r="C22">
            <v>60</v>
          </cell>
          <cell r="D22">
            <v>139</v>
          </cell>
          <cell r="E22">
            <v>255</v>
          </cell>
          <cell r="F22">
            <v>370</v>
          </cell>
          <cell r="G22">
            <v>508</v>
          </cell>
          <cell r="H22">
            <v>120</v>
          </cell>
          <cell r="I22">
            <v>35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49</v>
          </cell>
          <cell r="C24">
            <v>1248</v>
          </cell>
          <cell r="D24">
            <v>88</v>
          </cell>
          <cell r="E24">
            <v>363</v>
          </cell>
          <cell r="F24">
            <v>1236</v>
          </cell>
          <cell r="G24">
            <v>237</v>
          </cell>
          <cell r="H24">
            <v>35</v>
          </cell>
          <cell r="I24">
            <v>762</v>
          </cell>
        </row>
        <row r="25">
          <cell r="B25">
            <v>73</v>
          </cell>
          <cell r="C25">
            <v>13</v>
          </cell>
          <cell r="D25">
            <v>20</v>
          </cell>
          <cell r="E25">
            <v>191</v>
          </cell>
          <cell r="F25">
            <v>245</v>
          </cell>
          <cell r="G25">
            <v>34</v>
          </cell>
          <cell r="H25">
            <v>146</v>
          </cell>
          <cell r="I25">
            <v>0</v>
          </cell>
        </row>
        <row r="26">
          <cell r="B26">
            <v>286</v>
          </cell>
          <cell r="C26">
            <v>0</v>
          </cell>
          <cell r="D26">
            <v>1201</v>
          </cell>
          <cell r="E26">
            <v>360</v>
          </cell>
          <cell r="F26">
            <v>310</v>
          </cell>
          <cell r="G26">
            <v>44</v>
          </cell>
          <cell r="H26">
            <v>861</v>
          </cell>
          <cell r="I26">
            <v>0</v>
          </cell>
        </row>
        <row r="27">
          <cell r="B27">
            <v>14</v>
          </cell>
          <cell r="C27">
            <v>6</v>
          </cell>
          <cell r="D27">
            <v>49</v>
          </cell>
          <cell r="E27">
            <v>87</v>
          </cell>
          <cell r="F27">
            <v>150</v>
          </cell>
          <cell r="G27">
            <v>1</v>
          </cell>
          <cell r="H27">
            <v>49</v>
          </cell>
          <cell r="I27">
            <v>5</v>
          </cell>
        </row>
        <row r="28">
          <cell r="B28">
            <v>1</v>
          </cell>
          <cell r="C28">
            <v>12</v>
          </cell>
          <cell r="D28">
            <v>15</v>
          </cell>
          <cell r="E28">
            <v>668</v>
          </cell>
          <cell r="F28">
            <v>230</v>
          </cell>
          <cell r="G28">
            <v>10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3</v>
          </cell>
          <cell r="E29">
            <v>205</v>
          </cell>
          <cell r="F29">
            <v>135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91</v>
          </cell>
          <cell r="C30">
            <v>0</v>
          </cell>
          <cell r="D30">
            <v>22</v>
          </cell>
          <cell r="E30">
            <v>110</v>
          </cell>
          <cell r="F30">
            <v>750</v>
          </cell>
          <cell r="G30">
            <v>12</v>
          </cell>
          <cell r="H30">
            <v>0</v>
          </cell>
          <cell r="I30">
            <v>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629</v>
          </cell>
          <cell r="F32">
            <v>265</v>
          </cell>
          <cell r="G32">
            <v>259</v>
          </cell>
          <cell r="H32">
            <v>15</v>
          </cell>
          <cell r="I32">
            <v>0</v>
          </cell>
        </row>
        <row r="33">
          <cell r="B33">
            <v>409</v>
          </cell>
          <cell r="C33">
            <v>42</v>
          </cell>
          <cell r="D33">
            <v>3869</v>
          </cell>
          <cell r="E33">
            <v>10</v>
          </cell>
          <cell r="F33">
            <v>820</v>
          </cell>
          <cell r="G33">
            <v>896</v>
          </cell>
          <cell r="H33">
            <v>258</v>
          </cell>
          <cell r="I33">
            <v>0</v>
          </cell>
        </row>
        <row r="34">
          <cell r="B34">
            <v>21</v>
          </cell>
          <cell r="C34">
            <v>541</v>
          </cell>
          <cell r="D34">
            <v>5</v>
          </cell>
          <cell r="E34">
            <v>64</v>
          </cell>
          <cell r="F34">
            <v>835</v>
          </cell>
          <cell r="G34">
            <v>15</v>
          </cell>
          <cell r="H34">
            <v>0</v>
          </cell>
          <cell r="I34">
            <v>35</v>
          </cell>
        </row>
        <row r="35">
          <cell r="B35">
            <v>139</v>
          </cell>
          <cell r="C35">
            <v>144</v>
          </cell>
          <cell r="D35">
            <v>732</v>
          </cell>
          <cell r="E35">
            <v>37</v>
          </cell>
          <cell r="F35">
            <v>188</v>
          </cell>
          <cell r="G35">
            <v>593</v>
          </cell>
          <cell r="H35">
            <v>219</v>
          </cell>
          <cell r="I35">
            <v>167</v>
          </cell>
        </row>
        <row r="36">
          <cell r="B36">
            <v>109</v>
          </cell>
          <cell r="C36">
            <v>0</v>
          </cell>
          <cell r="D36">
            <v>70</v>
          </cell>
          <cell r="E36">
            <v>0</v>
          </cell>
          <cell r="F36">
            <v>0</v>
          </cell>
          <cell r="G36">
            <v>262</v>
          </cell>
          <cell r="H36">
            <v>4</v>
          </cell>
          <cell r="I36">
            <v>10</v>
          </cell>
        </row>
        <row r="37">
          <cell r="B37">
            <v>26</v>
          </cell>
          <cell r="C37">
            <v>53</v>
          </cell>
          <cell r="D37">
            <v>574</v>
          </cell>
          <cell r="E37">
            <v>52</v>
          </cell>
          <cell r="F37">
            <v>40</v>
          </cell>
          <cell r="G37">
            <v>3</v>
          </cell>
          <cell r="H37">
            <v>0</v>
          </cell>
          <cell r="I37">
            <v>1096</v>
          </cell>
        </row>
        <row r="38">
          <cell r="B38">
            <v>390</v>
          </cell>
          <cell r="C38">
            <v>505</v>
          </cell>
          <cell r="D38">
            <v>0</v>
          </cell>
          <cell r="E38">
            <v>20</v>
          </cell>
          <cell r="F38">
            <v>124</v>
          </cell>
          <cell r="G38">
            <v>0</v>
          </cell>
          <cell r="H38">
            <v>0</v>
          </cell>
          <cell r="I38">
            <v>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15</v>
          </cell>
          <cell r="G39">
            <v>1</v>
          </cell>
          <cell r="H39">
            <v>0</v>
          </cell>
          <cell r="I39">
            <v>0</v>
          </cell>
        </row>
        <row r="40">
          <cell r="B40">
            <v>263</v>
          </cell>
          <cell r="C40">
            <v>52</v>
          </cell>
          <cell r="D40">
            <v>2217</v>
          </cell>
          <cell r="E40">
            <v>51</v>
          </cell>
          <cell r="F40">
            <v>589</v>
          </cell>
          <cell r="G40">
            <v>196</v>
          </cell>
          <cell r="H40">
            <v>236</v>
          </cell>
          <cell r="I40">
            <v>62</v>
          </cell>
        </row>
        <row r="41">
          <cell r="B41">
            <v>1366</v>
          </cell>
          <cell r="C41">
            <v>1990</v>
          </cell>
          <cell r="D41">
            <v>590</v>
          </cell>
          <cell r="E41">
            <v>1542</v>
          </cell>
          <cell r="F41">
            <v>1371</v>
          </cell>
          <cell r="G41">
            <v>1314</v>
          </cell>
          <cell r="H41">
            <v>1504</v>
          </cell>
          <cell r="I41">
            <v>494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0">
        <row r="8">
          <cell r="B8">
            <v>965</v>
          </cell>
          <cell r="C8">
            <v>49603</v>
          </cell>
          <cell r="D8">
            <v>22495</v>
          </cell>
          <cell r="E8">
            <v>4443</v>
          </cell>
          <cell r="F8">
            <v>1315</v>
          </cell>
          <cell r="G8">
            <v>0</v>
          </cell>
          <cell r="H8">
            <v>3792</v>
          </cell>
          <cell r="I8">
            <v>323</v>
          </cell>
        </row>
        <row r="9">
          <cell r="B9">
            <v>3774</v>
          </cell>
          <cell r="C9">
            <v>1547</v>
          </cell>
          <cell r="D9">
            <v>4441</v>
          </cell>
          <cell r="E9">
            <v>2465</v>
          </cell>
          <cell r="F9">
            <v>2678</v>
          </cell>
          <cell r="G9">
            <v>5697</v>
          </cell>
          <cell r="H9">
            <v>24470</v>
          </cell>
          <cell r="I9">
            <v>1771</v>
          </cell>
        </row>
        <row r="10">
          <cell r="B10">
            <v>100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15228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350</v>
          </cell>
          <cell r="D11">
            <v>0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5</v>
          </cell>
          <cell r="C12">
            <v>20</v>
          </cell>
          <cell r="D12">
            <v>3151</v>
          </cell>
          <cell r="E12">
            <v>0</v>
          </cell>
          <cell r="F12">
            <v>80</v>
          </cell>
          <cell r="G12">
            <v>1</v>
          </cell>
          <cell r="H12">
            <v>4156</v>
          </cell>
          <cell r="I12">
            <v>10</v>
          </cell>
        </row>
        <row r="13">
          <cell r="B13">
            <v>706</v>
          </cell>
          <cell r="C13">
            <v>49</v>
          </cell>
          <cell r="D13">
            <v>1390</v>
          </cell>
          <cell r="E13">
            <v>1199</v>
          </cell>
          <cell r="F13">
            <v>965</v>
          </cell>
          <cell r="G13">
            <v>4507</v>
          </cell>
          <cell r="H13">
            <v>24153</v>
          </cell>
          <cell r="I13">
            <v>0</v>
          </cell>
        </row>
        <row r="14">
          <cell r="B14">
            <v>92</v>
          </cell>
          <cell r="C14">
            <v>57</v>
          </cell>
          <cell r="D14">
            <v>580</v>
          </cell>
          <cell r="E14">
            <v>75</v>
          </cell>
          <cell r="F14">
            <v>200</v>
          </cell>
          <cell r="G14">
            <v>8282</v>
          </cell>
          <cell r="H14">
            <v>13174</v>
          </cell>
          <cell r="I14">
            <v>24</v>
          </cell>
        </row>
        <row r="15">
          <cell r="B15">
            <v>70</v>
          </cell>
          <cell r="C15">
            <v>0</v>
          </cell>
          <cell r="D15">
            <v>0</v>
          </cell>
          <cell r="E15">
            <v>0</v>
          </cell>
          <cell r="F15">
            <v>50</v>
          </cell>
          <cell r="G15">
            <v>641</v>
          </cell>
          <cell r="H15">
            <v>1123</v>
          </cell>
          <cell r="I15">
            <v>0</v>
          </cell>
        </row>
        <row r="16">
          <cell r="B16">
            <v>567</v>
          </cell>
          <cell r="C16">
            <v>190</v>
          </cell>
          <cell r="D16">
            <v>707</v>
          </cell>
          <cell r="E16">
            <v>104</v>
          </cell>
          <cell r="F16">
            <v>400</v>
          </cell>
          <cell r="G16">
            <v>2099</v>
          </cell>
          <cell r="H16">
            <v>4428</v>
          </cell>
          <cell r="I16">
            <v>426</v>
          </cell>
        </row>
        <row r="17">
          <cell r="B17">
            <v>678</v>
          </cell>
          <cell r="C17">
            <v>632</v>
          </cell>
          <cell r="D17">
            <v>235</v>
          </cell>
          <cell r="E17">
            <v>1769</v>
          </cell>
          <cell r="F17">
            <v>872</v>
          </cell>
          <cell r="G17">
            <v>164</v>
          </cell>
          <cell r="H17">
            <v>1637</v>
          </cell>
          <cell r="I17">
            <v>262</v>
          </cell>
        </row>
        <row r="18">
          <cell r="B18">
            <v>6</v>
          </cell>
          <cell r="C18">
            <v>302</v>
          </cell>
          <cell r="D18">
            <v>5</v>
          </cell>
          <cell r="E18">
            <v>94</v>
          </cell>
          <cell r="F18">
            <v>380</v>
          </cell>
          <cell r="G18">
            <v>411</v>
          </cell>
          <cell r="H18">
            <v>15</v>
          </cell>
          <cell r="I18">
            <v>177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1551</v>
          </cell>
          <cell r="F19">
            <v>410</v>
          </cell>
          <cell r="G19">
            <v>1455</v>
          </cell>
          <cell r="H19">
            <v>0</v>
          </cell>
          <cell r="I19">
            <v>0</v>
          </cell>
        </row>
        <row r="20">
          <cell r="B20">
            <v>190</v>
          </cell>
          <cell r="C20">
            <v>2875</v>
          </cell>
          <cell r="D20">
            <v>0</v>
          </cell>
          <cell r="E20">
            <v>459</v>
          </cell>
          <cell r="F20">
            <v>833</v>
          </cell>
          <cell r="G20">
            <v>1639</v>
          </cell>
          <cell r="H20">
            <v>0</v>
          </cell>
          <cell r="I20">
            <v>94</v>
          </cell>
        </row>
        <row r="21">
          <cell r="B21">
            <v>4774</v>
          </cell>
          <cell r="C21">
            <v>894</v>
          </cell>
          <cell r="D21">
            <v>3181</v>
          </cell>
          <cell r="E21">
            <v>4516</v>
          </cell>
          <cell r="F21">
            <v>2481</v>
          </cell>
          <cell r="G21">
            <v>800</v>
          </cell>
          <cell r="H21">
            <v>1067</v>
          </cell>
          <cell r="I21">
            <v>930</v>
          </cell>
        </row>
        <row r="22">
          <cell r="B22">
            <v>180</v>
          </cell>
          <cell r="C22">
            <v>192</v>
          </cell>
          <cell r="D22">
            <v>84</v>
          </cell>
          <cell r="E22">
            <v>353</v>
          </cell>
          <cell r="F22">
            <v>576</v>
          </cell>
          <cell r="G22">
            <v>166</v>
          </cell>
          <cell r="H22">
            <v>139</v>
          </cell>
          <cell r="I22">
            <v>46</v>
          </cell>
        </row>
        <row r="24">
          <cell r="B24">
            <v>740</v>
          </cell>
          <cell r="C24">
            <v>912</v>
          </cell>
          <cell r="D24">
            <v>235</v>
          </cell>
          <cell r="E24">
            <v>301</v>
          </cell>
          <cell r="F24">
            <v>1240</v>
          </cell>
          <cell r="G24">
            <v>203</v>
          </cell>
          <cell r="H24">
            <v>545</v>
          </cell>
          <cell r="I24">
            <v>994</v>
          </cell>
        </row>
        <row r="25">
          <cell r="B25">
            <v>39</v>
          </cell>
          <cell r="C25">
            <v>29</v>
          </cell>
          <cell r="D25">
            <v>2</v>
          </cell>
          <cell r="E25">
            <v>256</v>
          </cell>
          <cell r="F25">
            <v>165</v>
          </cell>
          <cell r="G25">
            <v>6</v>
          </cell>
          <cell r="H25">
            <v>114</v>
          </cell>
          <cell r="I25">
            <v>7</v>
          </cell>
        </row>
        <row r="26">
          <cell r="B26">
            <v>581</v>
          </cell>
          <cell r="C26">
            <v>0</v>
          </cell>
          <cell r="D26">
            <v>553</v>
          </cell>
          <cell r="E26">
            <v>245</v>
          </cell>
          <cell r="F26">
            <v>1546</v>
          </cell>
          <cell r="G26">
            <v>269</v>
          </cell>
          <cell r="H26">
            <v>810</v>
          </cell>
          <cell r="I26">
            <v>0</v>
          </cell>
        </row>
        <row r="27">
          <cell r="B27">
            <v>36</v>
          </cell>
          <cell r="C27">
            <v>41</v>
          </cell>
          <cell r="D27">
            <v>0</v>
          </cell>
          <cell r="E27">
            <v>192</v>
          </cell>
          <cell r="F27">
            <v>190</v>
          </cell>
          <cell r="G27">
            <v>0</v>
          </cell>
          <cell r="H27">
            <v>0</v>
          </cell>
          <cell r="I27">
            <v>2</v>
          </cell>
        </row>
        <row r="28">
          <cell r="B28">
            <v>14</v>
          </cell>
          <cell r="C28">
            <v>0</v>
          </cell>
          <cell r="D28">
            <v>0</v>
          </cell>
          <cell r="E28">
            <v>945</v>
          </cell>
          <cell r="F28">
            <v>205</v>
          </cell>
          <cell r="G28">
            <v>15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89</v>
          </cell>
          <cell r="C30">
            <v>0</v>
          </cell>
          <cell r="D30">
            <v>5</v>
          </cell>
          <cell r="E30">
            <v>172</v>
          </cell>
          <cell r="F30">
            <v>430</v>
          </cell>
          <cell r="G30">
            <v>17</v>
          </cell>
          <cell r="H30">
            <v>0</v>
          </cell>
          <cell r="I30">
            <v>65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743</v>
          </cell>
          <cell r="F32">
            <v>250</v>
          </cell>
          <cell r="G32">
            <v>411</v>
          </cell>
          <cell r="H32">
            <v>0</v>
          </cell>
          <cell r="I32">
            <v>0</v>
          </cell>
        </row>
        <row r="33">
          <cell r="B33">
            <v>2222</v>
          </cell>
          <cell r="C33">
            <v>9</v>
          </cell>
          <cell r="D33">
            <v>198</v>
          </cell>
          <cell r="E33">
            <v>23</v>
          </cell>
          <cell r="F33">
            <v>487</v>
          </cell>
          <cell r="G33">
            <v>2295</v>
          </cell>
          <cell r="H33">
            <v>152</v>
          </cell>
          <cell r="I33">
            <v>46</v>
          </cell>
        </row>
        <row r="34">
          <cell r="B34">
            <v>98</v>
          </cell>
          <cell r="C34">
            <v>410</v>
          </cell>
          <cell r="D34">
            <v>0</v>
          </cell>
          <cell r="E34">
            <v>4</v>
          </cell>
          <cell r="F34">
            <v>375</v>
          </cell>
          <cell r="G34">
            <v>0</v>
          </cell>
          <cell r="H34">
            <v>1126</v>
          </cell>
          <cell r="I34">
            <v>136</v>
          </cell>
        </row>
        <row r="35">
          <cell r="B35">
            <v>79</v>
          </cell>
          <cell r="C35">
            <v>84</v>
          </cell>
          <cell r="D35">
            <v>316</v>
          </cell>
          <cell r="E35">
            <v>207</v>
          </cell>
          <cell r="F35">
            <v>615</v>
          </cell>
          <cell r="G35">
            <v>174</v>
          </cell>
          <cell r="H35">
            <v>0</v>
          </cell>
          <cell r="I35">
            <v>118</v>
          </cell>
        </row>
        <row r="36">
          <cell r="B36">
            <v>258</v>
          </cell>
          <cell r="C36">
            <v>11</v>
          </cell>
          <cell r="D36">
            <v>359</v>
          </cell>
          <cell r="E36">
            <v>0</v>
          </cell>
          <cell r="F36">
            <v>0</v>
          </cell>
          <cell r="G36">
            <v>165</v>
          </cell>
          <cell r="H36">
            <v>0</v>
          </cell>
          <cell r="I36">
            <v>60</v>
          </cell>
        </row>
        <row r="37">
          <cell r="B37">
            <v>106</v>
          </cell>
          <cell r="C37">
            <v>27</v>
          </cell>
          <cell r="D37">
            <v>80</v>
          </cell>
          <cell r="E37">
            <v>61</v>
          </cell>
          <cell r="F37">
            <v>0</v>
          </cell>
          <cell r="G37">
            <v>20</v>
          </cell>
          <cell r="H37">
            <v>0</v>
          </cell>
          <cell r="I37">
            <v>832</v>
          </cell>
        </row>
        <row r="38">
          <cell r="B38">
            <v>227</v>
          </cell>
          <cell r="C38">
            <v>428</v>
          </cell>
          <cell r="D38">
            <v>12</v>
          </cell>
          <cell r="E38">
            <v>15</v>
          </cell>
          <cell r="F38">
            <v>230</v>
          </cell>
          <cell r="G38">
            <v>0</v>
          </cell>
          <cell r="H38">
            <v>0</v>
          </cell>
          <cell r="I38">
            <v>71</v>
          </cell>
        </row>
        <row r="40">
          <cell r="B40">
            <v>245</v>
          </cell>
          <cell r="C40">
            <v>109</v>
          </cell>
          <cell r="D40">
            <v>1485</v>
          </cell>
          <cell r="E40">
            <v>145</v>
          </cell>
          <cell r="F40">
            <v>294</v>
          </cell>
          <cell r="G40">
            <v>214</v>
          </cell>
          <cell r="H40">
            <v>172</v>
          </cell>
          <cell r="I40">
            <v>51</v>
          </cell>
        </row>
        <row r="41">
          <cell r="B41">
            <v>1946</v>
          </cell>
          <cell r="C41">
            <v>1116</v>
          </cell>
          <cell r="D41">
            <v>688</v>
          </cell>
          <cell r="E41">
            <v>1552</v>
          </cell>
          <cell r="F41">
            <v>1021</v>
          </cell>
          <cell r="G41">
            <v>719</v>
          </cell>
          <cell r="H41">
            <v>2239</v>
          </cell>
          <cell r="I41">
            <v>401</v>
          </cell>
        </row>
      </sheetData>
      <sheetData sheetId="11">
        <row r="8">
          <cell r="B8">
            <v>0</v>
          </cell>
          <cell r="C8">
            <v>47138</v>
          </cell>
          <cell r="D8">
            <v>10392</v>
          </cell>
          <cell r="E8">
            <v>6245</v>
          </cell>
          <cell r="F8">
            <v>1076</v>
          </cell>
          <cell r="G8">
            <v>0</v>
          </cell>
          <cell r="H8">
            <v>3390</v>
          </cell>
          <cell r="I8">
            <v>170</v>
          </cell>
        </row>
        <row r="9">
          <cell r="B9">
            <v>4872</v>
          </cell>
          <cell r="C9">
            <v>1953</v>
          </cell>
          <cell r="D9">
            <v>5681</v>
          </cell>
          <cell r="E9">
            <v>2846</v>
          </cell>
          <cell r="F9">
            <v>2187</v>
          </cell>
          <cell r="G9">
            <v>2611</v>
          </cell>
          <cell r="H9">
            <v>12988</v>
          </cell>
          <cell r="I9">
            <v>2158</v>
          </cell>
        </row>
        <row r="10">
          <cell r="B10">
            <v>0</v>
          </cell>
          <cell r="C10">
            <v>127</v>
          </cell>
          <cell r="D10">
            <v>0</v>
          </cell>
          <cell r="E10">
            <v>0</v>
          </cell>
          <cell r="F10">
            <v>0</v>
          </cell>
          <cell r="G10">
            <v>20096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185</v>
          </cell>
          <cell r="G11">
            <v>1915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7</v>
          </cell>
          <cell r="D12">
            <v>1903</v>
          </cell>
          <cell r="E12">
            <v>0</v>
          </cell>
          <cell r="F12">
            <v>5</v>
          </cell>
          <cell r="G12">
            <v>69</v>
          </cell>
          <cell r="H12">
            <v>1879</v>
          </cell>
          <cell r="I12">
            <v>72</v>
          </cell>
        </row>
        <row r="13">
          <cell r="B13">
            <v>855</v>
          </cell>
          <cell r="C13">
            <v>85</v>
          </cell>
          <cell r="D13">
            <v>2519</v>
          </cell>
          <cell r="E13">
            <v>407</v>
          </cell>
          <cell r="F13">
            <v>602</v>
          </cell>
          <cell r="G13">
            <v>3344</v>
          </cell>
          <cell r="H13">
            <v>8630</v>
          </cell>
          <cell r="I13">
            <v>22</v>
          </cell>
        </row>
        <row r="14">
          <cell r="B14">
            <v>321</v>
          </cell>
          <cell r="C14">
            <v>72</v>
          </cell>
          <cell r="D14">
            <v>1732</v>
          </cell>
          <cell r="E14">
            <v>105</v>
          </cell>
          <cell r="F14">
            <v>70</v>
          </cell>
          <cell r="G14">
            <v>8178</v>
          </cell>
          <cell r="H14">
            <v>11310</v>
          </cell>
          <cell r="I14">
            <v>35</v>
          </cell>
        </row>
        <row r="15">
          <cell r="B15">
            <v>46</v>
          </cell>
          <cell r="D15">
            <v>67</v>
          </cell>
          <cell r="F15">
            <v>63</v>
          </cell>
          <cell r="G15">
            <v>601</v>
          </cell>
          <cell r="H15">
            <v>6926</v>
          </cell>
        </row>
        <row r="16">
          <cell r="B16">
            <v>364</v>
          </cell>
          <cell r="C16">
            <v>53</v>
          </cell>
          <cell r="D16">
            <v>714</v>
          </cell>
          <cell r="E16">
            <v>123</v>
          </cell>
          <cell r="F16">
            <v>311</v>
          </cell>
          <cell r="G16">
            <v>246</v>
          </cell>
          <cell r="H16">
            <v>2136</v>
          </cell>
          <cell r="I16">
            <v>196</v>
          </cell>
        </row>
        <row r="17">
          <cell r="B17">
            <v>1356</v>
          </cell>
          <cell r="C17">
            <v>1344</v>
          </cell>
          <cell r="D17">
            <v>230</v>
          </cell>
          <cell r="E17">
            <v>1966</v>
          </cell>
          <cell r="F17">
            <v>848</v>
          </cell>
          <cell r="G17">
            <v>221</v>
          </cell>
          <cell r="H17">
            <v>785</v>
          </cell>
          <cell r="I17">
            <v>331</v>
          </cell>
        </row>
        <row r="18">
          <cell r="B18">
            <v>32</v>
          </cell>
          <cell r="C18">
            <v>178</v>
          </cell>
          <cell r="D18">
            <v>0</v>
          </cell>
          <cell r="E18">
            <v>19</v>
          </cell>
          <cell r="F18">
            <v>331</v>
          </cell>
          <cell r="G18">
            <v>8189</v>
          </cell>
          <cell r="H18">
            <v>0</v>
          </cell>
          <cell r="I18">
            <v>464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1232</v>
          </cell>
          <cell r="F19">
            <v>255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412</v>
          </cell>
          <cell r="C20">
            <v>3734</v>
          </cell>
          <cell r="D20">
            <v>8</v>
          </cell>
          <cell r="E20">
            <v>588</v>
          </cell>
          <cell r="F20">
            <v>514</v>
          </cell>
          <cell r="G20">
            <v>1361</v>
          </cell>
          <cell r="H20">
            <v>0</v>
          </cell>
          <cell r="I20">
            <v>362</v>
          </cell>
        </row>
        <row r="21">
          <cell r="B21">
            <v>3972</v>
          </cell>
          <cell r="C21">
            <v>1329</v>
          </cell>
          <cell r="D21">
            <v>2284</v>
          </cell>
          <cell r="E21">
            <v>4277</v>
          </cell>
          <cell r="F21">
            <v>2665</v>
          </cell>
          <cell r="G21">
            <v>598</v>
          </cell>
          <cell r="H21">
            <v>849</v>
          </cell>
          <cell r="I21">
            <v>1767</v>
          </cell>
        </row>
        <row r="22">
          <cell r="B22">
            <v>405</v>
          </cell>
          <cell r="C22">
            <v>194</v>
          </cell>
          <cell r="D22">
            <v>643</v>
          </cell>
          <cell r="E22">
            <v>530</v>
          </cell>
          <cell r="F22">
            <v>563</v>
          </cell>
          <cell r="G22">
            <v>348</v>
          </cell>
          <cell r="H22">
            <v>474</v>
          </cell>
          <cell r="I22">
            <v>158</v>
          </cell>
        </row>
        <row r="23">
          <cell r="B23">
            <v>2</v>
          </cell>
          <cell r="C23">
            <v>0</v>
          </cell>
          <cell r="D23">
            <v>0</v>
          </cell>
          <cell r="E23">
            <v>422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419</v>
          </cell>
          <cell r="C24">
            <v>1411</v>
          </cell>
          <cell r="D24">
            <v>388</v>
          </cell>
          <cell r="E24">
            <v>596</v>
          </cell>
          <cell r="F24">
            <v>1450</v>
          </cell>
          <cell r="G24">
            <v>78</v>
          </cell>
          <cell r="H24">
            <v>268</v>
          </cell>
          <cell r="I24">
            <v>1941</v>
          </cell>
        </row>
        <row r="25">
          <cell r="B25">
            <v>448</v>
          </cell>
          <cell r="C25">
            <v>85</v>
          </cell>
          <cell r="D25">
            <v>510</v>
          </cell>
          <cell r="E25">
            <v>306</v>
          </cell>
          <cell r="F25">
            <v>73</v>
          </cell>
          <cell r="G25">
            <v>98</v>
          </cell>
          <cell r="H25">
            <v>218</v>
          </cell>
          <cell r="I25">
            <v>7</v>
          </cell>
        </row>
        <row r="26">
          <cell r="B26">
            <v>83</v>
          </cell>
          <cell r="C26">
            <v>0</v>
          </cell>
          <cell r="D26">
            <v>133</v>
          </cell>
          <cell r="E26">
            <v>0</v>
          </cell>
          <cell r="F26">
            <v>919</v>
          </cell>
          <cell r="G26">
            <v>386</v>
          </cell>
          <cell r="H26">
            <v>1559</v>
          </cell>
          <cell r="I26">
            <v>0</v>
          </cell>
        </row>
        <row r="27">
          <cell r="B27">
            <v>100</v>
          </cell>
          <cell r="C27">
            <v>48</v>
          </cell>
          <cell r="D27">
            <v>100</v>
          </cell>
          <cell r="E27">
            <v>114</v>
          </cell>
          <cell r="F27">
            <v>95</v>
          </cell>
          <cell r="G27">
            <v>36</v>
          </cell>
          <cell r="H27">
            <v>79</v>
          </cell>
          <cell r="I27">
            <v>4</v>
          </cell>
        </row>
        <row r="28">
          <cell r="B28">
            <v>10</v>
          </cell>
          <cell r="C28">
            <v>0</v>
          </cell>
          <cell r="D28">
            <v>0</v>
          </cell>
          <cell r="E28">
            <v>585</v>
          </cell>
          <cell r="F28">
            <v>135</v>
          </cell>
          <cell r="G28">
            <v>76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60</v>
          </cell>
          <cell r="C30">
            <v>0</v>
          </cell>
          <cell r="D30">
            <v>0</v>
          </cell>
          <cell r="E30">
            <v>97</v>
          </cell>
          <cell r="F30">
            <v>295</v>
          </cell>
          <cell r="G30">
            <v>20</v>
          </cell>
          <cell r="H30">
            <v>0</v>
          </cell>
          <cell r="I30">
            <v>12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600</v>
          </cell>
          <cell r="F32">
            <v>150</v>
          </cell>
          <cell r="G32">
            <v>198</v>
          </cell>
          <cell r="H32">
            <v>0</v>
          </cell>
          <cell r="I32">
            <v>0</v>
          </cell>
        </row>
        <row r="33">
          <cell r="B33">
            <v>4610</v>
          </cell>
          <cell r="C33">
            <v>10</v>
          </cell>
          <cell r="D33">
            <v>15</v>
          </cell>
          <cell r="E33">
            <v>241</v>
          </cell>
          <cell r="F33">
            <v>483</v>
          </cell>
          <cell r="G33">
            <v>2482</v>
          </cell>
          <cell r="H33">
            <v>117</v>
          </cell>
          <cell r="I33">
            <v>264</v>
          </cell>
        </row>
        <row r="34">
          <cell r="B34">
            <v>9</v>
          </cell>
          <cell r="C34">
            <v>46</v>
          </cell>
          <cell r="D34">
            <v>0</v>
          </cell>
          <cell r="E34">
            <v>10</v>
          </cell>
          <cell r="F34">
            <v>1425</v>
          </cell>
          <cell r="G34">
            <v>33</v>
          </cell>
          <cell r="H34">
            <v>0</v>
          </cell>
          <cell r="I34">
            <v>185</v>
          </cell>
        </row>
        <row r="35">
          <cell r="B35">
            <v>223</v>
          </cell>
          <cell r="C35">
            <v>0</v>
          </cell>
          <cell r="D35">
            <v>578</v>
          </cell>
          <cell r="E35">
            <v>22</v>
          </cell>
          <cell r="F35">
            <v>244</v>
          </cell>
          <cell r="G35">
            <v>187</v>
          </cell>
          <cell r="H35">
            <v>193</v>
          </cell>
          <cell r="I35">
            <v>78</v>
          </cell>
        </row>
        <row r="36">
          <cell r="B36">
            <v>113</v>
          </cell>
          <cell r="C36">
            <v>9</v>
          </cell>
          <cell r="D36">
            <v>666</v>
          </cell>
          <cell r="E36">
            <v>0</v>
          </cell>
          <cell r="F36">
            <v>0</v>
          </cell>
          <cell r="G36">
            <v>265</v>
          </cell>
          <cell r="H36">
            <v>0</v>
          </cell>
          <cell r="I36">
            <v>50</v>
          </cell>
        </row>
        <row r="37">
          <cell r="B37">
            <v>108</v>
          </cell>
          <cell r="C37">
            <v>0</v>
          </cell>
          <cell r="D37">
            <v>71</v>
          </cell>
          <cell r="E37">
            <v>10</v>
          </cell>
          <cell r="F37">
            <v>0</v>
          </cell>
          <cell r="G37">
            <v>1013</v>
          </cell>
          <cell r="H37">
            <v>0</v>
          </cell>
          <cell r="I37">
            <v>1157</v>
          </cell>
        </row>
        <row r="38">
          <cell r="B38">
            <v>343</v>
          </cell>
          <cell r="C38">
            <v>798</v>
          </cell>
          <cell r="D38">
            <v>5</v>
          </cell>
          <cell r="E38">
            <v>0</v>
          </cell>
          <cell r="F38">
            <v>205</v>
          </cell>
          <cell r="G38">
            <v>0</v>
          </cell>
          <cell r="H38">
            <v>0</v>
          </cell>
          <cell r="I38">
            <v>26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327</v>
          </cell>
          <cell r="H39">
            <v>0</v>
          </cell>
          <cell r="I39">
            <v>0</v>
          </cell>
        </row>
        <row r="40">
          <cell r="B40">
            <v>290</v>
          </cell>
          <cell r="C40">
            <v>69</v>
          </cell>
          <cell r="D40">
            <v>465</v>
          </cell>
          <cell r="E40">
            <v>87</v>
          </cell>
          <cell r="F40">
            <v>270</v>
          </cell>
          <cell r="G40">
            <v>275</v>
          </cell>
          <cell r="H40">
            <v>342</v>
          </cell>
          <cell r="I40">
            <v>57</v>
          </cell>
        </row>
        <row r="41">
          <cell r="B41">
            <v>2928</v>
          </cell>
          <cell r="C41">
            <v>2258</v>
          </cell>
          <cell r="D41">
            <v>1201</v>
          </cell>
          <cell r="E41">
            <v>5283</v>
          </cell>
          <cell r="F41">
            <v>860</v>
          </cell>
          <cell r="G41">
            <v>1506</v>
          </cell>
          <cell r="H41">
            <v>2601</v>
          </cell>
          <cell r="I41">
            <v>432</v>
          </cell>
        </row>
      </sheetData>
      <sheetData sheetId="12">
        <row r="8">
          <cell r="B8">
            <v>0</v>
          </cell>
          <cell r="C8">
            <v>4136</v>
          </cell>
          <cell r="D8">
            <v>2391</v>
          </cell>
          <cell r="E8">
            <v>6925</v>
          </cell>
          <cell r="F8">
            <v>268</v>
          </cell>
          <cell r="G8">
            <v>0</v>
          </cell>
          <cell r="H8">
            <v>1033</v>
          </cell>
          <cell r="I8">
            <v>0</v>
          </cell>
        </row>
        <row r="9">
          <cell r="B9">
            <v>17169</v>
          </cell>
          <cell r="C9">
            <v>1049</v>
          </cell>
          <cell r="D9">
            <v>3609</v>
          </cell>
          <cell r="E9">
            <v>1897</v>
          </cell>
          <cell r="F9">
            <v>2527</v>
          </cell>
          <cell r="G9">
            <v>2579</v>
          </cell>
          <cell r="H9">
            <v>2648</v>
          </cell>
          <cell r="I9">
            <v>1325</v>
          </cell>
        </row>
        <row r="10">
          <cell r="B10">
            <v>80</v>
          </cell>
          <cell r="C10">
            <v>0</v>
          </cell>
          <cell r="D10">
            <v>350</v>
          </cell>
          <cell r="E10">
            <v>0</v>
          </cell>
          <cell r="F10">
            <v>0</v>
          </cell>
          <cell r="G10">
            <v>2090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59</v>
          </cell>
          <cell r="D11">
            <v>0</v>
          </cell>
          <cell r="E11">
            <v>0</v>
          </cell>
          <cell r="F11">
            <v>0</v>
          </cell>
          <cell r="G11">
            <v>76</v>
          </cell>
          <cell r="H11">
            <v>0</v>
          </cell>
          <cell r="I11">
            <v>0</v>
          </cell>
        </row>
        <row r="12">
          <cell r="B12">
            <v>1</v>
          </cell>
          <cell r="C12">
            <v>5</v>
          </cell>
          <cell r="D12">
            <v>316</v>
          </cell>
          <cell r="E12">
            <v>0</v>
          </cell>
          <cell r="F12">
            <v>15</v>
          </cell>
          <cell r="G12">
            <v>1</v>
          </cell>
          <cell r="H12">
            <v>131</v>
          </cell>
          <cell r="I12">
            <v>408</v>
          </cell>
        </row>
        <row r="13">
          <cell r="B13">
            <v>1856</v>
          </cell>
          <cell r="C13">
            <v>193</v>
          </cell>
          <cell r="D13">
            <v>556</v>
          </cell>
          <cell r="E13">
            <v>696</v>
          </cell>
          <cell r="F13">
            <v>1195</v>
          </cell>
          <cell r="G13">
            <v>1301</v>
          </cell>
          <cell r="H13">
            <v>1284</v>
          </cell>
          <cell r="I13">
            <v>234</v>
          </cell>
        </row>
        <row r="14">
          <cell r="B14">
            <v>143</v>
          </cell>
          <cell r="C14">
            <v>65</v>
          </cell>
          <cell r="D14">
            <v>380</v>
          </cell>
          <cell r="E14">
            <v>42</v>
          </cell>
          <cell r="F14">
            <v>101</v>
          </cell>
          <cell r="G14">
            <v>1203</v>
          </cell>
          <cell r="H14">
            <v>377</v>
          </cell>
          <cell r="I14">
            <v>0</v>
          </cell>
        </row>
        <row r="15">
          <cell r="B15">
            <v>30</v>
          </cell>
          <cell r="C15">
            <v>0</v>
          </cell>
          <cell r="D15">
            <v>10</v>
          </cell>
          <cell r="E15">
            <v>0</v>
          </cell>
          <cell r="F15">
            <v>20</v>
          </cell>
          <cell r="G15">
            <v>14</v>
          </cell>
          <cell r="H15">
            <v>10</v>
          </cell>
          <cell r="I15">
            <v>0</v>
          </cell>
        </row>
        <row r="16">
          <cell r="B16">
            <v>255</v>
          </cell>
          <cell r="C16">
            <v>158</v>
          </cell>
          <cell r="D16">
            <v>430</v>
          </cell>
          <cell r="E16">
            <v>55</v>
          </cell>
          <cell r="F16">
            <v>131</v>
          </cell>
          <cell r="G16">
            <v>236</v>
          </cell>
          <cell r="H16">
            <v>634</v>
          </cell>
          <cell r="I16">
            <v>199</v>
          </cell>
        </row>
        <row r="17">
          <cell r="B17">
            <v>1277</v>
          </cell>
          <cell r="C17">
            <v>1622</v>
          </cell>
          <cell r="D17">
            <v>212</v>
          </cell>
          <cell r="E17">
            <v>2062</v>
          </cell>
          <cell r="F17">
            <v>957</v>
          </cell>
          <cell r="G17">
            <v>514</v>
          </cell>
          <cell r="H17">
            <v>303</v>
          </cell>
          <cell r="I17">
            <v>239</v>
          </cell>
        </row>
        <row r="18">
          <cell r="B18">
            <v>0</v>
          </cell>
          <cell r="C18">
            <v>442</v>
          </cell>
          <cell r="D18">
            <v>0</v>
          </cell>
          <cell r="E18">
            <v>0</v>
          </cell>
          <cell r="F18">
            <v>583</v>
          </cell>
          <cell r="G18">
            <v>1337</v>
          </cell>
          <cell r="H18">
            <v>0</v>
          </cell>
          <cell r="I18">
            <v>214</v>
          </cell>
        </row>
        <row r="19">
          <cell r="B19">
            <v>0</v>
          </cell>
          <cell r="C19">
            <v>0</v>
          </cell>
          <cell r="D19">
            <v>580</v>
          </cell>
          <cell r="E19">
            <v>1291</v>
          </cell>
          <cell r="F19">
            <v>260</v>
          </cell>
          <cell r="G19">
            <v>90</v>
          </cell>
          <cell r="H19">
            <v>25</v>
          </cell>
          <cell r="I19">
            <v>0</v>
          </cell>
        </row>
        <row r="20">
          <cell r="B20">
            <v>257</v>
          </cell>
          <cell r="C20">
            <v>1732</v>
          </cell>
          <cell r="D20">
            <v>6</v>
          </cell>
          <cell r="E20">
            <v>546</v>
          </cell>
          <cell r="F20">
            <v>2003</v>
          </cell>
          <cell r="G20">
            <v>1203</v>
          </cell>
          <cell r="H20">
            <v>0</v>
          </cell>
          <cell r="I20">
            <v>54</v>
          </cell>
        </row>
        <row r="21">
          <cell r="B21">
            <v>3519</v>
          </cell>
          <cell r="C21">
            <v>565</v>
          </cell>
          <cell r="D21">
            <v>2048</v>
          </cell>
          <cell r="E21">
            <v>1918</v>
          </cell>
          <cell r="F21">
            <v>2299</v>
          </cell>
          <cell r="G21">
            <v>1117</v>
          </cell>
          <cell r="H21">
            <v>586</v>
          </cell>
          <cell r="I21">
            <v>548</v>
          </cell>
        </row>
        <row r="22">
          <cell r="B22">
            <v>546</v>
          </cell>
          <cell r="C22">
            <v>56</v>
          </cell>
          <cell r="D22">
            <v>925</v>
          </cell>
          <cell r="E22">
            <v>223</v>
          </cell>
          <cell r="F22">
            <v>642</v>
          </cell>
          <cell r="G22">
            <v>389</v>
          </cell>
          <cell r="H22">
            <v>666</v>
          </cell>
          <cell r="I22">
            <v>13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1075</v>
          </cell>
          <cell r="F23">
            <v>5</v>
          </cell>
          <cell r="G23">
            <v>7</v>
          </cell>
          <cell r="H23">
            <v>0</v>
          </cell>
          <cell r="I23">
            <v>0</v>
          </cell>
        </row>
        <row r="24">
          <cell r="B24">
            <v>143</v>
          </cell>
          <cell r="C24">
            <v>403</v>
          </cell>
          <cell r="D24">
            <v>464</v>
          </cell>
          <cell r="E24">
            <v>542</v>
          </cell>
          <cell r="F24">
            <v>1577</v>
          </cell>
          <cell r="G24">
            <v>117</v>
          </cell>
          <cell r="H24">
            <v>202</v>
          </cell>
          <cell r="I24">
            <v>680</v>
          </cell>
        </row>
        <row r="25">
          <cell r="B25">
            <v>298</v>
          </cell>
          <cell r="C25">
            <v>39</v>
          </cell>
          <cell r="D25">
            <v>547</v>
          </cell>
          <cell r="E25">
            <v>214</v>
          </cell>
          <cell r="F25">
            <v>426</v>
          </cell>
          <cell r="G25">
            <v>55</v>
          </cell>
          <cell r="H25">
            <v>358</v>
          </cell>
          <cell r="I25">
            <v>4</v>
          </cell>
        </row>
        <row r="26">
          <cell r="B26">
            <v>89</v>
          </cell>
          <cell r="C26">
            <v>0</v>
          </cell>
          <cell r="D26">
            <v>325</v>
          </cell>
          <cell r="E26">
            <v>4</v>
          </cell>
          <cell r="F26">
            <v>897</v>
          </cell>
          <cell r="G26">
            <v>382</v>
          </cell>
          <cell r="H26">
            <v>380</v>
          </cell>
          <cell r="I26">
            <v>0</v>
          </cell>
        </row>
        <row r="27">
          <cell r="B27">
            <v>27</v>
          </cell>
          <cell r="C27">
            <v>47</v>
          </cell>
          <cell r="D27">
            <v>171</v>
          </cell>
          <cell r="E27">
            <v>70</v>
          </cell>
          <cell r="F27">
            <v>369</v>
          </cell>
          <cell r="G27">
            <v>25</v>
          </cell>
          <cell r="H27">
            <v>244</v>
          </cell>
          <cell r="I27">
            <v>3</v>
          </cell>
        </row>
        <row r="28">
          <cell r="B28">
            <v>0</v>
          </cell>
          <cell r="C28">
            <v>8</v>
          </cell>
          <cell r="D28">
            <v>0</v>
          </cell>
          <cell r="E28">
            <v>387</v>
          </cell>
          <cell r="F28">
            <v>240</v>
          </cell>
          <cell r="G28">
            <v>33</v>
          </cell>
          <cell r="H28">
            <v>0</v>
          </cell>
          <cell r="I28">
            <v>0</v>
          </cell>
        </row>
        <row r="29">
          <cell r="B29">
            <v>39</v>
          </cell>
          <cell r="C29">
            <v>0</v>
          </cell>
          <cell r="D29">
            <v>2</v>
          </cell>
          <cell r="E29">
            <v>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48</v>
          </cell>
          <cell r="C30">
            <v>14</v>
          </cell>
          <cell r="D30">
            <v>37</v>
          </cell>
          <cell r="E30">
            <v>111</v>
          </cell>
          <cell r="F30">
            <v>655</v>
          </cell>
          <cell r="G30">
            <v>41</v>
          </cell>
          <cell r="H30">
            <v>7</v>
          </cell>
          <cell r="I30">
            <v>6</v>
          </cell>
        </row>
        <row r="32">
          <cell r="B32">
            <v>2</v>
          </cell>
          <cell r="C32">
            <v>3</v>
          </cell>
          <cell r="D32">
            <v>0</v>
          </cell>
          <cell r="E32">
            <v>512</v>
          </cell>
          <cell r="F32">
            <v>240</v>
          </cell>
          <cell r="G32">
            <v>104</v>
          </cell>
          <cell r="H32">
            <v>0</v>
          </cell>
          <cell r="I32">
            <v>0</v>
          </cell>
        </row>
        <row r="33">
          <cell r="B33">
            <v>848</v>
          </cell>
          <cell r="C33">
            <v>0</v>
          </cell>
          <cell r="D33">
            <v>147</v>
          </cell>
          <cell r="E33">
            <v>175</v>
          </cell>
          <cell r="F33">
            <v>293</v>
          </cell>
          <cell r="G33">
            <v>901</v>
          </cell>
          <cell r="H33">
            <v>40</v>
          </cell>
          <cell r="I33">
            <v>19</v>
          </cell>
        </row>
        <row r="34">
          <cell r="B34">
            <v>10</v>
          </cell>
          <cell r="C34">
            <v>432</v>
          </cell>
          <cell r="D34">
            <v>77</v>
          </cell>
          <cell r="E34">
            <v>20</v>
          </cell>
          <cell r="F34">
            <v>740</v>
          </cell>
          <cell r="G34">
            <v>11</v>
          </cell>
          <cell r="H34">
            <v>0</v>
          </cell>
          <cell r="I34">
            <v>25</v>
          </cell>
        </row>
        <row r="35">
          <cell r="B35">
            <v>235</v>
          </cell>
          <cell r="C35">
            <v>44</v>
          </cell>
          <cell r="D35">
            <v>273</v>
          </cell>
          <cell r="E35">
            <v>30</v>
          </cell>
          <cell r="F35">
            <v>196</v>
          </cell>
          <cell r="G35">
            <v>315</v>
          </cell>
          <cell r="H35">
            <v>135</v>
          </cell>
          <cell r="I35">
            <v>20</v>
          </cell>
        </row>
        <row r="36">
          <cell r="B36">
            <v>19</v>
          </cell>
          <cell r="C36">
            <v>0</v>
          </cell>
          <cell r="D36">
            <v>566</v>
          </cell>
          <cell r="E36">
            <v>0</v>
          </cell>
          <cell r="F36">
            <v>5</v>
          </cell>
          <cell r="G36">
            <v>514</v>
          </cell>
          <cell r="H36">
            <v>49</v>
          </cell>
          <cell r="I36">
            <v>18</v>
          </cell>
        </row>
        <row r="37">
          <cell r="B37">
            <v>27</v>
          </cell>
          <cell r="C37">
            <v>0</v>
          </cell>
          <cell r="D37">
            <v>10</v>
          </cell>
          <cell r="E37">
            <v>0</v>
          </cell>
          <cell r="F37">
            <v>75</v>
          </cell>
          <cell r="G37">
            <v>45</v>
          </cell>
          <cell r="H37">
            <v>57</v>
          </cell>
          <cell r="I37">
            <v>20</v>
          </cell>
        </row>
        <row r="38">
          <cell r="B38">
            <v>229</v>
          </cell>
          <cell r="C38">
            <v>466</v>
          </cell>
          <cell r="D38">
            <v>5</v>
          </cell>
          <cell r="E38">
            <v>0</v>
          </cell>
          <cell r="F38">
            <v>250</v>
          </cell>
          <cell r="G38">
            <v>0</v>
          </cell>
          <cell r="H38">
            <v>0</v>
          </cell>
          <cell r="I38">
            <v>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110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248</v>
          </cell>
          <cell r="C40">
            <v>55</v>
          </cell>
          <cell r="D40">
            <v>2874</v>
          </cell>
          <cell r="E40">
            <v>130</v>
          </cell>
          <cell r="F40">
            <v>250</v>
          </cell>
          <cell r="G40">
            <v>186</v>
          </cell>
          <cell r="H40">
            <v>68</v>
          </cell>
          <cell r="I40">
            <v>118</v>
          </cell>
        </row>
        <row r="41">
          <cell r="B41">
            <v>2443</v>
          </cell>
          <cell r="C41">
            <v>690</v>
          </cell>
          <cell r="D41">
            <v>1593</v>
          </cell>
          <cell r="E41">
            <v>2031</v>
          </cell>
          <cell r="F41">
            <v>926</v>
          </cell>
          <cell r="G41">
            <v>1756</v>
          </cell>
          <cell r="H41">
            <v>2081</v>
          </cell>
          <cell r="I41">
            <v>342</v>
          </cell>
        </row>
      </sheetData>
      <sheetData sheetId="13">
        <row r="9">
          <cell r="B9">
            <v>0</v>
          </cell>
          <cell r="C9">
            <v>34147</v>
          </cell>
          <cell r="D9">
            <v>58482</v>
          </cell>
          <cell r="E9">
            <v>22906</v>
          </cell>
          <cell r="F9">
            <v>500</v>
          </cell>
          <cell r="G9">
            <v>0</v>
          </cell>
          <cell r="H9">
            <v>1923</v>
          </cell>
          <cell r="I9">
            <v>2499</v>
          </cell>
        </row>
        <row r="10">
          <cell r="B10">
            <v>12504</v>
          </cell>
          <cell r="C10">
            <v>833</v>
          </cell>
          <cell r="D10">
            <v>2721</v>
          </cell>
          <cell r="E10">
            <v>653</v>
          </cell>
          <cell r="F10">
            <v>2140</v>
          </cell>
          <cell r="G10">
            <v>1748</v>
          </cell>
          <cell r="H10">
            <v>4144</v>
          </cell>
          <cell r="I10">
            <v>1709</v>
          </cell>
        </row>
        <row r="11">
          <cell r="B11">
            <v>0</v>
          </cell>
          <cell r="C11">
            <v>0</v>
          </cell>
          <cell r="D11">
            <v>350</v>
          </cell>
          <cell r="E11">
            <v>0</v>
          </cell>
          <cell r="F11">
            <v>0</v>
          </cell>
          <cell r="G11">
            <v>400</v>
          </cell>
          <cell r="H11">
            <v>0</v>
          </cell>
          <cell r="I11">
            <v>0</v>
          </cell>
        </row>
        <row r="12">
          <cell r="B12">
            <v>5</v>
          </cell>
          <cell r="C12">
            <v>10</v>
          </cell>
          <cell r="D12">
            <v>0</v>
          </cell>
          <cell r="E12">
            <v>0</v>
          </cell>
          <cell r="F12">
            <v>0</v>
          </cell>
          <cell r="G12">
            <v>12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10</v>
          </cell>
          <cell r="D13">
            <v>187</v>
          </cell>
          <cell r="E13">
            <v>0</v>
          </cell>
          <cell r="F13">
            <v>0</v>
          </cell>
          <cell r="G13">
            <v>3</v>
          </cell>
          <cell r="H13">
            <v>404</v>
          </cell>
          <cell r="I13">
            <v>270</v>
          </cell>
        </row>
        <row r="14">
          <cell r="B14">
            <v>1984</v>
          </cell>
          <cell r="C14">
            <v>443</v>
          </cell>
          <cell r="D14">
            <v>619</v>
          </cell>
          <cell r="E14">
            <v>903</v>
          </cell>
          <cell r="F14">
            <v>2423</v>
          </cell>
          <cell r="G14">
            <v>2009</v>
          </cell>
          <cell r="H14">
            <v>92131</v>
          </cell>
          <cell r="I14">
            <v>7316</v>
          </cell>
        </row>
        <row r="15">
          <cell r="B15">
            <v>454</v>
          </cell>
          <cell r="C15">
            <v>169</v>
          </cell>
          <cell r="D15">
            <v>335</v>
          </cell>
          <cell r="E15">
            <v>37</v>
          </cell>
          <cell r="F15">
            <v>268</v>
          </cell>
          <cell r="G15">
            <v>3510</v>
          </cell>
          <cell r="H15">
            <v>13044</v>
          </cell>
          <cell r="I15">
            <v>8147</v>
          </cell>
        </row>
        <row r="16">
          <cell r="B16">
            <v>49</v>
          </cell>
          <cell r="C16">
            <v>0</v>
          </cell>
          <cell r="D16">
            <v>0</v>
          </cell>
          <cell r="E16">
            <v>0</v>
          </cell>
          <cell r="F16">
            <v>5</v>
          </cell>
          <cell r="G16">
            <v>458</v>
          </cell>
          <cell r="H16">
            <v>637</v>
          </cell>
          <cell r="I16">
            <v>0</v>
          </cell>
        </row>
        <row r="17">
          <cell r="B17">
            <v>1071</v>
          </cell>
          <cell r="C17">
            <v>89</v>
          </cell>
          <cell r="D17">
            <v>619</v>
          </cell>
          <cell r="E17">
            <v>17</v>
          </cell>
          <cell r="F17">
            <v>213</v>
          </cell>
          <cell r="G17">
            <v>128</v>
          </cell>
          <cell r="H17">
            <v>2818</v>
          </cell>
          <cell r="I17">
            <v>348</v>
          </cell>
        </row>
        <row r="18">
          <cell r="B18">
            <v>733</v>
          </cell>
          <cell r="C18">
            <v>200</v>
          </cell>
          <cell r="D18">
            <v>268</v>
          </cell>
          <cell r="E18">
            <v>697</v>
          </cell>
          <cell r="F18">
            <v>413</v>
          </cell>
          <cell r="G18">
            <v>459</v>
          </cell>
          <cell r="H18">
            <v>1513</v>
          </cell>
          <cell r="I18">
            <v>97</v>
          </cell>
        </row>
        <row r="19">
          <cell r="B19">
            <v>14</v>
          </cell>
          <cell r="C19">
            <v>580</v>
          </cell>
          <cell r="D19">
            <v>5</v>
          </cell>
          <cell r="E19">
            <v>0</v>
          </cell>
          <cell r="F19">
            <v>855</v>
          </cell>
          <cell r="G19">
            <v>2407</v>
          </cell>
          <cell r="H19">
            <v>0</v>
          </cell>
          <cell r="I19">
            <v>278</v>
          </cell>
        </row>
        <row r="20">
          <cell r="B20">
            <v>0</v>
          </cell>
          <cell r="C20">
            <v>0</v>
          </cell>
          <cell r="D20">
            <v>1021</v>
          </cell>
          <cell r="E20">
            <v>963</v>
          </cell>
          <cell r="F20">
            <v>40</v>
          </cell>
          <cell r="G20">
            <v>333</v>
          </cell>
          <cell r="H20">
            <v>0</v>
          </cell>
          <cell r="I20">
            <v>0</v>
          </cell>
        </row>
        <row r="21">
          <cell r="B21">
            <v>180</v>
          </cell>
          <cell r="C21">
            <v>1968</v>
          </cell>
          <cell r="D21">
            <v>15</v>
          </cell>
          <cell r="E21">
            <v>302</v>
          </cell>
          <cell r="F21">
            <v>851</v>
          </cell>
          <cell r="G21">
            <v>1508</v>
          </cell>
          <cell r="H21">
            <v>0</v>
          </cell>
          <cell r="I21">
            <v>80</v>
          </cell>
        </row>
        <row r="22">
          <cell r="B22">
            <v>1968</v>
          </cell>
          <cell r="C22">
            <v>444</v>
          </cell>
          <cell r="D22">
            <v>1643</v>
          </cell>
          <cell r="E22">
            <v>912</v>
          </cell>
          <cell r="F22">
            <v>1709</v>
          </cell>
          <cell r="G22">
            <v>742</v>
          </cell>
          <cell r="H22">
            <v>624</v>
          </cell>
          <cell r="I22">
            <v>924</v>
          </cell>
        </row>
        <row r="23">
          <cell r="B23">
            <v>191</v>
          </cell>
          <cell r="C23">
            <v>53</v>
          </cell>
          <cell r="D23">
            <v>679</v>
          </cell>
          <cell r="E23">
            <v>58</v>
          </cell>
          <cell r="F23">
            <v>636</v>
          </cell>
          <cell r="G23">
            <v>295</v>
          </cell>
          <cell r="H23">
            <v>932</v>
          </cell>
          <cell r="I23">
            <v>52</v>
          </cell>
        </row>
        <row r="24">
          <cell r="B24">
            <v>2</v>
          </cell>
          <cell r="C24">
            <v>0</v>
          </cell>
          <cell r="D24">
            <v>0</v>
          </cell>
          <cell r="E24">
            <v>3042</v>
          </cell>
          <cell r="F24">
            <v>155</v>
          </cell>
          <cell r="G24">
            <v>0</v>
          </cell>
          <cell r="H24">
            <v>0</v>
          </cell>
          <cell r="I24">
            <v>0</v>
          </cell>
        </row>
        <row r="25">
          <cell r="B25">
            <v>435</v>
          </cell>
          <cell r="C25">
            <v>277</v>
          </cell>
          <cell r="D25">
            <v>117</v>
          </cell>
          <cell r="E25">
            <v>87</v>
          </cell>
          <cell r="F25">
            <v>943</v>
          </cell>
          <cell r="G25">
            <v>47</v>
          </cell>
          <cell r="H25">
            <v>100</v>
          </cell>
          <cell r="I25">
            <v>910</v>
          </cell>
        </row>
        <row r="26">
          <cell r="B26">
            <v>190</v>
          </cell>
          <cell r="C26">
            <v>41</v>
          </cell>
          <cell r="D26">
            <v>444</v>
          </cell>
          <cell r="E26">
            <v>96</v>
          </cell>
          <cell r="F26">
            <v>332</v>
          </cell>
          <cell r="G26">
            <v>72</v>
          </cell>
          <cell r="H26">
            <v>730</v>
          </cell>
          <cell r="I26">
            <v>10</v>
          </cell>
        </row>
        <row r="27">
          <cell r="B27">
            <v>21</v>
          </cell>
          <cell r="C27">
            <v>0</v>
          </cell>
          <cell r="D27">
            <v>138</v>
          </cell>
          <cell r="E27">
            <v>166</v>
          </cell>
          <cell r="F27">
            <v>2427</v>
          </cell>
          <cell r="G27">
            <v>84</v>
          </cell>
          <cell r="H27">
            <v>2882</v>
          </cell>
          <cell r="I27">
            <v>2</v>
          </cell>
        </row>
        <row r="28">
          <cell r="B28">
            <v>87</v>
          </cell>
          <cell r="C28">
            <v>15</v>
          </cell>
          <cell r="D28">
            <v>179</v>
          </cell>
          <cell r="E28">
            <v>90</v>
          </cell>
          <cell r="F28">
            <v>398</v>
          </cell>
          <cell r="G28">
            <v>22</v>
          </cell>
          <cell r="H28">
            <v>110</v>
          </cell>
          <cell r="I28">
            <v>25</v>
          </cell>
        </row>
        <row r="29">
          <cell r="B29">
            <v>3</v>
          </cell>
          <cell r="C29">
            <v>26</v>
          </cell>
          <cell r="D29">
            <v>20</v>
          </cell>
          <cell r="E29">
            <v>506</v>
          </cell>
          <cell r="F29">
            <v>265</v>
          </cell>
          <cell r="G29">
            <v>2</v>
          </cell>
          <cell r="H29">
            <v>0</v>
          </cell>
          <cell r="I29">
            <v>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14</v>
          </cell>
          <cell r="H30">
            <v>0</v>
          </cell>
          <cell r="I30">
            <v>0</v>
          </cell>
        </row>
        <row r="31">
          <cell r="B31">
            <v>51</v>
          </cell>
          <cell r="C31">
            <v>11</v>
          </cell>
          <cell r="D31">
            <v>37</v>
          </cell>
          <cell r="E31">
            <v>65</v>
          </cell>
          <cell r="F31">
            <v>588</v>
          </cell>
          <cell r="G31">
            <v>13</v>
          </cell>
          <cell r="H31">
            <v>0</v>
          </cell>
          <cell r="I31">
            <v>11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C33">
            <v>1</v>
          </cell>
          <cell r="D33">
            <v>0</v>
          </cell>
          <cell r="E33">
            <v>237</v>
          </cell>
          <cell r="F33">
            <v>45</v>
          </cell>
          <cell r="G33">
            <v>85</v>
          </cell>
          <cell r="H33">
            <v>0</v>
          </cell>
          <cell r="I33">
            <v>0</v>
          </cell>
        </row>
        <row r="34">
          <cell r="B34">
            <v>702</v>
          </cell>
          <cell r="C34">
            <v>7</v>
          </cell>
          <cell r="D34">
            <v>4</v>
          </cell>
          <cell r="E34">
            <v>0</v>
          </cell>
          <cell r="F34">
            <v>193</v>
          </cell>
          <cell r="G34">
            <v>531</v>
          </cell>
          <cell r="H34">
            <v>250</v>
          </cell>
          <cell r="I34">
            <v>25</v>
          </cell>
        </row>
        <row r="35">
          <cell r="B35">
            <v>40</v>
          </cell>
          <cell r="C35">
            <v>7</v>
          </cell>
          <cell r="D35">
            <v>26</v>
          </cell>
          <cell r="E35">
            <v>6</v>
          </cell>
          <cell r="F35">
            <v>500</v>
          </cell>
          <cell r="G35">
            <v>5</v>
          </cell>
          <cell r="H35">
            <v>0</v>
          </cell>
          <cell r="I35">
            <v>26</v>
          </cell>
        </row>
        <row r="36">
          <cell r="B36">
            <v>367</v>
          </cell>
          <cell r="C36">
            <v>30</v>
          </cell>
          <cell r="D36">
            <v>98</v>
          </cell>
          <cell r="E36">
            <v>30</v>
          </cell>
          <cell r="F36">
            <v>430</v>
          </cell>
          <cell r="G36">
            <v>609</v>
          </cell>
          <cell r="H36">
            <v>77</v>
          </cell>
          <cell r="I36">
            <v>10</v>
          </cell>
        </row>
        <row r="37">
          <cell r="B37">
            <v>0</v>
          </cell>
          <cell r="C37">
            <v>0</v>
          </cell>
          <cell r="D37">
            <v>3421</v>
          </cell>
          <cell r="E37">
            <v>0</v>
          </cell>
          <cell r="F37">
            <v>0</v>
          </cell>
          <cell r="G37">
            <v>202</v>
          </cell>
          <cell r="H37">
            <v>294</v>
          </cell>
          <cell r="I37">
            <v>70</v>
          </cell>
        </row>
        <row r="38">
          <cell r="B38">
            <v>15</v>
          </cell>
          <cell r="C38">
            <v>6</v>
          </cell>
          <cell r="D38">
            <v>5</v>
          </cell>
          <cell r="E38">
            <v>8</v>
          </cell>
          <cell r="F38">
            <v>220</v>
          </cell>
          <cell r="G38">
            <v>10</v>
          </cell>
          <cell r="H38">
            <v>0</v>
          </cell>
          <cell r="I38">
            <v>40</v>
          </cell>
        </row>
        <row r="39">
          <cell r="B39">
            <v>3324</v>
          </cell>
          <cell r="C39">
            <v>600</v>
          </cell>
          <cell r="D39">
            <v>0</v>
          </cell>
          <cell r="E39">
            <v>0</v>
          </cell>
          <cell r="F39">
            <v>175</v>
          </cell>
          <cell r="G39">
            <v>0</v>
          </cell>
          <cell r="H39">
            <v>3</v>
          </cell>
          <cell r="I39">
            <v>202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45</v>
          </cell>
        </row>
        <row r="41">
          <cell r="B41">
            <v>1564</v>
          </cell>
          <cell r="C41">
            <v>27</v>
          </cell>
          <cell r="D41">
            <v>1346</v>
          </cell>
          <cell r="E41">
            <v>77</v>
          </cell>
          <cell r="F41">
            <v>237</v>
          </cell>
          <cell r="G41">
            <v>160</v>
          </cell>
          <cell r="H41">
            <v>115</v>
          </cell>
          <cell r="I41">
            <v>140</v>
          </cell>
        </row>
        <row r="42">
          <cell r="B42">
            <v>2570</v>
          </cell>
          <cell r="C42">
            <v>232</v>
          </cell>
          <cell r="D42">
            <v>1288</v>
          </cell>
          <cell r="E42">
            <v>802</v>
          </cell>
          <cell r="F42">
            <v>1108</v>
          </cell>
          <cell r="G42">
            <v>1517</v>
          </cell>
          <cell r="H42">
            <v>2400</v>
          </cell>
          <cell r="I42">
            <v>329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."/>
      <sheetName val="marzo"/>
      <sheetName val="abril"/>
      <sheetName val="mayo"/>
      <sheetName val="junio"/>
      <sheetName val="julio"/>
      <sheetName val="agosto"/>
      <sheetName val="sept. "/>
      <sheetName val="oct."/>
      <sheetName val="nov."/>
      <sheetName val="dic."/>
    </sheetNames>
    <sheetDataSet>
      <sheetData sheetId="0" refreshError="1"/>
      <sheetData sheetId="1" refreshError="1"/>
      <sheetData sheetId="2">
        <row r="8">
          <cell r="B8">
            <v>4550</v>
          </cell>
          <cell r="C8">
            <v>219531</v>
          </cell>
          <cell r="D8">
            <v>58270</v>
          </cell>
          <cell r="E8">
            <v>69825</v>
          </cell>
          <cell r="F8">
            <v>2460</v>
          </cell>
          <cell r="G8">
            <v>0</v>
          </cell>
          <cell r="H8">
            <v>12028</v>
          </cell>
          <cell r="I8">
            <v>8129</v>
          </cell>
        </row>
        <row r="9">
          <cell r="B9">
            <v>9362</v>
          </cell>
          <cell r="C9">
            <v>1075</v>
          </cell>
          <cell r="D9">
            <v>1983</v>
          </cell>
          <cell r="E9">
            <v>1891</v>
          </cell>
          <cell r="F9">
            <v>2939</v>
          </cell>
          <cell r="G9">
            <v>1354</v>
          </cell>
          <cell r="H9">
            <v>8784</v>
          </cell>
          <cell r="I9">
            <v>1922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200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854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133</v>
          </cell>
          <cell r="E12">
            <v>0</v>
          </cell>
          <cell r="F12">
            <v>10</v>
          </cell>
          <cell r="G12">
            <v>0</v>
          </cell>
          <cell r="H12">
            <v>2662</v>
          </cell>
          <cell r="I12">
            <v>92</v>
          </cell>
        </row>
        <row r="13">
          <cell r="B13">
            <v>1960</v>
          </cell>
          <cell r="C13">
            <v>835</v>
          </cell>
          <cell r="D13">
            <v>1456</v>
          </cell>
          <cell r="E13">
            <v>3162</v>
          </cell>
          <cell r="F13">
            <v>9742</v>
          </cell>
          <cell r="G13">
            <v>1693</v>
          </cell>
          <cell r="H13">
            <v>9656</v>
          </cell>
          <cell r="I13">
            <v>6999</v>
          </cell>
        </row>
        <row r="14">
          <cell r="B14">
            <v>467</v>
          </cell>
          <cell r="C14">
            <v>457</v>
          </cell>
          <cell r="D14">
            <v>730</v>
          </cell>
          <cell r="E14">
            <v>242</v>
          </cell>
          <cell r="F14">
            <v>839</v>
          </cell>
          <cell r="G14">
            <v>5447</v>
          </cell>
          <cell r="H14">
            <v>3886</v>
          </cell>
          <cell r="I14">
            <v>9895</v>
          </cell>
        </row>
        <row r="15">
          <cell r="B15">
            <v>200</v>
          </cell>
          <cell r="C15">
            <v>38</v>
          </cell>
          <cell r="D15">
            <v>11</v>
          </cell>
          <cell r="E15">
            <v>0</v>
          </cell>
          <cell r="F15">
            <v>136</v>
          </cell>
          <cell r="G15">
            <v>447</v>
          </cell>
          <cell r="H15">
            <v>143</v>
          </cell>
          <cell r="I15">
            <v>0</v>
          </cell>
        </row>
        <row r="16">
          <cell r="B16">
            <v>248</v>
          </cell>
          <cell r="C16">
            <v>158</v>
          </cell>
          <cell r="D16">
            <v>493</v>
          </cell>
          <cell r="E16">
            <v>83</v>
          </cell>
          <cell r="F16">
            <v>614</v>
          </cell>
          <cell r="G16">
            <v>115</v>
          </cell>
          <cell r="H16">
            <v>4872</v>
          </cell>
          <cell r="I16">
            <v>297</v>
          </cell>
        </row>
        <row r="17">
          <cell r="B17">
            <v>1050</v>
          </cell>
          <cell r="C17">
            <v>312</v>
          </cell>
          <cell r="D17">
            <v>57</v>
          </cell>
          <cell r="E17">
            <v>1110</v>
          </cell>
          <cell r="F17">
            <v>230</v>
          </cell>
          <cell r="G17">
            <v>670</v>
          </cell>
          <cell r="H17">
            <v>3852</v>
          </cell>
          <cell r="I17">
            <v>167</v>
          </cell>
        </row>
        <row r="18">
          <cell r="B18">
            <v>70</v>
          </cell>
          <cell r="C18">
            <v>643</v>
          </cell>
          <cell r="D18">
            <v>0</v>
          </cell>
          <cell r="E18">
            <v>5</v>
          </cell>
          <cell r="F18">
            <v>950</v>
          </cell>
          <cell r="G18">
            <v>2429</v>
          </cell>
          <cell r="H18">
            <v>8</v>
          </cell>
          <cell r="I18">
            <v>578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3791</v>
          </cell>
          <cell r="F19">
            <v>465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324</v>
          </cell>
          <cell r="C20">
            <v>4878</v>
          </cell>
          <cell r="D20">
            <v>0</v>
          </cell>
          <cell r="E20">
            <v>383</v>
          </cell>
          <cell r="F20">
            <v>2464</v>
          </cell>
          <cell r="G20">
            <v>1083</v>
          </cell>
          <cell r="H20">
            <v>0</v>
          </cell>
          <cell r="I20">
            <v>213</v>
          </cell>
        </row>
        <row r="21">
          <cell r="B21">
            <v>4206</v>
          </cell>
          <cell r="C21">
            <v>1517</v>
          </cell>
          <cell r="D21">
            <v>2264</v>
          </cell>
          <cell r="E21">
            <v>3679</v>
          </cell>
          <cell r="F21">
            <v>2191</v>
          </cell>
          <cell r="G21">
            <v>549</v>
          </cell>
          <cell r="H21">
            <v>1258</v>
          </cell>
          <cell r="I21">
            <v>907</v>
          </cell>
        </row>
        <row r="22">
          <cell r="B22">
            <v>801</v>
          </cell>
          <cell r="C22">
            <v>147</v>
          </cell>
          <cell r="D22">
            <v>1235</v>
          </cell>
          <cell r="E22">
            <v>517</v>
          </cell>
          <cell r="F22">
            <v>485</v>
          </cell>
          <cell r="G22">
            <v>364</v>
          </cell>
          <cell r="H22">
            <v>1356</v>
          </cell>
          <cell r="I22">
            <v>18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632</v>
          </cell>
          <cell r="F23">
            <v>210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954</v>
          </cell>
          <cell r="C24">
            <v>963</v>
          </cell>
          <cell r="D24">
            <v>854</v>
          </cell>
          <cell r="E24">
            <v>733</v>
          </cell>
          <cell r="F24">
            <v>1380</v>
          </cell>
          <cell r="G24">
            <v>48</v>
          </cell>
          <cell r="H24">
            <v>160</v>
          </cell>
          <cell r="I24">
            <v>1392</v>
          </cell>
        </row>
        <row r="25">
          <cell r="B25">
            <v>274</v>
          </cell>
          <cell r="C25">
            <v>184</v>
          </cell>
          <cell r="D25">
            <v>174</v>
          </cell>
          <cell r="E25">
            <v>364</v>
          </cell>
          <cell r="F25">
            <v>384</v>
          </cell>
          <cell r="G25">
            <v>44</v>
          </cell>
          <cell r="H25">
            <v>1461</v>
          </cell>
          <cell r="I25">
            <v>12</v>
          </cell>
        </row>
        <row r="26">
          <cell r="B26">
            <v>11</v>
          </cell>
          <cell r="C26">
            <v>0</v>
          </cell>
          <cell r="D26">
            <v>22</v>
          </cell>
          <cell r="E26">
            <v>1076</v>
          </cell>
          <cell r="F26">
            <v>3033</v>
          </cell>
          <cell r="G26">
            <v>414</v>
          </cell>
          <cell r="H26">
            <v>3615</v>
          </cell>
          <cell r="I26">
            <v>39</v>
          </cell>
        </row>
        <row r="27">
          <cell r="B27">
            <v>10</v>
          </cell>
          <cell r="C27">
            <v>17</v>
          </cell>
          <cell r="D27">
            <v>164</v>
          </cell>
          <cell r="E27">
            <v>397</v>
          </cell>
          <cell r="F27">
            <v>335</v>
          </cell>
          <cell r="G27">
            <v>110</v>
          </cell>
          <cell r="H27">
            <v>224</v>
          </cell>
          <cell r="I27">
            <v>9</v>
          </cell>
        </row>
        <row r="28">
          <cell r="B28">
            <v>11</v>
          </cell>
          <cell r="C28">
            <v>25</v>
          </cell>
          <cell r="D28">
            <v>12</v>
          </cell>
          <cell r="E28">
            <v>1601</v>
          </cell>
          <cell r="F28">
            <v>135</v>
          </cell>
          <cell r="G28">
            <v>1</v>
          </cell>
          <cell r="H28">
            <v>7</v>
          </cell>
          <cell r="I28">
            <v>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895</v>
          </cell>
          <cell r="F29">
            <v>0</v>
          </cell>
          <cell r="G29">
            <v>86</v>
          </cell>
          <cell r="H29">
            <v>0</v>
          </cell>
          <cell r="I29">
            <v>4</v>
          </cell>
        </row>
        <row r="30">
          <cell r="B30">
            <v>227</v>
          </cell>
          <cell r="C30">
            <v>30</v>
          </cell>
          <cell r="D30">
            <v>103</v>
          </cell>
          <cell r="E30">
            <v>97</v>
          </cell>
          <cell r="F30">
            <v>474</v>
          </cell>
          <cell r="G30">
            <v>9</v>
          </cell>
          <cell r="H30">
            <v>67</v>
          </cell>
          <cell r="I30">
            <v>28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11</v>
          </cell>
          <cell r="C32">
            <v>3</v>
          </cell>
          <cell r="D32">
            <v>1</v>
          </cell>
          <cell r="E32">
            <v>743</v>
          </cell>
          <cell r="F32">
            <v>90</v>
          </cell>
          <cell r="G32">
            <v>68</v>
          </cell>
          <cell r="H32">
            <v>25</v>
          </cell>
          <cell r="I32">
            <v>0</v>
          </cell>
        </row>
        <row r="33">
          <cell r="B33">
            <v>399</v>
          </cell>
          <cell r="C33">
            <v>5</v>
          </cell>
          <cell r="D33">
            <v>0</v>
          </cell>
          <cell r="E33">
            <v>200</v>
          </cell>
          <cell r="F33">
            <v>267</v>
          </cell>
          <cell r="G33">
            <v>67</v>
          </cell>
          <cell r="H33">
            <v>24</v>
          </cell>
          <cell r="I33">
            <v>44</v>
          </cell>
        </row>
        <row r="34">
          <cell r="B34">
            <v>0</v>
          </cell>
          <cell r="C34">
            <v>150</v>
          </cell>
          <cell r="D34">
            <v>0</v>
          </cell>
          <cell r="E34">
            <v>0</v>
          </cell>
          <cell r="F34">
            <v>525</v>
          </cell>
          <cell r="G34">
            <v>0</v>
          </cell>
          <cell r="H34">
            <v>0</v>
          </cell>
          <cell r="I34">
            <v>36</v>
          </cell>
        </row>
        <row r="35">
          <cell r="B35">
            <v>139</v>
          </cell>
          <cell r="C35">
            <v>40</v>
          </cell>
          <cell r="D35">
            <v>359</v>
          </cell>
          <cell r="E35">
            <v>103</v>
          </cell>
          <cell r="F35">
            <v>233</v>
          </cell>
          <cell r="G35">
            <v>905</v>
          </cell>
          <cell r="H35">
            <v>215</v>
          </cell>
          <cell r="I35">
            <v>30</v>
          </cell>
        </row>
        <row r="36">
          <cell r="B36">
            <v>0</v>
          </cell>
          <cell r="C36">
            <v>2</v>
          </cell>
          <cell r="D36">
            <v>100</v>
          </cell>
          <cell r="E36">
            <v>0</v>
          </cell>
          <cell r="F36">
            <v>0</v>
          </cell>
          <cell r="G36">
            <v>181</v>
          </cell>
          <cell r="H36">
            <v>255</v>
          </cell>
          <cell r="I36">
            <v>100</v>
          </cell>
        </row>
        <row r="37">
          <cell r="B37">
            <v>11</v>
          </cell>
          <cell r="C37">
            <v>40</v>
          </cell>
          <cell r="D37">
            <v>0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147</v>
          </cell>
        </row>
        <row r="38">
          <cell r="B38">
            <v>200</v>
          </cell>
          <cell r="C38">
            <v>337</v>
          </cell>
          <cell r="D38">
            <v>0</v>
          </cell>
          <cell r="E38">
            <v>0</v>
          </cell>
          <cell r="F38">
            <v>800</v>
          </cell>
          <cell r="G38">
            <v>0</v>
          </cell>
          <cell r="H38">
            <v>0</v>
          </cell>
          <cell r="I38">
            <v>95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262</v>
          </cell>
          <cell r="C40">
            <v>544</v>
          </cell>
          <cell r="D40">
            <v>1725</v>
          </cell>
          <cell r="E40">
            <v>97</v>
          </cell>
          <cell r="F40">
            <v>130</v>
          </cell>
          <cell r="G40">
            <v>335</v>
          </cell>
          <cell r="H40">
            <v>371</v>
          </cell>
          <cell r="I40">
            <v>305</v>
          </cell>
        </row>
        <row r="41">
          <cell r="B41">
            <v>1933</v>
          </cell>
          <cell r="C41">
            <v>890</v>
          </cell>
          <cell r="D41">
            <v>1716</v>
          </cell>
          <cell r="E41">
            <v>1061</v>
          </cell>
          <cell r="F41">
            <v>656</v>
          </cell>
          <cell r="G41">
            <v>1504</v>
          </cell>
          <cell r="H41">
            <v>2505</v>
          </cell>
          <cell r="I41">
            <v>442</v>
          </cell>
        </row>
      </sheetData>
      <sheetData sheetId="3">
        <row r="8">
          <cell r="B8">
            <v>12150</v>
          </cell>
          <cell r="C8">
            <v>228592</v>
          </cell>
          <cell r="D8">
            <v>142930</v>
          </cell>
          <cell r="E8">
            <v>102113</v>
          </cell>
          <cell r="F8">
            <v>2891</v>
          </cell>
          <cell r="G8">
            <v>0</v>
          </cell>
          <cell r="H8">
            <v>12928</v>
          </cell>
          <cell r="I8">
            <v>0</v>
          </cell>
        </row>
        <row r="9">
          <cell r="B9">
            <v>4988</v>
          </cell>
          <cell r="C9">
            <v>1114</v>
          </cell>
          <cell r="D9">
            <v>1219</v>
          </cell>
          <cell r="E9">
            <v>2047</v>
          </cell>
          <cell r="F9">
            <v>3206</v>
          </cell>
          <cell r="G9">
            <v>2217</v>
          </cell>
          <cell r="H9">
            <v>5712</v>
          </cell>
          <cell r="I9">
            <v>1493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</v>
          </cell>
        </row>
        <row r="11">
          <cell r="B11">
            <v>5</v>
          </cell>
          <cell r="C11">
            <v>0</v>
          </cell>
          <cell r="D11">
            <v>0</v>
          </cell>
          <cell r="E11">
            <v>0</v>
          </cell>
          <cell r="F11">
            <v>1100</v>
          </cell>
          <cell r="G11">
            <v>0</v>
          </cell>
          <cell r="H11">
            <v>0</v>
          </cell>
          <cell r="I11">
            <v>179</v>
          </cell>
        </row>
        <row r="12">
          <cell r="B12">
            <v>0</v>
          </cell>
          <cell r="C12">
            <v>52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2388</v>
          </cell>
          <cell r="I12">
            <v>10</v>
          </cell>
        </row>
        <row r="13">
          <cell r="B13">
            <v>1646</v>
          </cell>
          <cell r="C13">
            <v>129</v>
          </cell>
          <cell r="D13">
            <v>565</v>
          </cell>
          <cell r="E13">
            <v>3399</v>
          </cell>
          <cell r="F13">
            <v>4811</v>
          </cell>
          <cell r="G13">
            <v>1213</v>
          </cell>
          <cell r="H13">
            <v>159</v>
          </cell>
          <cell r="I13">
            <v>24</v>
          </cell>
        </row>
        <row r="14">
          <cell r="B14">
            <v>556</v>
          </cell>
          <cell r="C14">
            <v>70</v>
          </cell>
          <cell r="D14">
            <v>1170</v>
          </cell>
          <cell r="E14">
            <v>166</v>
          </cell>
          <cell r="F14">
            <v>447</v>
          </cell>
          <cell r="G14">
            <v>3362</v>
          </cell>
          <cell r="H14">
            <v>398</v>
          </cell>
          <cell r="I14">
            <v>0</v>
          </cell>
        </row>
        <row r="15">
          <cell r="B15">
            <v>255</v>
          </cell>
          <cell r="C15">
            <v>4</v>
          </cell>
          <cell r="D15">
            <v>4</v>
          </cell>
          <cell r="E15">
            <v>0</v>
          </cell>
          <cell r="F15">
            <v>65</v>
          </cell>
          <cell r="G15">
            <v>59</v>
          </cell>
          <cell r="H15">
            <v>5</v>
          </cell>
          <cell r="I15">
            <v>0</v>
          </cell>
        </row>
        <row r="16">
          <cell r="B16">
            <v>150</v>
          </cell>
          <cell r="C16">
            <v>124</v>
          </cell>
          <cell r="D16">
            <v>285</v>
          </cell>
          <cell r="E16">
            <v>33</v>
          </cell>
          <cell r="F16">
            <v>723</v>
          </cell>
          <cell r="G16">
            <v>542</v>
          </cell>
          <cell r="H16">
            <v>2094</v>
          </cell>
          <cell r="I16">
            <v>180</v>
          </cell>
        </row>
        <row r="17">
          <cell r="B17">
            <v>1032</v>
          </cell>
          <cell r="C17">
            <v>320</v>
          </cell>
          <cell r="D17">
            <v>20</v>
          </cell>
          <cell r="E17">
            <v>764</v>
          </cell>
          <cell r="F17">
            <v>400</v>
          </cell>
          <cell r="G17">
            <v>393</v>
          </cell>
          <cell r="H17">
            <v>1512</v>
          </cell>
          <cell r="I17">
            <v>153</v>
          </cell>
        </row>
        <row r="18">
          <cell r="B18">
            <v>42</v>
          </cell>
          <cell r="C18">
            <v>1439</v>
          </cell>
          <cell r="D18">
            <v>0</v>
          </cell>
          <cell r="E18">
            <v>41</v>
          </cell>
          <cell r="F18">
            <v>1562</v>
          </cell>
          <cell r="G18">
            <v>1126</v>
          </cell>
          <cell r="H18">
            <v>0</v>
          </cell>
          <cell r="I18">
            <v>762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2921</v>
          </cell>
          <cell r="F19">
            <v>925</v>
          </cell>
          <cell r="G19">
            <v>89</v>
          </cell>
          <cell r="H19">
            <v>0</v>
          </cell>
          <cell r="I19">
            <v>0</v>
          </cell>
        </row>
        <row r="20">
          <cell r="B20">
            <v>202</v>
          </cell>
          <cell r="C20">
            <v>1681</v>
          </cell>
          <cell r="D20">
            <v>0</v>
          </cell>
          <cell r="E20">
            <v>1001</v>
          </cell>
          <cell r="F20">
            <v>5030</v>
          </cell>
          <cell r="G20">
            <v>1505</v>
          </cell>
          <cell r="H20">
            <v>24</v>
          </cell>
          <cell r="I20">
            <v>156</v>
          </cell>
        </row>
        <row r="21">
          <cell r="B21">
            <v>3713</v>
          </cell>
          <cell r="C21">
            <v>1626</v>
          </cell>
          <cell r="D21">
            <v>2047</v>
          </cell>
          <cell r="E21">
            <v>3399</v>
          </cell>
          <cell r="F21">
            <v>2922</v>
          </cell>
          <cell r="G21">
            <v>982</v>
          </cell>
          <cell r="H21">
            <v>741</v>
          </cell>
          <cell r="I21">
            <v>1053</v>
          </cell>
        </row>
        <row r="22">
          <cell r="B22">
            <v>534</v>
          </cell>
          <cell r="C22">
            <v>139</v>
          </cell>
          <cell r="D22">
            <v>1368</v>
          </cell>
          <cell r="E22">
            <v>411</v>
          </cell>
          <cell r="F22">
            <v>591</v>
          </cell>
          <cell r="G22">
            <v>641</v>
          </cell>
          <cell r="H22">
            <v>569</v>
          </cell>
          <cell r="I22">
            <v>73</v>
          </cell>
        </row>
        <row r="23">
          <cell r="B23">
            <v>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940</v>
          </cell>
          <cell r="C24">
            <v>463</v>
          </cell>
          <cell r="D24">
            <v>439</v>
          </cell>
          <cell r="E24">
            <v>179</v>
          </cell>
          <cell r="F24">
            <v>1339</v>
          </cell>
          <cell r="G24">
            <v>153</v>
          </cell>
          <cell r="H24">
            <v>0</v>
          </cell>
          <cell r="I24">
            <v>422</v>
          </cell>
        </row>
        <row r="25">
          <cell r="B25">
            <v>388</v>
          </cell>
          <cell r="C25">
            <v>77</v>
          </cell>
          <cell r="D25">
            <v>287</v>
          </cell>
          <cell r="E25">
            <v>300</v>
          </cell>
          <cell r="F25">
            <v>291</v>
          </cell>
          <cell r="G25">
            <v>133</v>
          </cell>
          <cell r="H25">
            <v>485</v>
          </cell>
          <cell r="I25">
            <v>6</v>
          </cell>
        </row>
        <row r="26">
          <cell r="B26">
            <v>75</v>
          </cell>
          <cell r="C26">
            <v>6</v>
          </cell>
          <cell r="D26">
            <v>83</v>
          </cell>
          <cell r="E26">
            <v>117</v>
          </cell>
          <cell r="F26">
            <v>1506</v>
          </cell>
          <cell r="G26">
            <v>82</v>
          </cell>
          <cell r="H26">
            <v>788</v>
          </cell>
          <cell r="I26">
            <v>18</v>
          </cell>
        </row>
        <row r="27">
          <cell r="B27">
            <v>60</v>
          </cell>
          <cell r="C27">
            <v>49</v>
          </cell>
          <cell r="D27">
            <v>91</v>
          </cell>
          <cell r="E27">
            <v>125</v>
          </cell>
          <cell r="F27">
            <v>651</v>
          </cell>
          <cell r="G27">
            <v>71</v>
          </cell>
          <cell r="H27">
            <v>91</v>
          </cell>
          <cell r="I27">
            <v>4</v>
          </cell>
        </row>
        <row r="28">
          <cell r="B28">
            <v>85</v>
          </cell>
          <cell r="C28">
            <v>21</v>
          </cell>
          <cell r="D28">
            <v>2</v>
          </cell>
          <cell r="E28">
            <v>589</v>
          </cell>
          <cell r="F28">
            <v>285</v>
          </cell>
          <cell r="G28">
            <v>1</v>
          </cell>
          <cell r="H28">
            <v>22</v>
          </cell>
          <cell r="I28">
            <v>22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141</v>
          </cell>
          <cell r="F29">
            <v>20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112</v>
          </cell>
          <cell r="C30">
            <v>54</v>
          </cell>
          <cell r="D30">
            <v>41</v>
          </cell>
          <cell r="E30">
            <v>94</v>
          </cell>
          <cell r="F30">
            <v>853</v>
          </cell>
          <cell r="G30">
            <v>32</v>
          </cell>
          <cell r="H30">
            <v>41</v>
          </cell>
          <cell r="I30">
            <v>16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8</v>
          </cell>
          <cell r="C32">
            <v>8</v>
          </cell>
          <cell r="D32">
            <v>0</v>
          </cell>
          <cell r="E32">
            <v>466</v>
          </cell>
          <cell r="F32">
            <v>240</v>
          </cell>
          <cell r="G32">
            <v>161</v>
          </cell>
          <cell r="H32">
            <v>2</v>
          </cell>
          <cell r="I32">
            <v>2</v>
          </cell>
        </row>
        <row r="33">
          <cell r="B33">
            <v>122</v>
          </cell>
          <cell r="C33">
            <v>0</v>
          </cell>
          <cell r="D33">
            <v>0</v>
          </cell>
          <cell r="E33">
            <v>16</v>
          </cell>
          <cell r="F33">
            <v>126</v>
          </cell>
          <cell r="G33">
            <v>20</v>
          </cell>
          <cell r="H33">
            <v>0</v>
          </cell>
          <cell r="I33">
            <v>46</v>
          </cell>
        </row>
        <row r="34">
          <cell r="B34">
            <v>0</v>
          </cell>
          <cell r="C34">
            <v>400</v>
          </cell>
          <cell r="D34">
            <v>0</v>
          </cell>
          <cell r="E34">
            <v>68</v>
          </cell>
          <cell r="F34">
            <v>347</v>
          </cell>
          <cell r="G34">
            <v>0</v>
          </cell>
          <cell r="H34">
            <v>0</v>
          </cell>
          <cell r="I34">
            <v>38</v>
          </cell>
        </row>
        <row r="35">
          <cell r="B35">
            <v>131</v>
          </cell>
          <cell r="C35">
            <v>111</v>
          </cell>
          <cell r="D35">
            <v>159</v>
          </cell>
          <cell r="E35">
            <v>131</v>
          </cell>
          <cell r="F35">
            <v>196</v>
          </cell>
          <cell r="G35">
            <v>379</v>
          </cell>
          <cell r="H35">
            <v>114</v>
          </cell>
          <cell r="I35">
            <v>69</v>
          </cell>
        </row>
        <row r="36">
          <cell r="B36">
            <v>0</v>
          </cell>
          <cell r="C36">
            <v>0</v>
          </cell>
          <cell r="D36">
            <v>8316</v>
          </cell>
          <cell r="E36">
            <v>0</v>
          </cell>
          <cell r="F36">
            <v>0</v>
          </cell>
          <cell r="G36">
            <v>418</v>
          </cell>
          <cell r="H36">
            <v>264</v>
          </cell>
          <cell r="I36">
            <v>210</v>
          </cell>
        </row>
        <row r="37">
          <cell r="B37">
            <v>21</v>
          </cell>
          <cell r="C37">
            <v>230</v>
          </cell>
          <cell r="D37">
            <v>0</v>
          </cell>
          <cell r="E37">
            <v>10</v>
          </cell>
          <cell r="F37">
            <v>0</v>
          </cell>
          <cell r="G37">
            <v>0</v>
          </cell>
          <cell r="H37">
            <v>0</v>
          </cell>
          <cell r="I37">
            <v>25</v>
          </cell>
        </row>
        <row r="38">
          <cell r="B38">
            <v>344</v>
          </cell>
          <cell r="C38">
            <v>1370</v>
          </cell>
          <cell r="D38">
            <v>6</v>
          </cell>
          <cell r="E38">
            <v>23</v>
          </cell>
          <cell r="F38">
            <v>150</v>
          </cell>
          <cell r="G38">
            <v>0</v>
          </cell>
          <cell r="H38">
            <v>0</v>
          </cell>
          <cell r="I38">
            <v>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203</v>
          </cell>
          <cell r="C40">
            <v>56</v>
          </cell>
          <cell r="D40">
            <v>2929</v>
          </cell>
          <cell r="E40">
            <v>324</v>
          </cell>
          <cell r="F40">
            <v>135</v>
          </cell>
          <cell r="G40">
            <v>101</v>
          </cell>
          <cell r="H40">
            <v>144</v>
          </cell>
          <cell r="I40">
            <v>65</v>
          </cell>
        </row>
        <row r="41">
          <cell r="B41">
            <v>1939</v>
          </cell>
          <cell r="C41">
            <v>1494</v>
          </cell>
          <cell r="D41">
            <v>1625</v>
          </cell>
          <cell r="E41">
            <v>2454</v>
          </cell>
          <cell r="F41">
            <v>910</v>
          </cell>
          <cell r="G41">
            <v>317</v>
          </cell>
          <cell r="H41">
            <v>1292</v>
          </cell>
          <cell r="I41">
            <v>274</v>
          </cell>
        </row>
      </sheetData>
      <sheetData sheetId="4">
        <row r="8">
          <cell r="B8">
            <v>0</v>
          </cell>
          <cell r="C8">
            <v>63108</v>
          </cell>
          <cell r="D8">
            <v>64593</v>
          </cell>
          <cell r="E8">
            <v>22066</v>
          </cell>
          <cell r="F8">
            <v>3236</v>
          </cell>
          <cell r="G8">
            <v>0</v>
          </cell>
          <cell r="H8">
            <v>12061</v>
          </cell>
          <cell r="I8">
            <v>1865</v>
          </cell>
        </row>
        <row r="9">
          <cell r="B9">
            <v>5501</v>
          </cell>
          <cell r="C9">
            <v>1813</v>
          </cell>
          <cell r="D9">
            <v>2006</v>
          </cell>
          <cell r="E9">
            <v>1841</v>
          </cell>
          <cell r="F9">
            <v>3913</v>
          </cell>
          <cell r="G9">
            <v>2294</v>
          </cell>
          <cell r="H9">
            <v>16562</v>
          </cell>
          <cell r="I9">
            <v>3844</v>
          </cell>
        </row>
        <row r="10">
          <cell r="B10">
            <v>224</v>
          </cell>
          <cell r="C10">
            <v>0</v>
          </cell>
          <cell r="D10">
            <v>30</v>
          </cell>
          <cell r="E10">
            <v>0</v>
          </cell>
          <cell r="F10">
            <v>0</v>
          </cell>
          <cell r="G10">
            <v>672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130</v>
          </cell>
          <cell r="D11">
            <v>0</v>
          </cell>
          <cell r="E11">
            <v>0</v>
          </cell>
          <cell r="F11">
            <v>170</v>
          </cell>
          <cell r="G11">
            <v>0</v>
          </cell>
          <cell r="H11">
            <v>0</v>
          </cell>
          <cell r="I11">
            <v>270</v>
          </cell>
        </row>
        <row r="12">
          <cell r="B12">
            <v>5</v>
          </cell>
          <cell r="C12">
            <v>10</v>
          </cell>
          <cell r="D12">
            <v>1147</v>
          </cell>
          <cell r="E12">
            <v>0</v>
          </cell>
          <cell r="F12">
            <v>6</v>
          </cell>
          <cell r="G12">
            <v>2</v>
          </cell>
          <cell r="H12">
            <v>1432</v>
          </cell>
          <cell r="I12">
            <v>130</v>
          </cell>
        </row>
        <row r="13">
          <cell r="B13">
            <v>563</v>
          </cell>
          <cell r="C13">
            <v>108</v>
          </cell>
          <cell r="D13">
            <v>20</v>
          </cell>
          <cell r="E13">
            <v>6687</v>
          </cell>
          <cell r="F13">
            <v>1141</v>
          </cell>
          <cell r="G13">
            <v>749</v>
          </cell>
          <cell r="H13">
            <v>42</v>
          </cell>
          <cell r="I13">
            <v>0</v>
          </cell>
        </row>
        <row r="14">
          <cell r="B14">
            <v>353</v>
          </cell>
          <cell r="C14">
            <v>63</v>
          </cell>
          <cell r="D14">
            <v>0</v>
          </cell>
          <cell r="E14">
            <v>50</v>
          </cell>
          <cell r="F14">
            <v>209</v>
          </cell>
          <cell r="G14">
            <v>1886</v>
          </cell>
          <cell r="H14">
            <v>20</v>
          </cell>
          <cell r="I14">
            <v>0</v>
          </cell>
        </row>
        <row r="15">
          <cell r="B15">
            <v>33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10</v>
          </cell>
          <cell r="H15">
            <v>0</v>
          </cell>
          <cell r="I15">
            <v>0</v>
          </cell>
        </row>
        <row r="16">
          <cell r="B16">
            <v>172</v>
          </cell>
          <cell r="C16">
            <v>110</v>
          </cell>
          <cell r="D16">
            <v>296</v>
          </cell>
          <cell r="E16">
            <v>85</v>
          </cell>
          <cell r="F16">
            <v>1014</v>
          </cell>
          <cell r="G16">
            <v>873</v>
          </cell>
          <cell r="H16">
            <v>2079</v>
          </cell>
          <cell r="I16">
            <v>301</v>
          </cell>
        </row>
        <row r="17">
          <cell r="B17">
            <v>539</v>
          </cell>
          <cell r="C17">
            <v>653</v>
          </cell>
          <cell r="D17">
            <v>87</v>
          </cell>
          <cell r="E17">
            <v>352</v>
          </cell>
          <cell r="F17">
            <v>842</v>
          </cell>
          <cell r="G17">
            <v>227</v>
          </cell>
          <cell r="H17">
            <v>2062</v>
          </cell>
          <cell r="I17">
            <v>192</v>
          </cell>
        </row>
        <row r="18">
          <cell r="B18">
            <v>35</v>
          </cell>
          <cell r="C18">
            <v>1376</v>
          </cell>
          <cell r="D18">
            <v>57</v>
          </cell>
          <cell r="E18">
            <v>33</v>
          </cell>
          <cell r="F18">
            <v>2260</v>
          </cell>
          <cell r="G18">
            <v>467</v>
          </cell>
          <cell r="H18">
            <v>0</v>
          </cell>
          <cell r="I18">
            <v>1087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1943</v>
          </cell>
          <cell r="F19">
            <v>430</v>
          </cell>
          <cell r="G19">
            <v>133</v>
          </cell>
          <cell r="H19">
            <v>0</v>
          </cell>
          <cell r="I19">
            <v>0</v>
          </cell>
        </row>
        <row r="20">
          <cell r="B20">
            <v>318</v>
          </cell>
          <cell r="C20">
            <v>4899</v>
          </cell>
          <cell r="D20">
            <v>70</v>
          </cell>
          <cell r="E20">
            <v>1004</v>
          </cell>
          <cell r="F20">
            <v>3369</v>
          </cell>
          <cell r="G20">
            <v>1422</v>
          </cell>
          <cell r="H20">
            <v>0</v>
          </cell>
          <cell r="I20">
            <v>378</v>
          </cell>
        </row>
        <row r="21">
          <cell r="B21">
            <v>3771</v>
          </cell>
          <cell r="C21">
            <v>2557</v>
          </cell>
          <cell r="D21">
            <v>2462</v>
          </cell>
          <cell r="E21">
            <v>2797</v>
          </cell>
          <cell r="F21">
            <v>3188</v>
          </cell>
          <cell r="G21">
            <v>1055</v>
          </cell>
          <cell r="H21">
            <v>1535</v>
          </cell>
          <cell r="I21">
            <v>1667</v>
          </cell>
        </row>
        <row r="22">
          <cell r="B22">
            <v>361</v>
          </cell>
          <cell r="C22">
            <v>117</v>
          </cell>
          <cell r="D22">
            <v>736</v>
          </cell>
          <cell r="E22">
            <v>204</v>
          </cell>
          <cell r="F22">
            <v>693</v>
          </cell>
          <cell r="G22">
            <v>476</v>
          </cell>
          <cell r="H22">
            <v>776</v>
          </cell>
          <cell r="I22">
            <v>186</v>
          </cell>
        </row>
        <row r="23">
          <cell r="B23">
            <v>5</v>
          </cell>
          <cell r="C23">
            <v>0</v>
          </cell>
          <cell r="D23">
            <v>0</v>
          </cell>
          <cell r="E23">
            <v>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186</v>
          </cell>
          <cell r="C24">
            <v>1390</v>
          </cell>
          <cell r="D24">
            <v>93</v>
          </cell>
          <cell r="E24">
            <v>422</v>
          </cell>
          <cell r="F24">
            <v>1282</v>
          </cell>
          <cell r="G24">
            <v>184</v>
          </cell>
          <cell r="H24">
            <v>0</v>
          </cell>
          <cell r="I24">
            <v>519</v>
          </cell>
        </row>
        <row r="25">
          <cell r="B25">
            <v>241</v>
          </cell>
          <cell r="C25">
            <v>54</v>
          </cell>
          <cell r="D25">
            <v>351</v>
          </cell>
          <cell r="E25">
            <v>220</v>
          </cell>
          <cell r="F25">
            <v>354</v>
          </cell>
          <cell r="G25">
            <v>92</v>
          </cell>
          <cell r="H25">
            <v>480</v>
          </cell>
          <cell r="I25">
            <v>10</v>
          </cell>
        </row>
        <row r="26">
          <cell r="B26">
            <v>95</v>
          </cell>
          <cell r="C26">
            <v>4</v>
          </cell>
          <cell r="D26">
            <v>616</v>
          </cell>
          <cell r="E26">
            <v>40</v>
          </cell>
          <cell r="F26">
            <v>857</v>
          </cell>
          <cell r="G26">
            <v>47</v>
          </cell>
          <cell r="H26">
            <v>1415</v>
          </cell>
          <cell r="I26">
            <v>110</v>
          </cell>
        </row>
        <row r="27">
          <cell r="B27">
            <v>145</v>
          </cell>
          <cell r="C27">
            <v>39</v>
          </cell>
          <cell r="D27">
            <v>154</v>
          </cell>
          <cell r="E27">
            <v>339</v>
          </cell>
          <cell r="F27">
            <v>558</v>
          </cell>
          <cell r="G27">
            <v>184</v>
          </cell>
          <cell r="H27">
            <v>130</v>
          </cell>
          <cell r="I27">
            <v>9</v>
          </cell>
        </row>
        <row r="28">
          <cell r="B28">
            <v>8</v>
          </cell>
          <cell r="C28">
            <v>16</v>
          </cell>
          <cell r="D28">
            <v>0</v>
          </cell>
          <cell r="E28">
            <v>697</v>
          </cell>
          <cell r="F28">
            <v>340</v>
          </cell>
          <cell r="G28">
            <v>20</v>
          </cell>
          <cell r="H28">
            <v>0</v>
          </cell>
          <cell r="I28">
            <v>3</v>
          </cell>
        </row>
        <row r="29">
          <cell r="B29">
            <v>7</v>
          </cell>
          <cell r="C29">
            <v>0</v>
          </cell>
          <cell r="D29">
            <v>0</v>
          </cell>
          <cell r="E29">
            <v>50</v>
          </cell>
          <cell r="F29">
            <v>0</v>
          </cell>
          <cell r="G29">
            <v>8</v>
          </cell>
          <cell r="H29">
            <v>0</v>
          </cell>
          <cell r="I29">
            <v>0</v>
          </cell>
        </row>
        <row r="30">
          <cell r="B30">
            <v>87</v>
          </cell>
          <cell r="C30">
            <v>20</v>
          </cell>
          <cell r="D30">
            <v>347</v>
          </cell>
          <cell r="E30">
            <v>130</v>
          </cell>
          <cell r="F30">
            <v>535</v>
          </cell>
          <cell r="G30">
            <v>17</v>
          </cell>
          <cell r="H30">
            <v>47</v>
          </cell>
          <cell r="I30">
            <v>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17</v>
          </cell>
          <cell r="C32">
            <v>2</v>
          </cell>
          <cell r="D32">
            <v>0</v>
          </cell>
          <cell r="E32">
            <v>633</v>
          </cell>
          <cell r="F32">
            <v>255</v>
          </cell>
          <cell r="G32">
            <v>194</v>
          </cell>
          <cell r="H32">
            <v>0</v>
          </cell>
          <cell r="I32">
            <v>0</v>
          </cell>
        </row>
        <row r="33">
          <cell r="B33">
            <v>397</v>
          </cell>
          <cell r="C33">
            <v>10</v>
          </cell>
          <cell r="D33">
            <v>0</v>
          </cell>
          <cell r="E33">
            <v>0</v>
          </cell>
          <cell r="F33">
            <v>20</v>
          </cell>
          <cell r="G33">
            <v>378</v>
          </cell>
          <cell r="H33">
            <v>29</v>
          </cell>
          <cell r="I33">
            <v>0</v>
          </cell>
        </row>
        <row r="34">
          <cell r="B34">
            <v>116</v>
          </cell>
          <cell r="C34">
            <v>231</v>
          </cell>
          <cell r="D34">
            <v>0</v>
          </cell>
          <cell r="E34">
            <v>30</v>
          </cell>
          <cell r="F34">
            <v>5</v>
          </cell>
          <cell r="G34">
            <v>3</v>
          </cell>
          <cell r="H34">
            <v>0</v>
          </cell>
          <cell r="I34">
            <v>10</v>
          </cell>
        </row>
        <row r="35">
          <cell r="B35">
            <v>289</v>
          </cell>
          <cell r="C35">
            <v>102</v>
          </cell>
          <cell r="D35">
            <v>300</v>
          </cell>
          <cell r="E35">
            <v>70</v>
          </cell>
          <cell r="F35">
            <v>110</v>
          </cell>
          <cell r="G35">
            <v>459</v>
          </cell>
          <cell r="H35">
            <v>125</v>
          </cell>
          <cell r="I35">
            <v>12</v>
          </cell>
        </row>
        <row r="36">
          <cell r="B36">
            <v>39</v>
          </cell>
          <cell r="C36">
            <v>0</v>
          </cell>
          <cell r="D36">
            <v>600</v>
          </cell>
          <cell r="E36">
            <v>0</v>
          </cell>
          <cell r="F36">
            <v>0</v>
          </cell>
          <cell r="G36">
            <v>192</v>
          </cell>
          <cell r="H36">
            <v>739</v>
          </cell>
          <cell r="I36">
            <v>900</v>
          </cell>
        </row>
        <row r="37">
          <cell r="B37">
            <v>108</v>
          </cell>
          <cell r="C37">
            <v>0</v>
          </cell>
          <cell r="D37">
            <v>44</v>
          </cell>
          <cell r="E37">
            <v>2</v>
          </cell>
          <cell r="F37">
            <v>0</v>
          </cell>
          <cell r="G37">
            <v>15</v>
          </cell>
          <cell r="H37">
            <v>0</v>
          </cell>
          <cell r="I37">
            <v>95</v>
          </cell>
        </row>
        <row r="38">
          <cell r="B38">
            <v>227</v>
          </cell>
          <cell r="C38">
            <v>1015</v>
          </cell>
          <cell r="D38">
            <v>0</v>
          </cell>
          <cell r="E38">
            <v>120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5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136</v>
          </cell>
          <cell r="C40">
            <v>101</v>
          </cell>
          <cell r="D40">
            <v>3734</v>
          </cell>
          <cell r="E40">
            <v>116</v>
          </cell>
          <cell r="F40">
            <v>351</v>
          </cell>
          <cell r="G40">
            <v>417</v>
          </cell>
          <cell r="H40">
            <v>441</v>
          </cell>
          <cell r="I40">
            <v>30</v>
          </cell>
        </row>
        <row r="41">
          <cell r="B41">
            <v>1464</v>
          </cell>
          <cell r="C41">
            <v>4731</v>
          </cell>
          <cell r="D41">
            <v>2550</v>
          </cell>
          <cell r="E41">
            <v>1502</v>
          </cell>
          <cell r="F41">
            <v>1555</v>
          </cell>
          <cell r="G41">
            <v>1611</v>
          </cell>
          <cell r="H41">
            <v>2289</v>
          </cell>
          <cell r="I41">
            <v>303</v>
          </cell>
        </row>
      </sheetData>
      <sheetData sheetId="5">
        <row r="8">
          <cell r="B8">
            <v>0</v>
          </cell>
          <cell r="C8">
            <v>31847</v>
          </cell>
          <cell r="D8">
            <v>18500</v>
          </cell>
          <cell r="E8">
            <v>1100</v>
          </cell>
          <cell r="F8">
            <v>3570</v>
          </cell>
          <cell r="G8">
            <v>0</v>
          </cell>
          <cell r="H8">
            <v>8254</v>
          </cell>
          <cell r="I8">
            <v>0</v>
          </cell>
        </row>
        <row r="9">
          <cell r="B9">
            <v>10153</v>
          </cell>
          <cell r="C9">
            <v>2028</v>
          </cell>
          <cell r="D9">
            <v>6657</v>
          </cell>
          <cell r="E9">
            <v>2296</v>
          </cell>
          <cell r="F9">
            <v>5378</v>
          </cell>
          <cell r="G9">
            <v>6502</v>
          </cell>
          <cell r="H9">
            <v>18309</v>
          </cell>
          <cell r="I9">
            <v>4844</v>
          </cell>
        </row>
        <row r="10">
          <cell r="B10">
            <v>808</v>
          </cell>
          <cell r="C10">
            <v>115</v>
          </cell>
          <cell r="D10">
            <v>1344</v>
          </cell>
          <cell r="E10">
            <v>0</v>
          </cell>
          <cell r="F10">
            <v>0</v>
          </cell>
          <cell r="G10">
            <v>20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18</v>
          </cell>
          <cell r="D11">
            <v>0</v>
          </cell>
          <cell r="E11">
            <v>0</v>
          </cell>
          <cell r="F11">
            <v>150</v>
          </cell>
          <cell r="G11">
            <v>0</v>
          </cell>
          <cell r="H11">
            <v>0</v>
          </cell>
          <cell r="I11">
            <v>25</v>
          </cell>
        </row>
        <row r="12">
          <cell r="B12">
            <v>9</v>
          </cell>
          <cell r="C12">
            <v>20</v>
          </cell>
          <cell r="D12">
            <v>848</v>
          </cell>
          <cell r="E12">
            <v>0</v>
          </cell>
          <cell r="F12">
            <v>42</v>
          </cell>
          <cell r="G12">
            <v>0</v>
          </cell>
          <cell r="H12">
            <v>873</v>
          </cell>
          <cell r="I12">
            <v>2495</v>
          </cell>
        </row>
        <row r="13">
          <cell r="B13">
            <v>961</v>
          </cell>
          <cell r="C13">
            <v>70</v>
          </cell>
          <cell r="D13">
            <v>548</v>
          </cell>
          <cell r="E13">
            <v>991</v>
          </cell>
          <cell r="F13">
            <v>656</v>
          </cell>
          <cell r="G13">
            <v>1995</v>
          </cell>
          <cell r="H13">
            <v>13791</v>
          </cell>
          <cell r="I13">
            <v>0</v>
          </cell>
        </row>
        <row r="14">
          <cell r="B14">
            <v>774</v>
          </cell>
          <cell r="C14">
            <v>53</v>
          </cell>
          <cell r="D14">
            <v>227</v>
          </cell>
          <cell r="E14">
            <v>73</v>
          </cell>
          <cell r="F14">
            <v>65</v>
          </cell>
          <cell r="G14">
            <v>8839</v>
          </cell>
          <cell r="H14">
            <v>4508</v>
          </cell>
          <cell r="I14">
            <v>75</v>
          </cell>
        </row>
        <row r="15">
          <cell r="B15">
            <v>213</v>
          </cell>
          <cell r="C15">
            <v>0</v>
          </cell>
          <cell r="D15">
            <v>0</v>
          </cell>
          <cell r="E15">
            <v>0</v>
          </cell>
          <cell r="F15">
            <v>80</v>
          </cell>
          <cell r="G15">
            <v>132</v>
          </cell>
          <cell r="H15">
            <v>165</v>
          </cell>
          <cell r="I15">
            <v>0</v>
          </cell>
        </row>
        <row r="16">
          <cell r="B16">
            <v>511</v>
          </cell>
          <cell r="C16">
            <v>108</v>
          </cell>
          <cell r="D16">
            <v>480</v>
          </cell>
          <cell r="E16">
            <v>75</v>
          </cell>
          <cell r="F16">
            <v>3717</v>
          </cell>
          <cell r="G16">
            <v>3884</v>
          </cell>
          <cell r="H16">
            <v>9336</v>
          </cell>
          <cell r="I16">
            <v>608</v>
          </cell>
        </row>
        <row r="17">
          <cell r="B17">
            <v>588</v>
          </cell>
          <cell r="C17">
            <v>394</v>
          </cell>
          <cell r="D17">
            <v>140</v>
          </cell>
          <cell r="E17">
            <v>1752</v>
          </cell>
          <cell r="F17">
            <v>972</v>
          </cell>
          <cell r="G17">
            <v>289</v>
          </cell>
          <cell r="H17">
            <v>2071</v>
          </cell>
          <cell r="I17">
            <v>207</v>
          </cell>
        </row>
        <row r="18">
          <cell r="B18">
            <v>13</v>
          </cell>
          <cell r="C18">
            <v>2026</v>
          </cell>
          <cell r="D18">
            <v>0</v>
          </cell>
          <cell r="E18">
            <v>22</v>
          </cell>
          <cell r="F18">
            <v>2181</v>
          </cell>
          <cell r="G18">
            <v>227</v>
          </cell>
          <cell r="H18">
            <v>45</v>
          </cell>
          <cell r="I18">
            <v>740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1244</v>
          </cell>
          <cell r="F19">
            <v>200</v>
          </cell>
          <cell r="G19">
            <v>110</v>
          </cell>
          <cell r="H19">
            <v>0</v>
          </cell>
          <cell r="I19">
            <v>0</v>
          </cell>
        </row>
        <row r="20">
          <cell r="B20">
            <v>355</v>
          </cell>
          <cell r="C20">
            <v>3623</v>
          </cell>
          <cell r="D20">
            <v>108</v>
          </cell>
          <cell r="E20">
            <v>600</v>
          </cell>
          <cell r="F20">
            <v>4563</v>
          </cell>
          <cell r="G20">
            <v>1348</v>
          </cell>
          <cell r="H20">
            <v>3</v>
          </cell>
          <cell r="I20">
            <v>291</v>
          </cell>
        </row>
        <row r="21">
          <cell r="B21">
            <v>7944</v>
          </cell>
          <cell r="C21">
            <v>2802</v>
          </cell>
          <cell r="D21">
            <v>4285</v>
          </cell>
          <cell r="E21">
            <v>11670</v>
          </cell>
          <cell r="F21">
            <v>4125</v>
          </cell>
          <cell r="G21">
            <v>868</v>
          </cell>
          <cell r="H21">
            <v>1523</v>
          </cell>
          <cell r="I21">
            <v>2105</v>
          </cell>
        </row>
        <row r="22">
          <cell r="B22">
            <v>175</v>
          </cell>
          <cell r="C22">
            <v>37</v>
          </cell>
          <cell r="D22">
            <v>454</v>
          </cell>
          <cell r="E22">
            <v>427</v>
          </cell>
          <cell r="F22">
            <v>634</v>
          </cell>
          <cell r="G22">
            <v>215</v>
          </cell>
          <cell r="H22">
            <v>666</v>
          </cell>
          <cell r="I22">
            <v>117</v>
          </cell>
        </row>
        <row r="24">
          <cell r="B24">
            <v>498</v>
          </cell>
          <cell r="C24">
            <v>1122</v>
          </cell>
          <cell r="D24">
            <v>1377</v>
          </cell>
          <cell r="E24">
            <v>712</v>
          </cell>
          <cell r="F24">
            <v>2160</v>
          </cell>
          <cell r="G24">
            <v>219</v>
          </cell>
          <cell r="H24">
            <v>330</v>
          </cell>
          <cell r="I24">
            <v>1036</v>
          </cell>
        </row>
        <row r="25">
          <cell r="B25">
            <v>211</v>
          </cell>
          <cell r="C25">
            <v>21</v>
          </cell>
          <cell r="D25">
            <v>111</v>
          </cell>
          <cell r="E25">
            <v>108</v>
          </cell>
          <cell r="F25">
            <v>410</v>
          </cell>
          <cell r="G25">
            <v>57</v>
          </cell>
          <cell r="H25">
            <v>431</v>
          </cell>
          <cell r="I25">
            <v>21</v>
          </cell>
        </row>
        <row r="26">
          <cell r="B26">
            <v>199</v>
          </cell>
          <cell r="C26">
            <v>0</v>
          </cell>
          <cell r="D26">
            <v>532</v>
          </cell>
          <cell r="E26">
            <v>13</v>
          </cell>
          <cell r="F26">
            <v>2047</v>
          </cell>
          <cell r="G26">
            <v>19</v>
          </cell>
          <cell r="H26">
            <v>8725</v>
          </cell>
          <cell r="I26">
            <v>5</v>
          </cell>
        </row>
        <row r="27">
          <cell r="B27">
            <v>113</v>
          </cell>
          <cell r="C27">
            <v>13</v>
          </cell>
          <cell r="D27">
            <v>267</v>
          </cell>
          <cell r="E27">
            <v>264</v>
          </cell>
          <cell r="F27">
            <v>380</v>
          </cell>
          <cell r="G27">
            <v>49</v>
          </cell>
          <cell r="H27">
            <v>118</v>
          </cell>
          <cell r="I27">
            <v>9</v>
          </cell>
        </row>
        <row r="28">
          <cell r="B28">
            <v>33</v>
          </cell>
          <cell r="C28">
            <v>0</v>
          </cell>
          <cell r="D28">
            <v>0</v>
          </cell>
          <cell r="E28">
            <v>618</v>
          </cell>
          <cell r="F28">
            <v>270</v>
          </cell>
          <cell r="G28">
            <v>21</v>
          </cell>
          <cell r="H28">
            <v>20</v>
          </cell>
          <cell r="I28">
            <v>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75</v>
          </cell>
          <cell r="F29">
            <v>0</v>
          </cell>
          <cell r="G29">
            <v>155</v>
          </cell>
          <cell r="H29">
            <v>420</v>
          </cell>
          <cell r="I29">
            <v>0</v>
          </cell>
        </row>
        <row r="30">
          <cell r="B30">
            <v>157</v>
          </cell>
          <cell r="C30">
            <v>5</v>
          </cell>
          <cell r="D30">
            <v>1</v>
          </cell>
          <cell r="E30">
            <v>176</v>
          </cell>
          <cell r="F30">
            <v>735</v>
          </cell>
          <cell r="G30">
            <v>1</v>
          </cell>
          <cell r="H30">
            <v>2</v>
          </cell>
          <cell r="I30">
            <v>15</v>
          </cell>
        </row>
        <row r="31">
          <cell r="B31">
            <v>0</v>
          </cell>
          <cell r="C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9</v>
          </cell>
          <cell r="C32">
            <v>0</v>
          </cell>
          <cell r="D32">
            <v>0</v>
          </cell>
          <cell r="E32">
            <v>479</v>
          </cell>
          <cell r="F32">
            <v>0</v>
          </cell>
          <cell r="G32">
            <v>85</v>
          </cell>
          <cell r="H32">
            <v>0</v>
          </cell>
          <cell r="I32">
            <v>2</v>
          </cell>
        </row>
        <row r="33">
          <cell r="B33">
            <v>2193</v>
          </cell>
          <cell r="C33">
            <v>0</v>
          </cell>
          <cell r="D33">
            <v>35</v>
          </cell>
          <cell r="E33">
            <v>0</v>
          </cell>
          <cell r="F33">
            <v>343</v>
          </cell>
          <cell r="G33">
            <v>103</v>
          </cell>
          <cell r="H33">
            <v>553</v>
          </cell>
          <cell r="I33">
            <v>25</v>
          </cell>
        </row>
        <row r="34">
          <cell r="B34">
            <v>27</v>
          </cell>
          <cell r="C34">
            <v>209</v>
          </cell>
          <cell r="D34">
            <v>17</v>
          </cell>
          <cell r="E34">
            <v>15</v>
          </cell>
          <cell r="F34">
            <v>500</v>
          </cell>
          <cell r="G34">
            <v>0</v>
          </cell>
          <cell r="H34">
            <v>0</v>
          </cell>
          <cell r="I34">
            <v>20</v>
          </cell>
        </row>
        <row r="35">
          <cell r="B35">
            <v>150</v>
          </cell>
          <cell r="C35">
            <v>0</v>
          </cell>
          <cell r="D35">
            <v>578</v>
          </cell>
          <cell r="E35">
            <v>13</v>
          </cell>
          <cell r="F35">
            <v>294</v>
          </cell>
          <cell r="G35">
            <v>184</v>
          </cell>
          <cell r="H35">
            <v>5</v>
          </cell>
          <cell r="I35">
            <v>37</v>
          </cell>
        </row>
        <row r="36">
          <cell r="B36">
            <v>50</v>
          </cell>
          <cell r="C36">
            <v>0</v>
          </cell>
          <cell r="D36">
            <v>592</v>
          </cell>
          <cell r="E36">
            <v>0</v>
          </cell>
          <cell r="F36">
            <v>0</v>
          </cell>
          <cell r="G36">
            <v>110</v>
          </cell>
          <cell r="H36">
            <v>644</v>
          </cell>
          <cell r="I36">
            <v>0</v>
          </cell>
        </row>
        <row r="37">
          <cell r="B37">
            <v>12</v>
          </cell>
          <cell r="C37">
            <v>20</v>
          </cell>
          <cell r="D37">
            <v>0</v>
          </cell>
          <cell r="E37">
            <v>0</v>
          </cell>
          <cell r="F37">
            <v>100</v>
          </cell>
          <cell r="G37">
            <v>0</v>
          </cell>
          <cell r="H37">
            <v>0</v>
          </cell>
          <cell r="I37">
            <v>20</v>
          </cell>
        </row>
        <row r="38">
          <cell r="B38">
            <v>229</v>
          </cell>
          <cell r="C38">
            <v>914</v>
          </cell>
          <cell r="D38">
            <v>0</v>
          </cell>
          <cell r="E38">
            <v>60</v>
          </cell>
          <cell r="F38">
            <v>160</v>
          </cell>
          <cell r="G38">
            <v>0</v>
          </cell>
          <cell r="H38">
            <v>0</v>
          </cell>
          <cell r="I38">
            <v>30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180</v>
          </cell>
          <cell r="C40">
            <v>738</v>
          </cell>
          <cell r="D40">
            <v>3264</v>
          </cell>
          <cell r="E40">
            <v>136</v>
          </cell>
          <cell r="F40">
            <v>621</v>
          </cell>
          <cell r="G40">
            <v>347</v>
          </cell>
          <cell r="H40">
            <v>208</v>
          </cell>
          <cell r="I40">
            <v>71</v>
          </cell>
        </row>
        <row r="41">
          <cell r="B41">
            <v>2797</v>
          </cell>
          <cell r="C41">
            <v>560</v>
          </cell>
          <cell r="D41">
            <v>1162</v>
          </cell>
          <cell r="E41">
            <v>2508</v>
          </cell>
          <cell r="F41">
            <v>1062</v>
          </cell>
          <cell r="G41">
            <v>926</v>
          </cell>
          <cell r="H41">
            <v>2614</v>
          </cell>
          <cell r="I41">
            <v>317</v>
          </cell>
        </row>
      </sheetData>
      <sheetData sheetId="6">
        <row r="8">
          <cell r="B8">
            <v>1875</v>
          </cell>
          <cell r="C8">
            <v>80464</v>
          </cell>
          <cell r="D8">
            <v>18223</v>
          </cell>
          <cell r="E8">
            <v>38023</v>
          </cell>
          <cell r="F8">
            <v>5880</v>
          </cell>
          <cell r="G8">
            <v>0</v>
          </cell>
          <cell r="H8">
            <v>6609</v>
          </cell>
          <cell r="I8">
            <v>0</v>
          </cell>
        </row>
        <row r="9">
          <cell r="B9">
            <v>4924</v>
          </cell>
          <cell r="C9">
            <v>1146</v>
          </cell>
          <cell r="D9">
            <v>4138</v>
          </cell>
          <cell r="E9">
            <v>1623</v>
          </cell>
          <cell r="F9">
            <v>4935</v>
          </cell>
          <cell r="G9">
            <v>13908</v>
          </cell>
          <cell r="H9">
            <v>43136</v>
          </cell>
          <cell r="I9">
            <v>2287</v>
          </cell>
        </row>
        <row r="10">
          <cell r="B10">
            <v>776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110</v>
          </cell>
          <cell r="D11">
            <v>0</v>
          </cell>
          <cell r="E11">
            <v>0</v>
          </cell>
          <cell r="F11">
            <v>94</v>
          </cell>
          <cell r="G11">
            <v>0</v>
          </cell>
          <cell r="H11">
            <v>0</v>
          </cell>
          <cell r="I11">
            <v>28</v>
          </cell>
        </row>
        <row r="12">
          <cell r="B12">
            <v>0</v>
          </cell>
          <cell r="C12">
            <v>15</v>
          </cell>
          <cell r="D12">
            <v>1879</v>
          </cell>
          <cell r="E12">
            <v>0</v>
          </cell>
          <cell r="F12">
            <v>13</v>
          </cell>
          <cell r="G12">
            <v>0</v>
          </cell>
          <cell r="H12">
            <v>3757</v>
          </cell>
          <cell r="I12">
            <v>197</v>
          </cell>
        </row>
        <row r="13">
          <cell r="B13">
            <v>1600</v>
          </cell>
          <cell r="C13">
            <v>102</v>
          </cell>
          <cell r="D13">
            <v>1765</v>
          </cell>
          <cell r="E13">
            <v>467</v>
          </cell>
          <cell r="F13">
            <v>1441</v>
          </cell>
          <cell r="G13">
            <v>7257</v>
          </cell>
          <cell r="H13">
            <v>32291</v>
          </cell>
          <cell r="I13">
            <v>0</v>
          </cell>
        </row>
        <row r="14">
          <cell r="B14">
            <v>929</v>
          </cell>
          <cell r="C14">
            <v>156</v>
          </cell>
          <cell r="D14">
            <v>775</v>
          </cell>
          <cell r="E14">
            <v>79</v>
          </cell>
          <cell r="F14">
            <v>350</v>
          </cell>
          <cell r="G14">
            <v>25796</v>
          </cell>
          <cell r="H14">
            <v>16119</v>
          </cell>
          <cell r="I14">
            <v>189</v>
          </cell>
        </row>
        <row r="15">
          <cell r="B15">
            <v>474</v>
          </cell>
          <cell r="C15">
            <v>0</v>
          </cell>
          <cell r="D15">
            <v>0</v>
          </cell>
          <cell r="E15">
            <v>0</v>
          </cell>
          <cell r="F15">
            <v>14</v>
          </cell>
          <cell r="G15">
            <v>3725</v>
          </cell>
          <cell r="H15">
            <v>4157</v>
          </cell>
          <cell r="I15">
            <v>0</v>
          </cell>
        </row>
        <row r="16">
          <cell r="B16">
            <v>651</v>
          </cell>
          <cell r="C16">
            <v>150</v>
          </cell>
          <cell r="D16">
            <v>406</v>
          </cell>
          <cell r="E16">
            <v>77</v>
          </cell>
          <cell r="F16">
            <v>5044</v>
          </cell>
          <cell r="G16">
            <v>24969</v>
          </cell>
          <cell r="H16">
            <v>31639</v>
          </cell>
          <cell r="I16">
            <v>227</v>
          </cell>
        </row>
        <row r="17">
          <cell r="B17">
            <v>1001</v>
          </cell>
          <cell r="C17">
            <v>464</v>
          </cell>
          <cell r="D17">
            <v>173</v>
          </cell>
          <cell r="E17">
            <v>987</v>
          </cell>
          <cell r="F17">
            <v>963</v>
          </cell>
          <cell r="G17">
            <v>534</v>
          </cell>
          <cell r="H17">
            <v>1827</v>
          </cell>
          <cell r="I17">
            <v>209</v>
          </cell>
        </row>
        <row r="18">
          <cell r="B18">
            <v>5</v>
          </cell>
          <cell r="C18">
            <v>2475</v>
          </cell>
          <cell r="D18">
            <v>36</v>
          </cell>
          <cell r="E18">
            <v>65</v>
          </cell>
          <cell r="F18">
            <v>1359</v>
          </cell>
          <cell r="G18">
            <v>188</v>
          </cell>
          <cell r="H18">
            <v>5</v>
          </cell>
          <cell r="I18">
            <v>665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1194</v>
          </cell>
          <cell r="F19">
            <v>90</v>
          </cell>
          <cell r="G19">
            <v>1279</v>
          </cell>
          <cell r="H19">
            <v>0</v>
          </cell>
          <cell r="I19">
            <v>0</v>
          </cell>
        </row>
        <row r="20">
          <cell r="B20">
            <v>329</v>
          </cell>
          <cell r="C20">
            <v>3027</v>
          </cell>
          <cell r="D20">
            <v>3</v>
          </cell>
          <cell r="E20">
            <v>816</v>
          </cell>
          <cell r="F20">
            <v>2513</v>
          </cell>
          <cell r="G20">
            <v>1406</v>
          </cell>
          <cell r="H20">
            <v>39</v>
          </cell>
          <cell r="I20">
            <v>297</v>
          </cell>
        </row>
        <row r="21">
          <cell r="B21">
            <v>6042</v>
          </cell>
          <cell r="C21">
            <v>2499</v>
          </cell>
          <cell r="D21">
            <v>4817</v>
          </cell>
          <cell r="E21">
            <v>5839</v>
          </cell>
          <cell r="F21">
            <v>4923</v>
          </cell>
          <cell r="G21">
            <v>841</v>
          </cell>
          <cell r="H21">
            <v>3250</v>
          </cell>
          <cell r="I21">
            <v>1327</v>
          </cell>
        </row>
        <row r="22">
          <cell r="B22">
            <v>136</v>
          </cell>
          <cell r="C22">
            <v>41</v>
          </cell>
          <cell r="D22">
            <v>90</v>
          </cell>
          <cell r="E22">
            <v>308</v>
          </cell>
          <cell r="F22">
            <v>393</v>
          </cell>
          <cell r="G22">
            <v>0</v>
          </cell>
          <cell r="H22">
            <v>289</v>
          </cell>
          <cell r="I22">
            <v>44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701</v>
          </cell>
          <cell r="C24">
            <v>1245</v>
          </cell>
          <cell r="D24">
            <v>140</v>
          </cell>
          <cell r="E24">
            <v>369</v>
          </cell>
          <cell r="F24">
            <v>1483</v>
          </cell>
          <cell r="G24">
            <v>678</v>
          </cell>
          <cell r="H24">
            <v>5948</v>
          </cell>
          <cell r="I24">
            <v>1052</v>
          </cell>
        </row>
        <row r="25">
          <cell r="B25">
            <v>122</v>
          </cell>
          <cell r="C25">
            <v>29</v>
          </cell>
          <cell r="D25">
            <v>6</v>
          </cell>
          <cell r="E25">
            <v>40</v>
          </cell>
          <cell r="F25">
            <v>135</v>
          </cell>
          <cell r="G25">
            <v>0</v>
          </cell>
          <cell r="H25">
            <v>298</v>
          </cell>
          <cell r="I25">
            <v>3</v>
          </cell>
        </row>
        <row r="26">
          <cell r="B26">
            <v>37</v>
          </cell>
          <cell r="C26">
            <v>0</v>
          </cell>
          <cell r="D26">
            <v>567</v>
          </cell>
          <cell r="E26">
            <v>7</v>
          </cell>
          <cell r="F26">
            <v>448</v>
          </cell>
          <cell r="G26">
            <v>772</v>
          </cell>
          <cell r="H26">
            <v>3428</v>
          </cell>
          <cell r="I26">
            <v>0</v>
          </cell>
        </row>
        <row r="27">
          <cell r="B27">
            <v>32</v>
          </cell>
          <cell r="C27">
            <v>0</v>
          </cell>
          <cell r="D27">
            <v>217</v>
          </cell>
          <cell r="E27">
            <v>107</v>
          </cell>
          <cell r="F27">
            <v>265</v>
          </cell>
          <cell r="G27">
            <v>86</v>
          </cell>
          <cell r="H27">
            <v>0</v>
          </cell>
          <cell r="I27">
            <v>0</v>
          </cell>
        </row>
        <row r="28">
          <cell r="B28">
            <v>8</v>
          </cell>
          <cell r="C28">
            <v>0</v>
          </cell>
          <cell r="D28">
            <v>1</v>
          </cell>
          <cell r="E28">
            <v>729</v>
          </cell>
          <cell r="F28">
            <v>120</v>
          </cell>
          <cell r="G28">
            <v>22</v>
          </cell>
          <cell r="H28">
            <v>0</v>
          </cell>
          <cell r="I28">
            <v>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9</v>
          </cell>
          <cell r="G29">
            <v>82</v>
          </cell>
          <cell r="H29">
            <v>0</v>
          </cell>
          <cell r="I29">
            <v>0</v>
          </cell>
        </row>
        <row r="30">
          <cell r="B30">
            <v>99</v>
          </cell>
          <cell r="C30">
            <v>8</v>
          </cell>
          <cell r="D30">
            <v>0</v>
          </cell>
          <cell r="E30">
            <v>57</v>
          </cell>
          <cell r="F30">
            <v>375</v>
          </cell>
          <cell r="G30">
            <v>0</v>
          </cell>
          <cell r="H30">
            <v>20</v>
          </cell>
          <cell r="I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452</v>
          </cell>
          <cell r="F32">
            <v>160</v>
          </cell>
          <cell r="G32">
            <v>400</v>
          </cell>
          <cell r="H32">
            <v>0</v>
          </cell>
          <cell r="I32">
            <v>0</v>
          </cell>
        </row>
        <row r="33">
          <cell r="B33">
            <v>4520</v>
          </cell>
          <cell r="C33">
            <v>0</v>
          </cell>
          <cell r="D33">
            <v>51</v>
          </cell>
          <cell r="E33">
            <v>195</v>
          </cell>
          <cell r="F33">
            <v>6874</v>
          </cell>
          <cell r="G33">
            <v>1525</v>
          </cell>
          <cell r="H33">
            <v>330</v>
          </cell>
          <cell r="I33">
            <v>0</v>
          </cell>
        </row>
        <row r="34">
          <cell r="B34">
            <v>9</v>
          </cell>
          <cell r="C34">
            <v>111</v>
          </cell>
          <cell r="D34">
            <v>0</v>
          </cell>
          <cell r="E34">
            <v>5</v>
          </cell>
          <cell r="F34">
            <v>240</v>
          </cell>
          <cell r="G34">
            <v>0</v>
          </cell>
          <cell r="H34">
            <v>0</v>
          </cell>
          <cell r="I34">
            <v>118</v>
          </cell>
        </row>
        <row r="35">
          <cell r="B35">
            <v>160</v>
          </cell>
          <cell r="C35">
            <v>62</v>
          </cell>
          <cell r="D35">
            <v>133</v>
          </cell>
          <cell r="E35">
            <v>34</v>
          </cell>
          <cell r="F35">
            <v>262</v>
          </cell>
          <cell r="G35">
            <v>607</v>
          </cell>
          <cell r="H35">
            <v>120</v>
          </cell>
          <cell r="I35">
            <v>35</v>
          </cell>
        </row>
        <row r="36">
          <cell r="B36">
            <v>12</v>
          </cell>
          <cell r="C36">
            <v>0</v>
          </cell>
          <cell r="D36">
            <v>133</v>
          </cell>
          <cell r="E36">
            <v>0</v>
          </cell>
          <cell r="F36">
            <v>0</v>
          </cell>
          <cell r="G36">
            <v>196</v>
          </cell>
          <cell r="H36">
            <v>110</v>
          </cell>
          <cell r="I36">
            <v>402</v>
          </cell>
        </row>
        <row r="37">
          <cell r="B37">
            <v>53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25</v>
          </cell>
        </row>
        <row r="38">
          <cell r="B38">
            <v>393</v>
          </cell>
          <cell r="C38">
            <v>1312</v>
          </cell>
          <cell r="D38">
            <v>10</v>
          </cell>
          <cell r="E38">
            <v>60</v>
          </cell>
          <cell r="F38">
            <v>1775</v>
          </cell>
          <cell r="G38">
            <v>0</v>
          </cell>
          <cell r="H38">
            <v>0</v>
          </cell>
          <cell r="I38">
            <v>50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1000</v>
          </cell>
          <cell r="H39">
            <v>0</v>
          </cell>
          <cell r="I39">
            <v>0</v>
          </cell>
        </row>
        <row r="40">
          <cell r="B40">
            <v>289</v>
          </cell>
          <cell r="C40">
            <v>148</v>
          </cell>
          <cell r="D40">
            <v>2346</v>
          </cell>
          <cell r="E40">
            <v>50</v>
          </cell>
          <cell r="F40">
            <v>792</v>
          </cell>
          <cell r="G40">
            <v>255</v>
          </cell>
          <cell r="H40">
            <v>345</v>
          </cell>
          <cell r="I40">
            <v>43</v>
          </cell>
        </row>
        <row r="41">
          <cell r="B41">
            <v>2524</v>
          </cell>
          <cell r="C41">
            <v>3085</v>
          </cell>
          <cell r="D41">
            <v>1084</v>
          </cell>
          <cell r="E41">
            <v>1859</v>
          </cell>
          <cell r="F41">
            <v>1218</v>
          </cell>
          <cell r="G41">
            <v>1025</v>
          </cell>
          <cell r="H41">
            <v>2026</v>
          </cell>
          <cell r="I41">
            <v>762</v>
          </cell>
        </row>
      </sheetData>
      <sheetData sheetId="7">
        <row r="8">
          <cell r="B8">
            <v>11300</v>
          </cell>
          <cell r="C8">
            <v>236584</v>
          </cell>
          <cell r="D8">
            <v>122092</v>
          </cell>
          <cell r="E8">
            <v>122366</v>
          </cell>
          <cell r="F8">
            <v>5142</v>
          </cell>
          <cell r="G8">
            <v>0</v>
          </cell>
          <cell r="H8">
            <v>17745</v>
          </cell>
          <cell r="I8">
            <v>0</v>
          </cell>
        </row>
        <row r="9">
          <cell r="B9">
            <v>3123</v>
          </cell>
          <cell r="C9">
            <v>2115</v>
          </cell>
          <cell r="D9">
            <v>2671</v>
          </cell>
          <cell r="E9">
            <v>1188</v>
          </cell>
          <cell r="F9">
            <v>7926</v>
          </cell>
          <cell r="G9">
            <v>3077</v>
          </cell>
          <cell r="H9">
            <v>22776</v>
          </cell>
          <cell r="I9">
            <v>1435</v>
          </cell>
        </row>
        <row r="10">
          <cell r="B10">
            <v>0</v>
          </cell>
          <cell r="C10">
            <v>0</v>
          </cell>
          <cell r="D10">
            <v>1100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460</v>
          </cell>
          <cell r="H11">
            <v>0</v>
          </cell>
          <cell r="I11">
            <v>0</v>
          </cell>
        </row>
        <row r="12">
          <cell r="B12">
            <v>2</v>
          </cell>
          <cell r="C12">
            <v>10</v>
          </cell>
          <cell r="D12">
            <v>566</v>
          </cell>
          <cell r="E12">
            <v>0</v>
          </cell>
          <cell r="F12">
            <v>15</v>
          </cell>
          <cell r="G12">
            <v>0</v>
          </cell>
          <cell r="H12">
            <v>2198</v>
          </cell>
          <cell r="I12">
            <v>60</v>
          </cell>
        </row>
        <row r="13">
          <cell r="B13">
            <v>672</v>
          </cell>
          <cell r="C13">
            <v>22</v>
          </cell>
          <cell r="D13">
            <v>504</v>
          </cell>
          <cell r="E13">
            <v>1883</v>
          </cell>
          <cell r="F13">
            <v>529</v>
          </cell>
          <cell r="G13">
            <v>1020</v>
          </cell>
          <cell r="H13">
            <v>90</v>
          </cell>
          <cell r="I13">
            <v>0</v>
          </cell>
        </row>
        <row r="14">
          <cell r="B14">
            <v>112</v>
          </cell>
          <cell r="C14">
            <v>95</v>
          </cell>
          <cell r="D14">
            <v>60</v>
          </cell>
          <cell r="E14">
            <v>35</v>
          </cell>
          <cell r="F14">
            <v>260</v>
          </cell>
          <cell r="G14">
            <v>1513</v>
          </cell>
          <cell r="H14">
            <v>0</v>
          </cell>
          <cell r="I14">
            <v>20</v>
          </cell>
        </row>
        <row r="15">
          <cell r="B15">
            <v>15</v>
          </cell>
          <cell r="C15">
            <v>0</v>
          </cell>
          <cell r="D15">
            <v>0</v>
          </cell>
          <cell r="E15">
            <v>0</v>
          </cell>
          <cell r="F15">
            <v>60</v>
          </cell>
          <cell r="G15">
            <v>172</v>
          </cell>
          <cell r="H15">
            <v>0</v>
          </cell>
          <cell r="I15">
            <v>0</v>
          </cell>
        </row>
        <row r="16">
          <cell r="B16">
            <v>49</v>
          </cell>
          <cell r="C16">
            <v>407</v>
          </cell>
          <cell r="D16">
            <v>213</v>
          </cell>
          <cell r="E16">
            <v>43</v>
          </cell>
          <cell r="F16">
            <v>4154</v>
          </cell>
          <cell r="G16">
            <v>9944</v>
          </cell>
          <cell r="H16">
            <v>24254</v>
          </cell>
          <cell r="I16">
            <v>703</v>
          </cell>
        </row>
        <row r="17">
          <cell r="B17">
            <v>457</v>
          </cell>
          <cell r="C17">
            <v>194</v>
          </cell>
          <cell r="D17">
            <v>163</v>
          </cell>
          <cell r="E17">
            <v>1468</v>
          </cell>
          <cell r="F17">
            <v>705</v>
          </cell>
          <cell r="G17">
            <v>329</v>
          </cell>
          <cell r="H17">
            <v>1878</v>
          </cell>
          <cell r="I17">
            <v>277</v>
          </cell>
        </row>
        <row r="18">
          <cell r="B18">
            <v>6</v>
          </cell>
          <cell r="C18">
            <v>1392</v>
          </cell>
          <cell r="D18">
            <v>92</v>
          </cell>
          <cell r="E18">
            <v>120</v>
          </cell>
          <cell r="F18">
            <v>127</v>
          </cell>
          <cell r="G18">
            <v>159</v>
          </cell>
          <cell r="H18">
            <v>0</v>
          </cell>
          <cell r="I18">
            <v>506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1630</v>
          </cell>
          <cell r="F19">
            <v>180</v>
          </cell>
          <cell r="G19">
            <v>50</v>
          </cell>
          <cell r="H19">
            <v>0</v>
          </cell>
          <cell r="I19">
            <v>0</v>
          </cell>
        </row>
        <row r="20">
          <cell r="B20">
            <v>266</v>
          </cell>
          <cell r="C20">
            <v>1706</v>
          </cell>
          <cell r="D20">
            <v>18</v>
          </cell>
          <cell r="E20">
            <v>572</v>
          </cell>
          <cell r="F20">
            <v>1803</v>
          </cell>
          <cell r="G20">
            <v>1055</v>
          </cell>
          <cell r="H20">
            <v>20</v>
          </cell>
          <cell r="I20">
            <v>862</v>
          </cell>
        </row>
        <row r="21">
          <cell r="B21">
            <v>3645</v>
          </cell>
          <cell r="C21">
            <v>1368</v>
          </cell>
          <cell r="D21">
            <v>4011</v>
          </cell>
          <cell r="E21">
            <v>3838</v>
          </cell>
          <cell r="F21">
            <v>4070</v>
          </cell>
          <cell r="G21">
            <v>832</v>
          </cell>
          <cell r="H21">
            <v>1810</v>
          </cell>
          <cell r="I21">
            <v>1994</v>
          </cell>
        </row>
        <row r="22">
          <cell r="B22">
            <v>57</v>
          </cell>
          <cell r="C22">
            <v>91</v>
          </cell>
          <cell r="D22">
            <v>240</v>
          </cell>
          <cell r="E22">
            <v>161</v>
          </cell>
          <cell r="F22">
            <v>347</v>
          </cell>
          <cell r="G22">
            <v>204</v>
          </cell>
          <cell r="H22">
            <v>184</v>
          </cell>
          <cell r="I22">
            <v>43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320</v>
          </cell>
          <cell r="C24">
            <v>856</v>
          </cell>
          <cell r="D24">
            <v>408</v>
          </cell>
          <cell r="E24">
            <v>325</v>
          </cell>
          <cell r="F24">
            <v>6015</v>
          </cell>
          <cell r="G24">
            <v>494</v>
          </cell>
          <cell r="H24">
            <v>924</v>
          </cell>
          <cell r="I24">
            <v>1047</v>
          </cell>
        </row>
        <row r="25">
          <cell r="B25">
            <v>31</v>
          </cell>
          <cell r="C25">
            <v>31</v>
          </cell>
          <cell r="D25">
            <v>19</v>
          </cell>
          <cell r="E25">
            <v>138</v>
          </cell>
          <cell r="F25">
            <v>85</v>
          </cell>
          <cell r="G25">
            <v>74</v>
          </cell>
          <cell r="H25">
            <v>2</v>
          </cell>
          <cell r="I25">
            <v>3</v>
          </cell>
        </row>
        <row r="26">
          <cell r="B26">
            <v>6</v>
          </cell>
          <cell r="C26">
            <v>0</v>
          </cell>
          <cell r="D26">
            <v>696</v>
          </cell>
          <cell r="E26">
            <v>15</v>
          </cell>
          <cell r="F26">
            <v>160</v>
          </cell>
          <cell r="G26">
            <v>6</v>
          </cell>
          <cell r="H26">
            <v>1145</v>
          </cell>
          <cell r="I26">
            <v>0</v>
          </cell>
        </row>
        <row r="27">
          <cell r="B27">
            <v>33</v>
          </cell>
          <cell r="C27">
            <v>0</v>
          </cell>
          <cell r="D27">
            <v>10</v>
          </cell>
          <cell r="E27">
            <v>127</v>
          </cell>
          <cell r="F27">
            <v>135</v>
          </cell>
          <cell r="G27">
            <v>10</v>
          </cell>
          <cell r="H27">
            <v>0</v>
          </cell>
          <cell r="I27">
            <v>6</v>
          </cell>
        </row>
        <row r="28">
          <cell r="B28">
            <v>6</v>
          </cell>
          <cell r="C28">
            <v>1</v>
          </cell>
          <cell r="D28">
            <v>0</v>
          </cell>
          <cell r="E28">
            <v>608</v>
          </cell>
          <cell r="F28">
            <v>165</v>
          </cell>
          <cell r="G28">
            <v>2</v>
          </cell>
          <cell r="H28">
            <v>0</v>
          </cell>
          <cell r="I28">
            <v>0</v>
          </cell>
        </row>
        <row r="29">
          <cell r="B29">
            <v>15</v>
          </cell>
          <cell r="C29">
            <v>0</v>
          </cell>
          <cell r="D29">
            <v>0</v>
          </cell>
          <cell r="E29">
            <v>0</v>
          </cell>
          <cell r="F29">
            <v>50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58</v>
          </cell>
          <cell r="C30">
            <v>0</v>
          </cell>
          <cell r="D30">
            <v>0</v>
          </cell>
          <cell r="E30">
            <v>36</v>
          </cell>
          <cell r="F30">
            <v>355</v>
          </cell>
          <cell r="G30">
            <v>0</v>
          </cell>
          <cell r="H30">
            <v>0</v>
          </cell>
          <cell r="I30">
            <v>10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</v>
          </cell>
          <cell r="C32">
            <v>0</v>
          </cell>
          <cell r="D32">
            <v>0</v>
          </cell>
          <cell r="E32">
            <v>376</v>
          </cell>
          <cell r="F32">
            <v>350</v>
          </cell>
          <cell r="G32">
            <v>45</v>
          </cell>
          <cell r="H32">
            <v>0</v>
          </cell>
          <cell r="I32">
            <v>0</v>
          </cell>
        </row>
        <row r="33">
          <cell r="B33">
            <v>2602</v>
          </cell>
          <cell r="C33">
            <v>10</v>
          </cell>
          <cell r="D33">
            <v>30</v>
          </cell>
          <cell r="E33">
            <v>162</v>
          </cell>
          <cell r="F33">
            <v>370</v>
          </cell>
          <cell r="G33">
            <v>2014</v>
          </cell>
          <cell r="H33">
            <v>151</v>
          </cell>
          <cell r="I33">
            <v>127</v>
          </cell>
        </row>
        <row r="34">
          <cell r="B34">
            <v>0</v>
          </cell>
          <cell r="C34">
            <v>1215</v>
          </cell>
          <cell r="D34">
            <v>0</v>
          </cell>
          <cell r="E34">
            <v>15</v>
          </cell>
          <cell r="F34">
            <v>505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105</v>
          </cell>
          <cell r="C35">
            <v>0</v>
          </cell>
          <cell r="D35">
            <v>2</v>
          </cell>
          <cell r="E35">
            <v>60</v>
          </cell>
          <cell r="F35">
            <v>290</v>
          </cell>
          <cell r="G35">
            <v>159</v>
          </cell>
          <cell r="H35">
            <v>0</v>
          </cell>
          <cell r="I35">
            <v>25</v>
          </cell>
        </row>
        <row r="36">
          <cell r="B36">
            <v>167</v>
          </cell>
          <cell r="C36">
            <v>0</v>
          </cell>
          <cell r="D36">
            <v>120</v>
          </cell>
          <cell r="E36">
            <v>0</v>
          </cell>
          <cell r="F36">
            <v>10</v>
          </cell>
          <cell r="G36">
            <v>339</v>
          </cell>
          <cell r="H36">
            <v>316</v>
          </cell>
          <cell r="I36">
            <v>450</v>
          </cell>
        </row>
        <row r="37">
          <cell r="B37">
            <v>12</v>
          </cell>
          <cell r="C37">
            <v>157</v>
          </cell>
          <cell r="D37">
            <v>0</v>
          </cell>
          <cell r="E37">
            <v>0</v>
          </cell>
          <cell r="F37">
            <v>200</v>
          </cell>
          <cell r="G37">
            <v>334</v>
          </cell>
          <cell r="H37">
            <v>0</v>
          </cell>
          <cell r="I37">
            <v>28</v>
          </cell>
        </row>
        <row r="38">
          <cell r="B38">
            <v>253</v>
          </cell>
          <cell r="C38">
            <v>394</v>
          </cell>
          <cell r="D38">
            <v>4</v>
          </cell>
          <cell r="E38">
            <v>0</v>
          </cell>
          <cell r="F38">
            <v>780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217</v>
          </cell>
          <cell r="C40">
            <v>50</v>
          </cell>
          <cell r="D40">
            <v>1347</v>
          </cell>
          <cell r="E40">
            <v>135</v>
          </cell>
          <cell r="F40">
            <v>335</v>
          </cell>
          <cell r="G40">
            <v>302</v>
          </cell>
          <cell r="H40">
            <v>382</v>
          </cell>
          <cell r="I40">
            <v>27</v>
          </cell>
        </row>
        <row r="41">
          <cell r="B41">
            <v>1436</v>
          </cell>
          <cell r="C41">
            <v>1802</v>
          </cell>
          <cell r="D41">
            <v>749</v>
          </cell>
          <cell r="E41">
            <v>3310</v>
          </cell>
          <cell r="F41">
            <v>1024</v>
          </cell>
          <cell r="G41">
            <v>739</v>
          </cell>
          <cell r="H41">
            <v>1524</v>
          </cell>
          <cell r="I41">
            <v>559</v>
          </cell>
        </row>
      </sheetData>
      <sheetData sheetId="8">
        <row r="8">
          <cell r="B8">
            <v>3525</v>
          </cell>
          <cell r="C8">
            <v>111600</v>
          </cell>
          <cell r="D8">
            <v>94189</v>
          </cell>
          <cell r="E8">
            <v>23795</v>
          </cell>
          <cell r="F8">
            <v>9621</v>
          </cell>
          <cell r="G8">
            <v>0</v>
          </cell>
          <cell r="H8">
            <v>19293</v>
          </cell>
          <cell r="I8">
            <v>0</v>
          </cell>
        </row>
        <row r="9">
          <cell r="B9">
            <v>1588</v>
          </cell>
          <cell r="C9">
            <v>644</v>
          </cell>
          <cell r="D9">
            <v>511</v>
          </cell>
          <cell r="E9">
            <v>1412</v>
          </cell>
          <cell r="F9">
            <v>3565</v>
          </cell>
          <cell r="G9">
            <v>3081</v>
          </cell>
          <cell r="H9">
            <v>13890</v>
          </cell>
          <cell r="I9">
            <v>565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110</v>
          </cell>
          <cell r="H10">
            <v>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715</v>
          </cell>
          <cell r="E11">
            <v>0</v>
          </cell>
          <cell r="F11">
            <v>0</v>
          </cell>
          <cell r="G11">
            <v>13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32</v>
          </cell>
          <cell r="D12">
            <v>341</v>
          </cell>
          <cell r="E12">
            <v>0</v>
          </cell>
          <cell r="F12">
            <v>35</v>
          </cell>
          <cell r="G12">
            <v>9</v>
          </cell>
          <cell r="H12">
            <v>604</v>
          </cell>
          <cell r="I12">
            <v>3</v>
          </cell>
        </row>
        <row r="13">
          <cell r="B13">
            <v>304</v>
          </cell>
          <cell r="C13">
            <v>15</v>
          </cell>
          <cell r="D13">
            <v>65</v>
          </cell>
          <cell r="E13">
            <v>3305</v>
          </cell>
          <cell r="F13">
            <v>350</v>
          </cell>
          <cell r="G13">
            <v>439</v>
          </cell>
          <cell r="H13">
            <v>7</v>
          </cell>
          <cell r="I13">
            <v>0</v>
          </cell>
        </row>
        <row r="14">
          <cell r="B14">
            <v>21</v>
          </cell>
          <cell r="C14">
            <v>0</v>
          </cell>
          <cell r="D14">
            <v>0</v>
          </cell>
          <cell r="E14">
            <v>7</v>
          </cell>
          <cell r="F14">
            <v>80</v>
          </cell>
          <cell r="G14">
            <v>518</v>
          </cell>
          <cell r="H14">
            <v>0</v>
          </cell>
          <cell r="I14">
            <v>0</v>
          </cell>
        </row>
        <row r="15">
          <cell r="B15">
            <v>28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76</v>
          </cell>
          <cell r="C16">
            <v>116</v>
          </cell>
          <cell r="D16">
            <v>169</v>
          </cell>
          <cell r="E16">
            <v>37</v>
          </cell>
          <cell r="F16">
            <v>2647</v>
          </cell>
          <cell r="G16">
            <v>4638</v>
          </cell>
          <cell r="H16">
            <v>6413</v>
          </cell>
          <cell r="I16">
            <v>118</v>
          </cell>
        </row>
        <row r="17">
          <cell r="B17">
            <v>395</v>
          </cell>
          <cell r="C17">
            <v>440</v>
          </cell>
          <cell r="D17">
            <v>146</v>
          </cell>
          <cell r="E17">
            <v>656</v>
          </cell>
          <cell r="F17">
            <v>575</v>
          </cell>
          <cell r="G17">
            <v>239</v>
          </cell>
          <cell r="H17">
            <v>0</v>
          </cell>
          <cell r="I17">
            <v>18</v>
          </cell>
        </row>
        <row r="18">
          <cell r="B18">
            <v>7</v>
          </cell>
          <cell r="C18">
            <v>175</v>
          </cell>
          <cell r="D18">
            <v>0</v>
          </cell>
          <cell r="E18">
            <v>20</v>
          </cell>
          <cell r="F18">
            <v>500</v>
          </cell>
          <cell r="G18">
            <v>107</v>
          </cell>
          <cell r="H18">
            <v>0</v>
          </cell>
          <cell r="I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1510</v>
          </cell>
          <cell r="F19">
            <v>170</v>
          </cell>
          <cell r="G19">
            <v>105</v>
          </cell>
          <cell r="H19">
            <v>0</v>
          </cell>
          <cell r="I19">
            <v>0</v>
          </cell>
        </row>
        <row r="20">
          <cell r="B20">
            <v>243</v>
          </cell>
          <cell r="C20">
            <v>5897</v>
          </cell>
          <cell r="D20">
            <v>0</v>
          </cell>
          <cell r="E20">
            <v>256</v>
          </cell>
          <cell r="F20">
            <v>1208</v>
          </cell>
          <cell r="G20">
            <v>1065</v>
          </cell>
          <cell r="H20">
            <v>20</v>
          </cell>
          <cell r="I20">
            <v>28</v>
          </cell>
        </row>
        <row r="21">
          <cell r="B21">
            <v>2128</v>
          </cell>
          <cell r="C21">
            <v>1031</v>
          </cell>
          <cell r="D21">
            <v>1989</v>
          </cell>
          <cell r="E21">
            <v>2280</v>
          </cell>
          <cell r="F21">
            <v>2647</v>
          </cell>
          <cell r="G21">
            <v>667</v>
          </cell>
          <cell r="H21">
            <v>914</v>
          </cell>
          <cell r="I21">
            <v>610</v>
          </cell>
        </row>
        <row r="22">
          <cell r="B22">
            <v>239</v>
          </cell>
          <cell r="C22">
            <v>99</v>
          </cell>
          <cell r="D22">
            <v>67</v>
          </cell>
          <cell r="E22">
            <v>306</v>
          </cell>
          <cell r="F22">
            <v>315</v>
          </cell>
          <cell r="G22">
            <v>266</v>
          </cell>
          <cell r="H22">
            <v>167</v>
          </cell>
          <cell r="I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186</v>
          </cell>
          <cell r="H23">
            <v>0</v>
          </cell>
          <cell r="I23">
            <v>0</v>
          </cell>
        </row>
        <row r="24">
          <cell r="B24">
            <v>333</v>
          </cell>
          <cell r="C24">
            <v>313</v>
          </cell>
          <cell r="D24">
            <v>110</v>
          </cell>
          <cell r="E24">
            <v>224</v>
          </cell>
          <cell r="F24">
            <v>2324</v>
          </cell>
          <cell r="G24">
            <v>245</v>
          </cell>
          <cell r="H24">
            <v>289</v>
          </cell>
          <cell r="I24">
            <v>10</v>
          </cell>
        </row>
        <row r="25">
          <cell r="B25">
            <v>172</v>
          </cell>
          <cell r="C25">
            <v>7</v>
          </cell>
          <cell r="D25">
            <v>50</v>
          </cell>
          <cell r="E25">
            <v>380</v>
          </cell>
          <cell r="F25">
            <v>75</v>
          </cell>
          <cell r="G25">
            <v>227</v>
          </cell>
          <cell r="H25">
            <v>102</v>
          </cell>
          <cell r="I25">
            <v>0</v>
          </cell>
        </row>
        <row r="26">
          <cell r="B26">
            <v>44</v>
          </cell>
          <cell r="C26">
            <v>0</v>
          </cell>
          <cell r="D26">
            <v>10</v>
          </cell>
          <cell r="E26">
            <v>177</v>
          </cell>
          <cell r="F26">
            <v>60</v>
          </cell>
          <cell r="G26">
            <v>340</v>
          </cell>
          <cell r="H26">
            <v>867</v>
          </cell>
          <cell r="I26">
            <v>0</v>
          </cell>
        </row>
        <row r="27">
          <cell r="B27">
            <v>26</v>
          </cell>
          <cell r="C27">
            <v>0</v>
          </cell>
          <cell r="D27">
            <v>5</v>
          </cell>
          <cell r="E27">
            <v>95</v>
          </cell>
          <cell r="F27">
            <v>250</v>
          </cell>
          <cell r="G27">
            <v>9</v>
          </cell>
          <cell r="H27">
            <v>82</v>
          </cell>
          <cell r="I27">
            <v>0</v>
          </cell>
        </row>
        <row r="28">
          <cell r="B28">
            <v>4</v>
          </cell>
          <cell r="C28">
            <v>0</v>
          </cell>
          <cell r="D28">
            <v>0</v>
          </cell>
          <cell r="E28">
            <v>497</v>
          </cell>
          <cell r="F28">
            <v>110</v>
          </cell>
          <cell r="G28">
            <v>11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5</v>
          </cell>
          <cell r="F29">
            <v>0</v>
          </cell>
          <cell r="G29">
            <v>2</v>
          </cell>
          <cell r="H29">
            <v>0</v>
          </cell>
          <cell r="I29">
            <v>0</v>
          </cell>
        </row>
        <row r="30">
          <cell r="B30">
            <v>40</v>
          </cell>
          <cell r="C30">
            <v>0</v>
          </cell>
          <cell r="D30">
            <v>0</v>
          </cell>
          <cell r="E30">
            <v>98</v>
          </cell>
          <cell r="F30">
            <v>425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445</v>
          </cell>
          <cell r="F32">
            <v>345</v>
          </cell>
          <cell r="G32">
            <v>176</v>
          </cell>
          <cell r="H32">
            <v>0</v>
          </cell>
          <cell r="I32">
            <v>0</v>
          </cell>
        </row>
        <row r="33">
          <cell r="B33">
            <v>1075</v>
          </cell>
          <cell r="C33">
            <v>8</v>
          </cell>
          <cell r="D33">
            <v>0</v>
          </cell>
          <cell r="E33">
            <v>0</v>
          </cell>
          <cell r="F33">
            <v>110</v>
          </cell>
          <cell r="G33">
            <v>532</v>
          </cell>
          <cell r="H33">
            <v>318</v>
          </cell>
          <cell r="I33">
            <v>0</v>
          </cell>
        </row>
        <row r="34">
          <cell r="B34">
            <v>66</v>
          </cell>
          <cell r="C34">
            <v>144</v>
          </cell>
          <cell r="D34">
            <v>0</v>
          </cell>
          <cell r="E34">
            <v>25</v>
          </cell>
          <cell r="F34">
            <v>1025</v>
          </cell>
          <cell r="G34">
            <v>0</v>
          </cell>
          <cell r="H34">
            <v>5</v>
          </cell>
          <cell r="I34">
            <v>0</v>
          </cell>
        </row>
        <row r="35">
          <cell r="B35">
            <v>136</v>
          </cell>
          <cell r="C35">
            <v>11</v>
          </cell>
          <cell r="D35">
            <v>583</v>
          </cell>
          <cell r="E35">
            <v>105</v>
          </cell>
          <cell r="F35">
            <v>240</v>
          </cell>
          <cell r="G35">
            <v>193</v>
          </cell>
          <cell r="H35">
            <v>45</v>
          </cell>
          <cell r="I35">
            <v>10</v>
          </cell>
        </row>
        <row r="36">
          <cell r="B36">
            <v>708</v>
          </cell>
          <cell r="C36">
            <v>0</v>
          </cell>
          <cell r="D36">
            <v>127</v>
          </cell>
          <cell r="E36">
            <v>0</v>
          </cell>
          <cell r="F36">
            <v>0</v>
          </cell>
          <cell r="G36">
            <v>268</v>
          </cell>
          <cell r="H36">
            <v>0</v>
          </cell>
          <cell r="I36">
            <v>0</v>
          </cell>
        </row>
        <row r="37">
          <cell r="B37">
            <v>131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271</v>
          </cell>
          <cell r="H37">
            <v>0</v>
          </cell>
          <cell r="I37">
            <v>0</v>
          </cell>
        </row>
        <row r="38">
          <cell r="B38">
            <v>111</v>
          </cell>
          <cell r="C38">
            <v>288</v>
          </cell>
          <cell r="D38">
            <v>0</v>
          </cell>
          <cell r="E38">
            <v>10</v>
          </cell>
          <cell r="F38">
            <v>820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116</v>
          </cell>
          <cell r="C40">
            <v>103</v>
          </cell>
          <cell r="D40">
            <v>146</v>
          </cell>
          <cell r="E40">
            <v>45</v>
          </cell>
          <cell r="F40">
            <v>21</v>
          </cell>
          <cell r="G40">
            <v>377</v>
          </cell>
          <cell r="H40">
            <v>458</v>
          </cell>
          <cell r="I40">
            <v>748</v>
          </cell>
        </row>
        <row r="41">
          <cell r="B41">
            <v>1950</v>
          </cell>
          <cell r="C41">
            <v>781</v>
          </cell>
          <cell r="D41">
            <v>491</v>
          </cell>
          <cell r="E41">
            <v>2054</v>
          </cell>
          <cell r="F41">
            <v>730</v>
          </cell>
          <cell r="G41">
            <v>830</v>
          </cell>
          <cell r="H41">
            <v>1612</v>
          </cell>
          <cell r="I41">
            <v>0</v>
          </cell>
        </row>
      </sheetData>
      <sheetData sheetId="9">
        <row r="8">
          <cell r="B8">
            <v>0</v>
          </cell>
          <cell r="C8">
            <v>22517</v>
          </cell>
          <cell r="D8">
            <v>58217</v>
          </cell>
          <cell r="E8">
            <v>5540</v>
          </cell>
          <cell r="F8">
            <v>5562</v>
          </cell>
          <cell r="G8">
            <v>0</v>
          </cell>
          <cell r="H8">
            <v>13464</v>
          </cell>
          <cell r="I8">
            <v>0</v>
          </cell>
        </row>
        <row r="9">
          <cell r="B9">
            <v>578</v>
          </cell>
          <cell r="C9">
            <v>1012</v>
          </cell>
          <cell r="D9">
            <v>467</v>
          </cell>
          <cell r="E9">
            <v>390</v>
          </cell>
          <cell r="F9">
            <v>2272</v>
          </cell>
          <cell r="G9">
            <v>2801</v>
          </cell>
          <cell r="H9">
            <v>6759</v>
          </cell>
          <cell r="I9">
            <v>838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300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614</v>
          </cell>
          <cell r="E12">
            <v>0</v>
          </cell>
          <cell r="F12">
            <v>0</v>
          </cell>
          <cell r="G12">
            <v>0</v>
          </cell>
          <cell r="H12">
            <v>297</v>
          </cell>
          <cell r="I12">
            <v>63</v>
          </cell>
        </row>
        <row r="13">
          <cell r="B13">
            <v>146</v>
          </cell>
          <cell r="C13">
            <v>8</v>
          </cell>
          <cell r="D13">
            <v>0</v>
          </cell>
          <cell r="E13">
            <v>161</v>
          </cell>
          <cell r="F13">
            <v>650</v>
          </cell>
          <cell r="G13">
            <v>790</v>
          </cell>
          <cell r="H13">
            <v>1796</v>
          </cell>
          <cell r="I13">
            <v>0</v>
          </cell>
        </row>
        <row r="14">
          <cell r="B14">
            <v>10</v>
          </cell>
          <cell r="C14">
            <v>44</v>
          </cell>
          <cell r="D14">
            <v>0</v>
          </cell>
          <cell r="E14">
            <v>7</v>
          </cell>
          <cell r="F14">
            <v>115</v>
          </cell>
          <cell r="G14">
            <v>848</v>
          </cell>
          <cell r="H14">
            <v>2135</v>
          </cell>
          <cell r="I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0</v>
          </cell>
          <cell r="H15">
            <v>0</v>
          </cell>
          <cell r="I15">
            <v>0</v>
          </cell>
        </row>
        <row r="16">
          <cell r="B16">
            <v>135</v>
          </cell>
          <cell r="C16">
            <v>67</v>
          </cell>
          <cell r="D16">
            <v>56</v>
          </cell>
          <cell r="E16">
            <v>10</v>
          </cell>
          <cell r="F16">
            <v>1262</v>
          </cell>
          <cell r="G16">
            <v>1857</v>
          </cell>
          <cell r="H16">
            <v>7252</v>
          </cell>
          <cell r="I16">
            <v>210</v>
          </cell>
        </row>
        <row r="17">
          <cell r="B17">
            <v>165</v>
          </cell>
          <cell r="C17">
            <v>367</v>
          </cell>
          <cell r="D17">
            <v>239</v>
          </cell>
          <cell r="E17">
            <v>398</v>
          </cell>
          <cell r="F17">
            <v>845</v>
          </cell>
          <cell r="G17">
            <v>207</v>
          </cell>
          <cell r="H17">
            <v>299</v>
          </cell>
          <cell r="I17">
            <v>106</v>
          </cell>
        </row>
        <row r="18">
          <cell r="B18">
            <v>0</v>
          </cell>
          <cell r="C18">
            <v>105</v>
          </cell>
          <cell r="D18">
            <v>3</v>
          </cell>
          <cell r="E18">
            <v>0</v>
          </cell>
          <cell r="F18">
            <v>500</v>
          </cell>
          <cell r="G18">
            <v>193</v>
          </cell>
          <cell r="H18">
            <v>0</v>
          </cell>
          <cell r="I18">
            <v>280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672</v>
          </cell>
          <cell r="F19">
            <v>200</v>
          </cell>
          <cell r="G19">
            <v>275</v>
          </cell>
          <cell r="H19">
            <v>0</v>
          </cell>
          <cell r="I19">
            <v>0</v>
          </cell>
        </row>
        <row r="20">
          <cell r="B20">
            <v>18</v>
          </cell>
          <cell r="C20">
            <v>1617</v>
          </cell>
          <cell r="D20">
            <v>0</v>
          </cell>
          <cell r="E20">
            <v>365</v>
          </cell>
          <cell r="F20">
            <v>1185</v>
          </cell>
          <cell r="G20">
            <v>1080</v>
          </cell>
          <cell r="H20">
            <v>0</v>
          </cell>
          <cell r="I20">
            <v>80</v>
          </cell>
        </row>
        <row r="21">
          <cell r="B21">
            <v>921</v>
          </cell>
          <cell r="C21">
            <v>828</v>
          </cell>
          <cell r="D21">
            <v>1283</v>
          </cell>
          <cell r="E21">
            <v>444</v>
          </cell>
          <cell r="F21">
            <v>1792</v>
          </cell>
          <cell r="G21">
            <v>630</v>
          </cell>
          <cell r="H21">
            <v>886</v>
          </cell>
          <cell r="I21">
            <v>1188</v>
          </cell>
        </row>
        <row r="22">
          <cell r="B22">
            <v>109</v>
          </cell>
          <cell r="C22">
            <v>20</v>
          </cell>
          <cell r="D22">
            <v>50</v>
          </cell>
          <cell r="E22">
            <v>77</v>
          </cell>
          <cell r="F22">
            <v>430</v>
          </cell>
          <cell r="G22">
            <v>422</v>
          </cell>
          <cell r="H22">
            <v>348</v>
          </cell>
          <cell r="I22">
            <v>24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0</v>
          </cell>
          <cell r="C24">
            <v>300</v>
          </cell>
          <cell r="D24">
            <v>106</v>
          </cell>
          <cell r="E24">
            <v>65</v>
          </cell>
          <cell r="F24">
            <v>1338</v>
          </cell>
          <cell r="G24">
            <v>145</v>
          </cell>
          <cell r="H24">
            <v>472</v>
          </cell>
          <cell r="I24">
            <v>215</v>
          </cell>
        </row>
        <row r="25">
          <cell r="B25">
            <v>14</v>
          </cell>
          <cell r="C25">
            <v>10</v>
          </cell>
          <cell r="D25">
            <v>60</v>
          </cell>
          <cell r="E25">
            <v>122</v>
          </cell>
          <cell r="F25">
            <v>70</v>
          </cell>
          <cell r="G25">
            <v>95</v>
          </cell>
          <cell r="H25">
            <v>48</v>
          </cell>
          <cell r="I25">
            <v>5</v>
          </cell>
        </row>
        <row r="26">
          <cell r="B26">
            <v>148</v>
          </cell>
          <cell r="C26">
            <v>0</v>
          </cell>
          <cell r="D26">
            <v>12</v>
          </cell>
          <cell r="E26">
            <v>150</v>
          </cell>
          <cell r="F26">
            <v>164</v>
          </cell>
          <cell r="G26">
            <v>135</v>
          </cell>
          <cell r="H26">
            <v>933</v>
          </cell>
          <cell r="I26">
            <v>0</v>
          </cell>
        </row>
        <row r="27">
          <cell r="B27">
            <v>8</v>
          </cell>
          <cell r="C27">
            <v>7</v>
          </cell>
          <cell r="D27">
            <v>18</v>
          </cell>
          <cell r="E27">
            <v>75</v>
          </cell>
          <cell r="F27">
            <v>135</v>
          </cell>
          <cell r="G27">
            <v>0</v>
          </cell>
          <cell r="H27">
            <v>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408</v>
          </cell>
          <cell r="F28">
            <v>140</v>
          </cell>
          <cell r="G28">
            <v>89</v>
          </cell>
          <cell r="H28">
            <v>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50</v>
          </cell>
          <cell r="I29">
            <v>0</v>
          </cell>
        </row>
        <row r="30">
          <cell r="B30">
            <v>33</v>
          </cell>
          <cell r="C30">
            <v>2</v>
          </cell>
          <cell r="D30">
            <v>10</v>
          </cell>
          <cell r="E30">
            <v>20</v>
          </cell>
          <cell r="F30">
            <v>315</v>
          </cell>
          <cell r="G30">
            <v>0</v>
          </cell>
          <cell r="H30">
            <v>0</v>
          </cell>
          <cell r="I30">
            <v>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7</v>
          </cell>
          <cell r="C32">
            <v>0</v>
          </cell>
          <cell r="D32">
            <v>0</v>
          </cell>
          <cell r="E32">
            <v>412</v>
          </cell>
          <cell r="F32">
            <v>385</v>
          </cell>
          <cell r="G32">
            <v>314</v>
          </cell>
          <cell r="H32">
            <v>0</v>
          </cell>
          <cell r="I32">
            <v>1</v>
          </cell>
        </row>
        <row r="33">
          <cell r="B33">
            <v>6</v>
          </cell>
          <cell r="C33">
            <v>7</v>
          </cell>
          <cell r="D33">
            <v>0</v>
          </cell>
          <cell r="E33">
            <v>30</v>
          </cell>
          <cell r="F33">
            <v>556</v>
          </cell>
          <cell r="G33">
            <v>678</v>
          </cell>
          <cell r="H33">
            <v>35</v>
          </cell>
          <cell r="I33">
            <v>0</v>
          </cell>
        </row>
        <row r="34">
          <cell r="B34">
            <v>0</v>
          </cell>
          <cell r="C34">
            <v>120</v>
          </cell>
          <cell r="D34">
            <v>59</v>
          </cell>
          <cell r="E34">
            <v>0</v>
          </cell>
          <cell r="F34">
            <v>500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25</v>
          </cell>
          <cell r="C35">
            <v>10</v>
          </cell>
          <cell r="D35">
            <v>153</v>
          </cell>
          <cell r="E35">
            <v>0</v>
          </cell>
          <cell r="F35">
            <v>26</v>
          </cell>
          <cell r="G35">
            <v>219</v>
          </cell>
          <cell r="H35">
            <v>64</v>
          </cell>
          <cell r="I35">
            <v>30</v>
          </cell>
        </row>
        <row r="36">
          <cell r="B36">
            <v>150</v>
          </cell>
          <cell r="C36">
            <v>0</v>
          </cell>
          <cell r="D36">
            <v>45</v>
          </cell>
          <cell r="E36">
            <v>0</v>
          </cell>
          <cell r="F36">
            <v>0</v>
          </cell>
          <cell r="G36">
            <v>136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10800</v>
          </cell>
        </row>
        <row r="38">
          <cell r="B38">
            <v>0</v>
          </cell>
          <cell r="C38">
            <v>650</v>
          </cell>
          <cell r="D38">
            <v>9</v>
          </cell>
          <cell r="E38">
            <v>0</v>
          </cell>
          <cell r="F38">
            <v>35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192</v>
          </cell>
          <cell r="C40">
            <v>54</v>
          </cell>
          <cell r="D40">
            <v>1522</v>
          </cell>
          <cell r="E40">
            <v>15</v>
          </cell>
          <cell r="F40">
            <v>286</v>
          </cell>
          <cell r="G40">
            <v>84</v>
          </cell>
          <cell r="H40">
            <v>339</v>
          </cell>
          <cell r="I40">
            <v>20</v>
          </cell>
        </row>
        <row r="41">
          <cell r="B41">
            <v>615</v>
          </cell>
          <cell r="C41">
            <v>682</v>
          </cell>
          <cell r="D41">
            <v>474</v>
          </cell>
          <cell r="E41">
            <v>190</v>
          </cell>
          <cell r="F41">
            <v>1298</v>
          </cell>
          <cell r="G41">
            <v>762</v>
          </cell>
          <cell r="H41">
            <v>1060</v>
          </cell>
          <cell r="I41">
            <v>100</v>
          </cell>
        </row>
      </sheetData>
      <sheetData sheetId="10">
        <row r="8">
          <cell r="B8">
            <v>760</v>
          </cell>
          <cell r="C8">
            <v>22605</v>
          </cell>
          <cell r="D8">
            <v>17174</v>
          </cell>
          <cell r="E8">
            <v>2840</v>
          </cell>
          <cell r="F8">
            <v>235</v>
          </cell>
          <cell r="G8">
            <v>639</v>
          </cell>
          <cell r="H8">
            <v>7019</v>
          </cell>
          <cell r="I8">
            <v>0</v>
          </cell>
        </row>
        <row r="9">
          <cell r="B9">
            <v>566</v>
          </cell>
          <cell r="C9">
            <v>450</v>
          </cell>
          <cell r="D9">
            <v>3781</v>
          </cell>
          <cell r="E9">
            <v>939</v>
          </cell>
          <cell r="F9">
            <v>1785</v>
          </cell>
          <cell r="G9">
            <v>1476</v>
          </cell>
          <cell r="H9">
            <v>13780</v>
          </cell>
          <cell r="I9">
            <v>1204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800</v>
          </cell>
          <cell r="I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  <cell r="I11">
            <v>0</v>
          </cell>
        </row>
        <row r="12">
          <cell r="B12">
            <v>0</v>
          </cell>
          <cell r="C12">
            <v>15</v>
          </cell>
          <cell r="D12">
            <v>2563</v>
          </cell>
          <cell r="E12">
            <v>0</v>
          </cell>
          <cell r="F12">
            <v>0</v>
          </cell>
          <cell r="G12">
            <v>0</v>
          </cell>
          <cell r="H12">
            <v>3568</v>
          </cell>
          <cell r="I12">
            <v>146</v>
          </cell>
        </row>
        <row r="13">
          <cell r="B13">
            <v>219</v>
          </cell>
          <cell r="C13">
            <v>65</v>
          </cell>
          <cell r="D13">
            <v>3645</v>
          </cell>
          <cell r="E13">
            <v>113</v>
          </cell>
          <cell r="F13">
            <v>380</v>
          </cell>
          <cell r="G13">
            <v>1103</v>
          </cell>
          <cell r="H13">
            <v>16016</v>
          </cell>
          <cell r="I13">
            <v>9</v>
          </cell>
        </row>
        <row r="14">
          <cell r="B14">
            <v>0</v>
          </cell>
          <cell r="C14">
            <v>69</v>
          </cell>
          <cell r="D14">
            <v>974</v>
          </cell>
          <cell r="E14">
            <v>55</v>
          </cell>
          <cell r="F14">
            <v>170</v>
          </cell>
          <cell r="G14">
            <v>3232</v>
          </cell>
          <cell r="H14">
            <v>19169</v>
          </cell>
          <cell r="I14">
            <v>30</v>
          </cell>
        </row>
        <row r="15">
          <cell r="B15">
            <v>8</v>
          </cell>
          <cell r="C15">
            <v>0</v>
          </cell>
          <cell r="D15">
            <v>0</v>
          </cell>
          <cell r="E15">
            <v>0</v>
          </cell>
          <cell r="F15">
            <v>20</v>
          </cell>
          <cell r="G15">
            <v>30</v>
          </cell>
          <cell r="H15">
            <v>2586</v>
          </cell>
          <cell r="I15">
            <v>0</v>
          </cell>
        </row>
        <row r="16">
          <cell r="B16">
            <v>23</v>
          </cell>
          <cell r="C16">
            <v>17</v>
          </cell>
          <cell r="D16">
            <v>181</v>
          </cell>
          <cell r="E16">
            <v>51</v>
          </cell>
          <cell r="F16">
            <v>1206</v>
          </cell>
          <cell r="G16">
            <v>130</v>
          </cell>
          <cell r="H16">
            <v>2407</v>
          </cell>
          <cell r="I16">
            <v>252</v>
          </cell>
        </row>
        <row r="17">
          <cell r="B17">
            <v>755</v>
          </cell>
          <cell r="C17">
            <v>320</v>
          </cell>
          <cell r="D17">
            <v>191</v>
          </cell>
          <cell r="E17">
            <v>2306</v>
          </cell>
          <cell r="F17">
            <v>1040</v>
          </cell>
          <cell r="G17">
            <v>171</v>
          </cell>
          <cell r="H17">
            <v>1585</v>
          </cell>
          <cell r="I17">
            <v>140</v>
          </cell>
        </row>
        <row r="18">
          <cell r="B18">
            <v>0</v>
          </cell>
          <cell r="C18">
            <v>310</v>
          </cell>
          <cell r="D18">
            <v>0</v>
          </cell>
          <cell r="E18">
            <v>150</v>
          </cell>
          <cell r="F18">
            <v>1100</v>
          </cell>
          <cell r="G18">
            <v>4</v>
          </cell>
          <cell r="H18">
            <v>38</v>
          </cell>
          <cell r="I18">
            <v>384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1298</v>
          </cell>
          <cell r="F19">
            <v>105</v>
          </cell>
          <cell r="G19">
            <v>0</v>
          </cell>
          <cell r="H19">
            <v>0</v>
          </cell>
          <cell r="I19">
            <v>0</v>
          </cell>
        </row>
        <row r="20">
          <cell r="B20">
            <v>100</v>
          </cell>
          <cell r="C20">
            <v>992</v>
          </cell>
          <cell r="D20">
            <v>20</v>
          </cell>
          <cell r="E20">
            <v>315</v>
          </cell>
          <cell r="F20">
            <v>1625</v>
          </cell>
          <cell r="G20">
            <v>100</v>
          </cell>
          <cell r="H20">
            <v>0</v>
          </cell>
          <cell r="I20">
            <v>252</v>
          </cell>
        </row>
        <row r="21">
          <cell r="B21">
            <v>2935</v>
          </cell>
          <cell r="C21">
            <v>683</v>
          </cell>
          <cell r="D21">
            <v>2826</v>
          </cell>
          <cell r="E21">
            <v>8817</v>
          </cell>
          <cell r="F21">
            <v>2974</v>
          </cell>
          <cell r="G21">
            <v>165</v>
          </cell>
          <cell r="H21">
            <v>2847</v>
          </cell>
          <cell r="I21">
            <v>1723</v>
          </cell>
        </row>
        <row r="22">
          <cell r="B22">
            <v>110</v>
          </cell>
          <cell r="C22">
            <v>10</v>
          </cell>
          <cell r="D22">
            <v>403</v>
          </cell>
          <cell r="E22">
            <v>519</v>
          </cell>
          <cell r="F22">
            <v>105</v>
          </cell>
          <cell r="G22">
            <v>161</v>
          </cell>
          <cell r="H22">
            <v>332</v>
          </cell>
          <cell r="I22">
            <v>16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55</v>
          </cell>
          <cell r="C24">
            <v>308</v>
          </cell>
          <cell r="D24">
            <v>805</v>
          </cell>
          <cell r="E24">
            <v>221</v>
          </cell>
          <cell r="F24">
            <v>1181</v>
          </cell>
          <cell r="G24">
            <v>91</v>
          </cell>
          <cell r="H24">
            <v>62</v>
          </cell>
          <cell r="I24">
            <v>185</v>
          </cell>
        </row>
        <row r="25">
          <cell r="B25">
            <v>38</v>
          </cell>
          <cell r="C25">
            <v>5</v>
          </cell>
          <cell r="D25">
            <v>30</v>
          </cell>
          <cell r="E25">
            <v>486</v>
          </cell>
          <cell r="F25">
            <v>20</v>
          </cell>
          <cell r="G25">
            <v>150</v>
          </cell>
          <cell r="H25">
            <v>111</v>
          </cell>
          <cell r="I25">
            <v>3</v>
          </cell>
        </row>
        <row r="26">
          <cell r="B26">
            <v>1185</v>
          </cell>
          <cell r="C26">
            <v>0</v>
          </cell>
          <cell r="D26">
            <v>125</v>
          </cell>
          <cell r="E26">
            <v>242</v>
          </cell>
          <cell r="F26">
            <v>62</v>
          </cell>
          <cell r="G26">
            <v>68</v>
          </cell>
          <cell r="H26">
            <v>598</v>
          </cell>
          <cell r="I26">
            <v>0</v>
          </cell>
        </row>
        <row r="27">
          <cell r="B27">
            <v>0</v>
          </cell>
          <cell r="C27">
            <v>5</v>
          </cell>
          <cell r="D27">
            <v>15</v>
          </cell>
          <cell r="E27">
            <v>66</v>
          </cell>
          <cell r="F27">
            <v>40</v>
          </cell>
          <cell r="G27">
            <v>5</v>
          </cell>
          <cell r="H27">
            <v>30</v>
          </cell>
          <cell r="I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670</v>
          </cell>
          <cell r="F28">
            <v>55</v>
          </cell>
          <cell r="G28">
            <v>11</v>
          </cell>
          <cell r="H28">
            <v>20</v>
          </cell>
          <cell r="I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C30">
            <v>5</v>
          </cell>
          <cell r="D30">
            <v>0</v>
          </cell>
          <cell r="E30">
            <v>48</v>
          </cell>
          <cell r="F30">
            <v>165</v>
          </cell>
          <cell r="G30">
            <v>6</v>
          </cell>
          <cell r="H30">
            <v>3</v>
          </cell>
          <cell r="I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5</v>
          </cell>
          <cell r="D32">
            <v>0</v>
          </cell>
          <cell r="E32">
            <v>684</v>
          </cell>
          <cell r="F32">
            <v>120</v>
          </cell>
          <cell r="G32">
            <v>68</v>
          </cell>
          <cell r="H32">
            <v>0</v>
          </cell>
          <cell r="I32">
            <v>0</v>
          </cell>
        </row>
        <row r="33">
          <cell r="B33">
            <v>155</v>
          </cell>
          <cell r="C33">
            <v>5</v>
          </cell>
          <cell r="D33">
            <v>0</v>
          </cell>
          <cell r="E33">
            <v>5</v>
          </cell>
          <cell r="F33">
            <v>200</v>
          </cell>
          <cell r="G33">
            <v>530</v>
          </cell>
          <cell r="H33">
            <v>98</v>
          </cell>
          <cell r="I33">
            <v>45</v>
          </cell>
        </row>
        <row r="34">
          <cell r="B34">
            <v>0</v>
          </cell>
          <cell r="C34">
            <v>98</v>
          </cell>
          <cell r="D34">
            <v>50</v>
          </cell>
          <cell r="E34">
            <v>25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28</v>
          </cell>
          <cell r="C35">
            <v>73</v>
          </cell>
          <cell r="D35">
            <v>385</v>
          </cell>
          <cell r="E35">
            <v>162</v>
          </cell>
          <cell r="F35">
            <v>49</v>
          </cell>
          <cell r="G35">
            <v>325</v>
          </cell>
          <cell r="H35">
            <v>251</v>
          </cell>
          <cell r="I35">
            <v>65</v>
          </cell>
        </row>
        <row r="36">
          <cell r="B36">
            <v>12</v>
          </cell>
          <cell r="C36">
            <v>0</v>
          </cell>
          <cell r="D36">
            <v>53</v>
          </cell>
          <cell r="E36">
            <v>0</v>
          </cell>
          <cell r="F36">
            <v>0</v>
          </cell>
          <cell r="G36">
            <v>122</v>
          </cell>
          <cell r="H36">
            <v>50</v>
          </cell>
          <cell r="I36">
            <v>300</v>
          </cell>
        </row>
        <row r="37">
          <cell r="B37">
            <v>0</v>
          </cell>
          <cell r="C37">
            <v>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65</v>
          </cell>
          <cell r="C38">
            <v>699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442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17</v>
          </cell>
          <cell r="C40">
            <v>59</v>
          </cell>
          <cell r="D40">
            <v>2043</v>
          </cell>
          <cell r="E40">
            <v>90</v>
          </cell>
          <cell r="F40">
            <v>535</v>
          </cell>
          <cell r="G40">
            <v>105</v>
          </cell>
          <cell r="H40">
            <v>533</v>
          </cell>
          <cell r="I40">
            <v>225</v>
          </cell>
        </row>
        <row r="41">
          <cell r="B41">
            <v>713</v>
          </cell>
          <cell r="C41">
            <v>145</v>
          </cell>
          <cell r="D41">
            <v>682</v>
          </cell>
          <cell r="E41">
            <v>7057</v>
          </cell>
          <cell r="F41">
            <v>2351</v>
          </cell>
          <cell r="G41">
            <v>300</v>
          </cell>
          <cell r="H41">
            <v>1416</v>
          </cell>
          <cell r="I41">
            <v>0</v>
          </cell>
        </row>
      </sheetData>
      <sheetData sheetId="11">
        <row r="8">
          <cell r="B8">
            <v>9325</v>
          </cell>
          <cell r="C8">
            <v>41981</v>
          </cell>
          <cell r="D8">
            <v>10858</v>
          </cell>
          <cell r="E8">
            <v>0</v>
          </cell>
          <cell r="F8">
            <v>157</v>
          </cell>
          <cell r="G8">
            <v>0</v>
          </cell>
          <cell r="H8">
            <v>5591</v>
          </cell>
          <cell r="I8">
            <v>1010</v>
          </cell>
        </row>
        <row r="9">
          <cell r="B9">
            <v>1972</v>
          </cell>
          <cell r="C9">
            <v>553</v>
          </cell>
          <cell r="D9">
            <v>1167</v>
          </cell>
          <cell r="E9">
            <v>1971</v>
          </cell>
          <cell r="F9">
            <v>2298</v>
          </cell>
          <cell r="G9">
            <v>6571</v>
          </cell>
          <cell r="H9">
            <v>10211</v>
          </cell>
          <cell r="I9">
            <v>2480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10147</v>
          </cell>
          <cell r="H10">
            <v>1600</v>
          </cell>
          <cell r="I10">
            <v>0</v>
          </cell>
        </row>
        <row r="11">
          <cell r="B11">
            <v>0</v>
          </cell>
          <cell r="C11">
            <v>15</v>
          </cell>
          <cell r="D11">
            <v>0</v>
          </cell>
          <cell r="E11">
            <v>0</v>
          </cell>
          <cell r="F11">
            <v>10</v>
          </cell>
          <cell r="G11">
            <v>0</v>
          </cell>
          <cell r="H11">
            <v>0</v>
          </cell>
          <cell r="I11">
            <v>65</v>
          </cell>
        </row>
        <row r="12">
          <cell r="B12">
            <v>2</v>
          </cell>
          <cell r="C12">
            <v>47</v>
          </cell>
          <cell r="D12">
            <v>1312</v>
          </cell>
          <cell r="E12">
            <v>0</v>
          </cell>
          <cell r="F12">
            <v>0</v>
          </cell>
          <cell r="G12">
            <v>7</v>
          </cell>
          <cell r="H12">
            <v>3677</v>
          </cell>
          <cell r="I12">
            <v>55</v>
          </cell>
        </row>
        <row r="13">
          <cell r="B13">
            <v>1078</v>
          </cell>
          <cell r="C13">
            <v>40</v>
          </cell>
          <cell r="D13">
            <v>151</v>
          </cell>
          <cell r="E13">
            <v>489</v>
          </cell>
          <cell r="F13">
            <v>863</v>
          </cell>
          <cell r="G13">
            <v>1796</v>
          </cell>
          <cell r="H13">
            <v>4588</v>
          </cell>
          <cell r="I13">
            <v>12</v>
          </cell>
        </row>
        <row r="14">
          <cell r="B14">
            <v>79</v>
          </cell>
          <cell r="C14">
            <v>137</v>
          </cell>
          <cell r="D14">
            <v>0</v>
          </cell>
          <cell r="E14">
            <v>61</v>
          </cell>
          <cell r="F14">
            <v>45</v>
          </cell>
          <cell r="G14">
            <v>9936</v>
          </cell>
          <cell r="H14">
            <v>22602</v>
          </cell>
          <cell r="I14">
            <v>20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40</v>
          </cell>
          <cell r="G15">
            <v>216</v>
          </cell>
          <cell r="H15">
            <v>4473</v>
          </cell>
          <cell r="I15">
            <v>0</v>
          </cell>
        </row>
        <row r="16">
          <cell r="B16">
            <v>126</v>
          </cell>
          <cell r="C16">
            <v>23</v>
          </cell>
          <cell r="D16">
            <v>520</v>
          </cell>
          <cell r="E16">
            <v>30</v>
          </cell>
          <cell r="F16">
            <v>796</v>
          </cell>
          <cell r="G16">
            <v>2167</v>
          </cell>
          <cell r="H16">
            <v>3083</v>
          </cell>
          <cell r="I16">
            <v>359</v>
          </cell>
        </row>
        <row r="17">
          <cell r="B17">
            <v>2873</v>
          </cell>
          <cell r="C17">
            <v>1070</v>
          </cell>
          <cell r="D17">
            <v>169</v>
          </cell>
          <cell r="E17">
            <v>4221</v>
          </cell>
          <cell r="F17">
            <v>789</v>
          </cell>
          <cell r="G17">
            <v>704</v>
          </cell>
          <cell r="H17">
            <v>1464</v>
          </cell>
          <cell r="I17">
            <v>784</v>
          </cell>
        </row>
        <row r="18">
          <cell r="B18">
            <v>0</v>
          </cell>
          <cell r="C18">
            <v>46</v>
          </cell>
          <cell r="D18">
            <v>2</v>
          </cell>
          <cell r="E18">
            <v>0</v>
          </cell>
          <cell r="F18">
            <v>10</v>
          </cell>
          <cell r="G18">
            <v>2603</v>
          </cell>
          <cell r="H18">
            <v>0</v>
          </cell>
          <cell r="I18">
            <v>712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1582</v>
          </cell>
          <cell r="F19">
            <v>235</v>
          </cell>
          <cell r="G19">
            <v>0</v>
          </cell>
          <cell r="H19">
            <v>10</v>
          </cell>
          <cell r="I19">
            <v>0</v>
          </cell>
        </row>
        <row r="20">
          <cell r="B20">
            <v>337</v>
          </cell>
          <cell r="C20">
            <v>616</v>
          </cell>
          <cell r="D20">
            <v>12</v>
          </cell>
          <cell r="E20">
            <v>814</v>
          </cell>
          <cell r="F20">
            <v>142</v>
          </cell>
          <cell r="G20">
            <v>3712</v>
          </cell>
          <cell r="H20">
            <v>0</v>
          </cell>
          <cell r="I20">
            <v>470</v>
          </cell>
        </row>
        <row r="21">
          <cell r="B21">
            <v>5746</v>
          </cell>
          <cell r="C21">
            <v>1652</v>
          </cell>
          <cell r="D21">
            <v>2533</v>
          </cell>
          <cell r="E21">
            <v>6042</v>
          </cell>
          <cell r="F21">
            <v>1305</v>
          </cell>
          <cell r="G21">
            <v>1020</v>
          </cell>
          <cell r="H21">
            <v>1604</v>
          </cell>
          <cell r="I21">
            <v>1562</v>
          </cell>
        </row>
        <row r="22">
          <cell r="B22">
            <v>596</v>
          </cell>
          <cell r="C22">
            <v>56</v>
          </cell>
          <cell r="D22">
            <v>1070</v>
          </cell>
          <cell r="E22">
            <v>148</v>
          </cell>
          <cell r="F22">
            <v>693</v>
          </cell>
          <cell r="G22">
            <v>373</v>
          </cell>
          <cell r="H22">
            <v>361</v>
          </cell>
          <cell r="I22">
            <v>21</v>
          </cell>
        </row>
        <row r="23">
          <cell r="B23">
            <v>4</v>
          </cell>
          <cell r="C23">
            <v>0</v>
          </cell>
          <cell r="D23">
            <v>0</v>
          </cell>
          <cell r="E23">
            <v>114</v>
          </cell>
          <cell r="F23">
            <v>0</v>
          </cell>
          <cell r="G23">
            <v>6</v>
          </cell>
          <cell r="H23">
            <v>0</v>
          </cell>
          <cell r="I23">
            <v>0</v>
          </cell>
        </row>
        <row r="24">
          <cell r="B24">
            <v>304</v>
          </cell>
          <cell r="C24">
            <v>313</v>
          </cell>
          <cell r="D24">
            <v>173</v>
          </cell>
          <cell r="E24">
            <v>180</v>
          </cell>
          <cell r="F24">
            <v>571</v>
          </cell>
          <cell r="G24">
            <v>126</v>
          </cell>
          <cell r="H24">
            <v>604</v>
          </cell>
          <cell r="I24">
            <v>1418</v>
          </cell>
        </row>
        <row r="25">
          <cell r="B25">
            <v>249</v>
          </cell>
          <cell r="C25">
            <v>87</v>
          </cell>
          <cell r="D25">
            <v>118</v>
          </cell>
          <cell r="E25">
            <v>101</v>
          </cell>
          <cell r="F25">
            <v>184</v>
          </cell>
          <cell r="G25">
            <v>151</v>
          </cell>
          <cell r="H25">
            <v>354</v>
          </cell>
          <cell r="I25">
            <v>9</v>
          </cell>
        </row>
        <row r="26">
          <cell r="B26">
            <v>88</v>
          </cell>
          <cell r="C26">
            <v>15</v>
          </cell>
          <cell r="D26">
            <v>38</v>
          </cell>
          <cell r="E26">
            <v>8</v>
          </cell>
          <cell r="F26">
            <v>289</v>
          </cell>
          <cell r="G26">
            <v>612</v>
          </cell>
          <cell r="H26">
            <v>646</v>
          </cell>
          <cell r="I26">
            <v>3</v>
          </cell>
        </row>
        <row r="27">
          <cell r="B27">
            <v>47</v>
          </cell>
          <cell r="C27">
            <v>24</v>
          </cell>
          <cell r="D27">
            <v>81</v>
          </cell>
          <cell r="E27">
            <v>93</v>
          </cell>
          <cell r="F27">
            <v>166</v>
          </cell>
          <cell r="G27">
            <v>58</v>
          </cell>
          <cell r="H27">
            <v>54</v>
          </cell>
          <cell r="I27">
            <v>25</v>
          </cell>
        </row>
        <row r="28">
          <cell r="B28">
            <v>17</v>
          </cell>
          <cell r="C28">
            <v>40</v>
          </cell>
          <cell r="D28">
            <v>0</v>
          </cell>
          <cell r="E28">
            <v>617</v>
          </cell>
          <cell r="F28">
            <v>85</v>
          </cell>
          <cell r="G28">
            <v>24</v>
          </cell>
          <cell r="H28">
            <v>45</v>
          </cell>
          <cell r="I28">
            <v>4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193</v>
          </cell>
          <cell r="C30">
            <v>24</v>
          </cell>
          <cell r="D30">
            <v>40</v>
          </cell>
          <cell r="E30">
            <v>40</v>
          </cell>
          <cell r="F30">
            <v>773</v>
          </cell>
          <cell r="G30">
            <v>12</v>
          </cell>
          <cell r="H30">
            <v>56</v>
          </cell>
          <cell r="I30">
            <v>11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15</v>
          </cell>
          <cell r="D32">
            <v>0</v>
          </cell>
          <cell r="E32">
            <v>851</v>
          </cell>
          <cell r="F32">
            <v>436</v>
          </cell>
          <cell r="G32">
            <v>69</v>
          </cell>
          <cell r="H32">
            <v>0</v>
          </cell>
          <cell r="I32">
            <v>0</v>
          </cell>
        </row>
        <row r="33">
          <cell r="B33">
            <v>213</v>
          </cell>
          <cell r="C33">
            <v>10</v>
          </cell>
          <cell r="D33">
            <v>617</v>
          </cell>
          <cell r="E33">
            <v>125</v>
          </cell>
          <cell r="F33">
            <v>335</v>
          </cell>
          <cell r="G33">
            <v>3905</v>
          </cell>
          <cell r="H33">
            <v>0</v>
          </cell>
          <cell r="I33">
            <v>5</v>
          </cell>
        </row>
        <row r="34">
          <cell r="B34">
            <v>20</v>
          </cell>
          <cell r="C34">
            <v>178</v>
          </cell>
          <cell r="D34">
            <v>12</v>
          </cell>
          <cell r="E34">
            <v>0</v>
          </cell>
          <cell r="F34">
            <v>1000</v>
          </cell>
          <cell r="G34">
            <v>0</v>
          </cell>
          <cell r="H34">
            <v>0</v>
          </cell>
          <cell r="I34">
            <v>165</v>
          </cell>
        </row>
        <row r="35">
          <cell r="B35">
            <v>158</v>
          </cell>
          <cell r="C35">
            <v>55</v>
          </cell>
          <cell r="D35">
            <v>180</v>
          </cell>
          <cell r="E35">
            <v>25</v>
          </cell>
          <cell r="F35">
            <v>87</v>
          </cell>
          <cell r="G35">
            <v>1594</v>
          </cell>
          <cell r="H35">
            <v>93</v>
          </cell>
          <cell r="I35">
            <v>127</v>
          </cell>
        </row>
        <row r="36">
          <cell r="B36">
            <v>0</v>
          </cell>
          <cell r="C36">
            <v>0</v>
          </cell>
          <cell r="D36">
            <v>603</v>
          </cell>
          <cell r="E36">
            <v>0</v>
          </cell>
          <cell r="F36">
            <v>20</v>
          </cell>
          <cell r="G36">
            <v>678</v>
          </cell>
          <cell r="H36">
            <v>815</v>
          </cell>
          <cell r="I36">
            <v>100</v>
          </cell>
        </row>
        <row r="37">
          <cell r="B37">
            <v>10</v>
          </cell>
          <cell r="C37">
            <v>0</v>
          </cell>
          <cell r="D37">
            <v>0</v>
          </cell>
          <cell r="E37">
            <v>18</v>
          </cell>
          <cell r="F37">
            <v>293</v>
          </cell>
          <cell r="G37">
            <v>0</v>
          </cell>
          <cell r="H37">
            <v>0</v>
          </cell>
          <cell r="I37">
            <v>342</v>
          </cell>
        </row>
        <row r="38">
          <cell r="B38">
            <v>240</v>
          </cell>
          <cell r="C38">
            <v>937</v>
          </cell>
          <cell r="D38">
            <v>26</v>
          </cell>
          <cell r="E38">
            <v>40</v>
          </cell>
          <cell r="F38">
            <v>350</v>
          </cell>
          <cell r="G38">
            <v>0</v>
          </cell>
          <cell r="H38">
            <v>0</v>
          </cell>
          <cell r="I38">
            <v>538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50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394</v>
          </cell>
          <cell r="C40">
            <v>113</v>
          </cell>
          <cell r="D40">
            <v>792</v>
          </cell>
          <cell r="E40">
            <v>76</v>
          </cell>
          <cell r="F40">
            <v>375</v>
          </cell>
          <cell r="G40">
            <v>238</v>
          </cell>
          <cell r="H40">
            <v>112</v>
          </cell>
          <cell r="I40">
            <v>555</v>
          </cell>
        </row>
        <row r="41">
          <cell r="B41">
            <v>2093</v>
          </cell>
          <cell r="C41">
            <v>1371</v>
          </cell>
          <cell r="D41">
            <v>729</v>
          </cell>
          <cell r="E41">
            <v>5169</v>
          </cell>
          <cell r="F41">
            <v>1024</v>
          </cell>
          <cell r="G41">
            <v>806</v>
          </cell>
          <cell r="H41">
            <v>149</v>
          </cell>
          <cell r="I41">
            <v>1850</v>
          </cell>
        </row>
      </sheetData>
      <sheetData sheetId="12">
        <row r="8">
          <cell r="B8">
            <v>760</v>
          </cell>
          <cell r="C8">
            <v>5456</v>
          </cell>
          <cell r="D8">
            <v>7055</v>
          </cell>
          <cell r="E8">
            <v>0</v>
          </cell>
          <cell r="F8">
            <v>799</v>
          </cell>
          <cell r="G8">
            <v>0</v>
          </cell>
          <cell r="H8">
            <v>1890</v>
          </cell>
          <cell r="I8">
            <v>150</v>
          </cell>
        </row>
        <row r="9">
          <cell r="B9">
            <v>18586</v>
          </cell>
          <cell r="C9">
            <v>2672</v>
          </cell>
          <cell r="D9">
            <v>1178</v>
          </cell>
          <cell r="E9">
            <v>1577</v>
          </cell>
          <cell r="F9">
            <v>3074</v>
          </cell>
          <cell r="G9">
            <v>1378</v>
          </cell>
          <cell r="H9">
            <v>2725</v>
          </cell>
          <cell r="I9">
            <v>5761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2672</v>
          </cell>
          <cell r="H10">
            <v>509</v>
          </cell>
          <cell r="I10">
            <v>0</v>
          </cell>
        </row>
        <row r="11">
          <cell r="B11">
            <v>0</v>
          </cell>
          <cell r="C11">
            <v>33</v>
          </cell>
          <cell r="D11">
            <v>0</v>
          </cell>
          <cell r="E11">
            <v>0</v>
          </cell>
          <cell r="F11">
            <v>0</v>
          </cell>
          <cell r="G11">
            <v>10</v>
          </cell>
          <cell r="H11">
            <v>2</v>
          </cell>
          <cell r="I11">
            <v>46</v>
          </cell>
        </row>
        <row r="12">
          <cell r="B12">
            <v>3</v>
          </cell>
          <cell r="C12">
            <v>0</v>
          </cell>
          <cell r="D12">
            <v>472</v>
          </cell>
          <cell r="E12">
            <v>0</v>
          </cell>
          <cell r="F12">
            <v>0</v>
          </cell>
          <cell r="G12">
            <v>0</v>
          </cell>
          <cell r="H12">
            <v>588</v>
          </cell>
          <cell r="I12">
            <v>676</v>
          </cell>
        </row>
        <row r="13">
          <cell r="B13">
            <v>1370</v>
          </cell>
          <cell r="C13">
            <v>412</v>
          </cell>
          <cell r="D13">
            <v>383</v>
          </cell>
          <cell r="E13">
            <v>941</v>
          </cell>
          <cell r="F13">
            <v>1621</v>
          </cell>
          <cell r="G13">
            <v>955</v>
          </cell>
          <cell r="H13">
            <v>62949</v>
          </cell>
          <cell r="I13">
            <v>14285</v>
          </cell>
        </row>
        <row r="14">
          <cell r="B14">
            <v>113</v>
          </cell>
          <cell r="C14">
            <v>239</v>
          </cell>
          <cell r="D14">
            <v>18</v>
          </cell>
          <cell r="E14">
            <v>52</v>
          </cell>
          <cell r="F14">
            <v>156</v>
          </cell>
          <cell r="G14">
            <v>7710</v>
          </cell>
          <cell r="H14">
            <v>9540</v>
          </cell>
          <cell r="I14">
            <v>3442</v>
          </cell>
        </row>
        <row r="15"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30</v>
          </cell>
          <cell r="G15">
            <v>128</v>
          </cell>
          <cell r="H15">
            <v>54</v>
          </cell>
          <cell r="I15">
            <v>0</v>
          </cell>
        </row>
        <row r="16">
          <cell r="B16">
            <v>1108</v>
          </cell>
          <cell r="C16">
            <v>188</v>
          </cell>
          <cell r="D16">
            <v>593</v>
          </cell>
          <cell r="E16">
            <v>132</v>
          </cell>
          <cell r="F16">
            <v>1452</v>
          </cell>
          <cell r="G16">
            <v>3543</v>
          </cell>
          <cell r="H16">
            <v>825</v>
          </cell>
          <cell r="I16">
            <v>908</v>
          </cell>
        </row>
        <row r="17">
          <cell r="B17">
            <v>2668</v>
          </cell>
          <cell r="C17">
            <v>1986</v>
          </cell>
          <cell r="D17">
            <v>309</v>
          </cell>
          <cell r="E17">
            <v>1906</v>
          </cell>
          <cell r="F17">
            <v>1708</v>
          </cell>
          <cell r="G17">
            <v>875</v>
          </cell>
          <cell r="H17">
            <v>1201</v>
          </cell>
          <cell r="I17">
            <v>660</v>
          </cell>
        </row>
        <row r="18">
          <cell r="B18">
            <v>8</v>
          </cell>
          <cell r="C18">
            <v>76</v>
          </cell>
          <cell r="D18">
            <v>0</v>
          </cell>
          <cell r="E18">
            <v>0</v>
          </cell>
          <cell r="F18">
            <v>1915</v>
          </cell>
          <cell r="G18">
            <v>1059</v>
          </cell>
          <cell r="H18">
            <v>0</v>
          </cell>
          <cell r="I18">
            <v>146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2665</v>
          </cell>
          <cell r="F19">
            <v>395</v>
          </cell>
          <cell r="G19">
            <v>385</v>
          </cell>
          <cell r="H19">
            <v>0</v>
          </cell>
          <cell r="I19">
            <v>0</v>
          </cell>
        </row>
        <row r="20">
          <cell r="B20">
            <v>308</v>
          </cell>
          <cell r="C20">
            <v>2238</v>
          </cell>
          <cell r="D20">
            <v>2</v>
          </cell>
          <cell r="E20">
            <v>36</v>
          </cell>
          <cell r="F20">
            <v>2296</v>
          </cell>
          <cell r="G20">
            <v>883</v>
          </cell>
          <cell r="H20">
            <v>0</v>
          </cell>
          <cell r="I20">
            <v>485</v>
          </cell>
        </row>
        <row r="21">
          <cell r="B21">
            <v>7618</v>
          </cell>
          <cell r="C21">
            <v>1418</v>
          </cell>
          <cell r="D21">
            <v>3613</v>
          </cell>
          <cell r="E21">
            <v>2003</v>
          </cell>
          <cell r="F21">
            <v>3439</v>
          </cell>
          <cell r="G21">
            <v>1371</v>
          </cell>
          <cell r="H21">
            <v>1844</v>
          </cell>
          <cell r="I21">
            <v>915</v>
          </cell>
        </row>
        <row r="22">
          <cell r="B22">
            <v>859</v>
          </cell>
          <cell r="C22">
            <v>119</v>
          </cell>
          <cell r="D22">
            <v>1029</v>
          </cell>
          <cell r="E22">
            <v>272</v>
          </cell>
          <cell r="F22">
            <v>760</v>
          </cell>
          <cell r="G22">
            <v>614</v>
          </cell>
          <cell r="H22">
            <v>1045</v>
          </cell>
          <cell r="I22">
            <v>111</v>
          </cell>
        </row>
        <row r="23">
          <cell r="B23">
            <v>1</v>
          </cell>
          <cell r="C23">
            <v>0</v>
          </cell>
          <cell r="D23">
            <v>0</v>
          </cell>
          <cell r="E23">
            <v>855</v>
          </cell>
          <cell r="F23">
            <v>0</v>
          </cell>
          <cell r="G23">
            <v>20</v>
          </cell>
          <cell r="H23">
            <v>0</v>
          </cell>
          <cell r="I23">
            <v>0</v>
          </cell>
        </row>
        <row r="24">
          <cell r="B24">
            <v>776</v>
          </cell>
          <cell r="C24">
            <v>1331</v>
          </cell>
          <cell r="D24">
            <v>112</v>
          </cell>
          <cell r="E24">
            <v>130</v>
          </cell>
          <cell r="F24">
            <v>1673</v>
          </cell>
          <cell r="G24">
            <v>275</v>
          </cell>
          <cell r="H24">
            <v>0</v>
          </cell>
          <cell r="I24">
            <v>892</v>
          </cell>
        </row>
        <row r="25">
          <cell r="B25">
            <v>538</v>
          </cell>
          <cell r="C25">
            <v>176</v>
          </cell>
          <cell r="D25">
            <v>793</v>
          </cell>
          <cell r="E25">
            <v>272</v>
          </cell>
          <cell r="F25">
            <v>409</v>
          </cell>
          <cell r="G25">
            <v>594</v>
          </cell>
          <cell r="H25">
            <v>653</v>
          </cell>
          <cell r="I25">
            <v>37</v>
          </cell>
        </row>
        <row r="26">
          <cell r="B26">
            <v>24</v>
          </cell>
          <cell r="C26">
            <v>6</v>
          </cell>
          <cell r="D26">
            <v>54</v>
          </cell>
          <cell r="E26">
            <v>63</v>
          </cell>
          <cell r="F26">
            <v>1681</v>
          </cell>
          <cell r="G26">
            <v>315</v>
          </cell>
          <cell r="H26">
            <v>1778</v>
          </cell>
          <cell r="I26">
            <v>29</v>
          </cell>
        </row>
        <row r="27">
          <cell r="B27">
            <v>76</v>
          </cell>
          <cell r="C27">
            <v>26</v>
          </cell>
          <cell r="D27">
            <v>241</v>
          </cell>
          <cell r="E27">
            <v>9707</v>
          </cell>
          <cell r="F27">
            <v>422</v>
          </cell>
          <cell r="G27">
            <v>23</v>
          </cell>
          <cell r="H27">
            <v>221</v>
          </cell>
          <cell r="I27">
            <v>14</v>
          </cell>
        </row>
        <row r="28">
          <cell r="B28">
            <v>5</v>
          </cell>
          <cell r="C28">
            <v>8</v>
          </cell>
          <cell r="D28">
            <v>0</v>
          </cell>
          <cell r="E28">
            <v>803</v>
          </cell>
          <cell r="F28">
            <v>205</v>
          </cell>
          <cell r="G28">
            <v>35</v>
          </cell>
          <cell r="H28">
            <v>20</v>
          </cell>
          <cell r="I28">
            <v>34</v>
          </cell>
        </row>
        <row r="29">
          <cell r="B29">
            <v>4</v>
          </cell>
          <cell r="C29">
            <v>0</v>
          </cell>
          <cell r="D29">
            <v>0</v>
          </cell>
          <cell r="E29">
            <v>90</v>
          </cell>
          <cell r="F29">
            <v>0</v>
          </cell>
          <cell r="G29">
            <v>64</v>
          </cell>
          <cell r="H29">
            <v>0</v>
          </cell>
          <cell r="I29">
            <v>0</v>
          </cell>
        </row>
        <row r="30">
          <cell r="B30">
            <v>164</v>
          </cell>
          <cell r="C30">
            <v>24</v>
          </cell>
          <cell r="D30">
            <v>58</v>
          </cell>
          <cell r="E30">
            <v>22</v>
          </cell>
          <cell r="F30">
            <v>747</v>
          </cell>
          <cell r="G30">
            <v>175</v>
          </cell>
          <cell r="H30">
            <v>34</v>
          </cell>
          <cell r="I30">
            <v>45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986</v>
          </cell>
          <cell r="F32">
            <v>105</v>
          </cell>
          <cell r="G32">
            <v>359</v>
          </cell>
          <cell r="H32">
            <v>0</v>
          </cell>
          <cell r="I32">
            <v>5</v>
          </cell>
        </row>
        <row r="33">
          <cell r="B33">
            <v>289</v>
          </cell>
          <cell r="C33">
            <v>0</v>
          </cell>
          <cell r="D33">
            <v>0</v>
          </cell>
          <cell r="E33">
            <v>76</v>
          </cell>
          <cell r="F33">
            <v>335</v>
          </cell>
          <cell r="G33">
            <v>818</v>
          </cell>
          <cell r="H33">
            <v>115</v>
          </cell>
          <cell r="I33">
            <v>383</v>
          </cell>
        </row>
        <row r="34">
          <cell r="B34">
            <v>13</v>
          </cell>
          <cell r="C34">
            <v>134</v>
          </cell>
          <cell r="D34">
            <v>26</v>
          </cell>
          <cell r="E34">
            <v>15</v>
          </cell>
          <cell r="F34">
            <v>505</v>
          </cell>
          <cell r="G34">
            <v>5</v>
          </cell>
          <cell r="H34">
            <v>0</v>
          </cell>
          <cell r="I34">
            <v>100</v>
          </cell>
        </row>
        <row r="35">
          <cell r="B35">
            <v>163</v>
          </cell>
          <cell r="C35">
            <v>135</v>
          </cell>
          <cell r="D35">
            <v>188</v>
          </cell>
          <cell r="E35">
            <v>20</v>
          </cell>
          <cell r="F35">
            <v>98</v>
          </cell>
          <cell r="G35">
            <v>399</v>
          </cell>
          <cell r="H35">
            <v>122</v>
          </cell>
          <cell r="I35">
            <v>46</v>
          </cell>
        </row>
        <row r="36">
          <cell r="B36">
            <v>0</v>
          </cell>
          <cell r="C36">
            <v>0</v>
          </cell>
          <cell r="D36">
            <v>754</v>
          </cell>
          <cell r="E36">
            <v>0</v>
          </cell>
          <cell r="F36">
            <v>0</v>
          </cell>
          <cell r="G36">
            <v>414</v>
          </cell>
          <cell r="H36">
            <v>795</v>
          </cell>
          <cell r="I36">
            <v>40</v>
          </cell>
        </row>
        <row r="37">
          <cell r="B37">
            <v>0</v>
          </cell>
          <cell r="C37">
            <v>0</v>
          </cell>
          <cell r="D37">
            <v>3</v>
          </cell>
          <cell r="E37">
            <v>0</v>
          </cell>
          <cell r="F37">
            <v>20</v>
          </cell>
          <cell r="G37">
            <v>2</v>
          </cell>
          <cell r="H37">
            <v>0</v>
          </cell>
          <cell r="I37">
            <v>260</v>
          </cell>
        </row>
        <row r="38">
          <cell r="B38">
            <v>349</v>
          </cell>
          <cell r="C38">
            <v>1424</v>
          </cell>
          <cell r="D38">
            <v>0</v>
          </cell>
          <cell r="E38">
            <v>120</v>
          </cell>
          <cell r="F38">
            <v>150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</v>
          </cell>
        </row>
        <row r="40">
          <cell r="B40">
            <v>1281</v>
          </cell>
          <cell r="C40">
            <v>1018</v>
          </cell>
          <cell r="D40">
            <v>3036</v>
          </cell>
          <cell r="E40">
            <v>14</v>
          </cell>
          <cell r="F40">
            <v>701</v>
          </cell>
          <cell r="G40">
            <v>490</v>
          </cell>
          <cell r="H40">
            <v>1095</v>
          </cell>
          <cell r="I40">
            <v>890</v>
          </cell>
        </row>
        <row r="41">
          <cell r="B41">
            <v>4288</v>
          </cell>
          <cell r="C41">
            <v>4882</v>
          </cell>
          <cell r="D41">
            <v>2596</v>
          </cell>
          <cell r="E41">
            <v>5923</v>
          </cell>
          <cell r="F41">
            <v>1211</v>
          </cell>
          <cell r="G41">
            <v>2645</v>
          </cell>
          <cell r="H41">
            <v>2863</v>
          </cell>
          <cell r="I41">
            <v>1639</v>
          </cell>
        </row>
      </sheetData>
      <sheetData sheetId="13">
        <row r="9">
          <cell r="B9">
            <v>0</v>
          </cell>
          <cell r="C9">
            <v>20252</v>
          </cell>
          <cell r="D9">
            <v>2304</v>
          </cell>
          <cell r="E9">
            <v>19070</v>
          </cell>
          <cell r="F9">
            <v>270</v>
          </cell>
          <cell r="G9">
            <v>0</v>
          </cell>
          <cell r="H9">
            <v>940</v>
          </cell>
          <cell r="I9">
            <v>2494</v>
          </cell>
        </row>
        <row r="10">
          <cell r="B10">
            <v>11133</v>
          </cell>
          <cell r="C10">
            <v>1085</v>
          </cell>
          <cell r="D10">
            <v>2614</v>
          </cell>
          <cell r="E10">
            <v>1147</v>
          </cell>
          <cell r="F10">
            <v>2658</v>
          </cell>
          <cell r="G10">
            <v>1466</v>
          </cell>
          <cell r="H10">
            <v>7922</v>
          </cell>
          <cell r="I10">
            <v>3401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1500</v>
          </cell>
          <cell r="I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C13">
            <v>0</v>
          </cell>
          <cell r="D13">
            <v>1126</v>
          </cell>
          <cell r="E13">
            <v>0</v>
          </cell>
          <cell r="F13">
            <v>0</v>
          </cell>
          <cell r="G13">
            <v>0</v>
          </cell>
          <cell r="H13">
            <v>158</v>
          </cell>
          <cell r="I13">
            <v>135</v>
          </cell>
        </row>
        <row r="14">
          <cell r="B14">
            <v>1983</v>
          </cell>
          <cell r="C14">
            <v>892</v>
          </cell>
          <cell r="D14">
            <v>1002</v>
          </cell>
          <cell r="E14">
            <v>1422</v>
          </cell>
          <cell r="F14">
            <v>2367</v>
          </cell>
          <cell r="G14">
            <v>1806</v>
          </cell>
          <cell r="H14">
            <v>6407</v>
          </cell>
          <cell r="I14">
            <v>20217</v>
          </cell>
        </row>
        <row r="15">
          <cell r="B15">
            <v>342</v>
          </cell>
          <cell r="C15">
            <v>240</v>
          </cell>
          <cell r="D15">
            <v>568</v>
          </cell>
          <cell r="E15">
            <v>15</v>
          </cell>
          <cell r="F15">
            <v>355</v>
          </cell>
          <cell r="G15">
            <v>2525</v>
          </cell>
          <cell r="H15">
            <v>8496</v>
          </cell>
          <cell r="I15">
            <v>10149</v>
          </cell>
        </row>
        <row r="16">
          <cell r="B16">
            <v>36</v>
          </cell>
          <cell r="C16">
            <v>0</v>
          </cell>
          <cell r="D16">
            <v>0</v>
          </cell>
          <cell r="E16">
            <v>0</v>
          </cell>
          <cell r="F16">
            <v>42</v>
          </cell>
          <cell r="G16">
            <v>325</v>
          </cell>
          <cell r="H16">
            <v>282</v>
          </cell>
          <cell r="I16">
            <v>0</v>
          </cell>
        </row>
        <row r="17">
          <cell r="B17">
            <v>760</v>
          </cell>
          <cell r="C17">
            <v>197</v>
          </cell>
          <cell r="D17">
            <v>733</v>
          </cell>
          <cell r="E17">
            <v>61</v>
          </cell>
          <cell r="F17">
            <v>1120</v>
          </cell>
          <cell r="G17">
            <v>286</v>
          </cell>
          <cell r="H17">
            <v>1227</v>
          </cell>
          <cell r="I17">
            <v>546</v>
          </cell>
        </row>
        <row r="18">
          <cell r="B18">
            <v>3515</v>
          </cell>
          <cell r="C18">
            <v>1741</v>
          </cell>
          <cell r="D18">
            <v>578</v>
          </cell>
          <cell r="E18">
            <v>1785</v>
          </cell>
          <cell r="F18">
            <v>1462</v>
          </cell>
          <cell r="G18">
            <v>630</v>
          </cell>
          <cell r="H18">
            <v>2266</v>
          </cell>
          <cell r="I18">
            <v>479</v>
          </cell>
        </row>
        <row r="19">
          <cell r="B19">
            <v>30</v>
          </cell>
          <cell r="C19">
            <v>591</v>
          </cell>
          <cell r="D19">
            <v>0</v>
          </cell>
          <cell r="E19">
            <v>0</v>
          </cell>
          <cell r="F19">
            <v>2140</v>
          </cell>
          <cell r="G19">
            <v>3264</v>
          </cell>
          <cell r="H19">
            <v>0</v>
          </cell>
          <cell r="I19">
            <v>307</v>
          </cell>
        </row>
        <row r="20">
          <cell r="B20">
            <v>0</v>
          </cell>
          <cell r="C20">
            <v>0</v>
          </cell>
          <cell r="D20">
            <v>554</v>
          </cell>
          <cell r="E20">
            <v>2299</v>
          </cell>
          <cell r="F20">
            <v>85</v>
          </cell>
          <cell r="G20">
            <v>85</v>
          </cell>
          <cell r="H20">
            <v>0</v>
          </cell>
          <cell r="I20">
            <v>0</v>
          </cell>
        </row>
        <row r="21">
          <cell r="B21">
            <v>502</v>
          </cell>
          <cell r="C21">
            <v>1107</v>
          </cell>
          <cell r="D21">
            <v>4</v>
          </cell>
          <cell r="E21">
            <v>741</v>
          </cell>
          <cell r="F21">
            <v>3154</v>
          </cell>
          <cell r="G21">
            <v>934</v>
          </cell>
          <cell r="H21">
            <v>15</v>
          </cell>
          <cell r="I21">
            <v>349</v>
          </cell>
        </row>
        <row r="22">
          <cell r="B22">
            <v>4783</v>
          </cell>
          <cell r="C22">
            <v>1453</v>
          </cell>
          <cell r="D22">
            <v>4885</v>
          </cell>
          <cell r="E22">
            <v>3411</v>
          </cell>
          <cell r="F22">
            <v>2235</v>
          </cell>
          <cell r="G22">
            <v>1577</v>
          </cell>
          <cell r="H22">
            <v>1452</v>
          </cell>
          <cell r="I22">
            <v>1158</v>
          </cell>
        </row>
        <row r="23">
          <cell r="B23">
            <v>395</v>
          </cell>
          <cell r="C23">
            <v>156</v>
          </cell>
          <cell r="D23">
            <v>703</v>
          </cell>
          <cell r="E23">
            <v>179</v>
          </cell>
          <cell r="F23">
            <v>817</v>
          </cell>
          <cell r="G23">
            <v>881</v>
          </cell>
          <cell r="H23">
            <v>1193</v>
          </cell>
          <cell r="I23">
            <v>89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1169</v>
          </cell>
          <cell r="F24">
            <v>0</v>
          </cell>
          <cell r="G24">
            <v>15</v>
          </cell>
          <cell r="H24">
            <v>0</v>
          </cell>
          <cell r="I24">
            <v>0</v>
          </cell>
        </row>
        <row r="25">
          <cell r="B25">
            <v>677</v>
          </cell>
          <cell r="C25">
            <v>400</v>
          </cell>
          <cell r="D25">
            <v>518</v>
          </cell>
          <cell r="E25">
            <v>169</v>
          </cell>
          <cell r="F25">
            <v>1596</v>
          </cell>
          <cell r="G25">
            <v>644</v>
          </cell>
          <cell r="H25">
            <v>22</v>
          </cell>
          <cell r="I25">
            <v>1154</v>
          </cell>
        </row>
        <row r="26">
          <cell r="B26">
            <v>269</v>
          </cell>
          <cell r="C26">
            <v>106</v>
          </cell>
          <cell r="D26">
            <v>466</v>
          </cell>
          <cell r="E26">
            <v>362</v>
          </cell>
          <cell r="F26">
            <v>407</v>
          </cell>
          <cell r="G26">
            <v>78</v>
          </cell>
          <cell r="H26">
            <v>635</v>
          </cell>
          <cell r="I26">
            <v>34</v>
          </cell>
        </row>
        <row r="27">
          <cell r="B27">
            <v>8</v>
          </cell>
          <cell r="C27">
            <v>14</v>
          </cell>
          <cell r="D27">
            <v>74</v>
          </cell>
          <cell r="E27">
            <v>402</v>
          </cell>
          <cell r="F27">
            <v>4233</v>
          </cell>
          <cell r="G27">
            <v>990</v>
          </cell>
          <cell r="H27">
            <v>7584</v>
          </cell>
          <cell r="I27">
            <v>11</v>
          </cell>
        </row>
        <row r="28">
          <cell r="B28">
            <v>37</v>
          </cell>
          <cell r="C28">
            <v>21</v>
          </cell>
          <cell r="D28">
            <v>170</v>
          </cell>
          <cell r="E28">
            <v>199</v>
          </cell>
          <cell r="F28">
            <v>392</v>
          </cell>
          <cell r="G28">
            <v>63</v>
          </cell>
          <cell r="H28">
            <v>152</v>
          </cell>
          <cell r="I28">
            <v>22</v>
          </cell>
        </row>
        <row r="29">
          <cell r="B29">
            <v>6</v>
          </cell>
          <cell r="C29">
            <v>23</v>
          </cell>
          <cell r="D29">
            <v>0</v>
          </cell>
          <cell r="E29">
            <v>551</v>
          </cell>
          <cell r="F29">
            <v>138</v>
          </cell>
          <cell r="G29">
            <v>14</v>
          </cell>
          <cell r="H29">
            <v>0</v>
          </cell>
          <cell r="I29">
            <v>49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10</v>
          </cell>
          <cell r="G30">
            <v>18</v>
          </cell>
          <cell r="H30">
            <v>0</v>
          </cell>
          <cell r="I30">
            <v>0</v>
          </cell>
        </row>
        <row r="31">
          <cell r="B31">
            <v>111</v>
          </cell>
          <cell r="C31">
            <v>14</v>
          </cell>
          <cell r="D31">
            <v>17</v>
          </cell>
          <cell r="E31">
            <v>83</v>
          </cell>
          <cell r="F31">
            <v>773</v>
          </cell>
          <cell r="G31">
            <v>292</v>
          </cell>
          <cell r="H31">
            <v>65</v>
          </cell>
          <cell r="I31">
            <v>26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4</v>
          </cell>
          <cell r="C33">
            <v>3</v>
          </cell>
          <cell r="D33">
            <v>0</v>
          </cell>
          <cell r="E33">
            <v>516</v>
          </cell>
          <cell r="F33">
            <v>60</v>
          </cell>
          <cell r="G33">
            <v>43</v>
          </cell>
          <cell r="H33">
            <v>0</v>
          </cell>
          <cell r="I33">
            <v>15</v>
          </cell>
        </row>
        <row r="34">
          <cell r="B34">
            <v>188</v>
          </cell>
          <cell r="C34">
            <v>15</v>
          </cell>
          <cell r="D34">
            <v>0</v>
          </cell>
          <cell r="E34">
            <v>1820</v>
          </cell>
          <cell r="F34">
            <v>1101</v>
          </cell>
          <cell r="G34">
            <v>48</v>
          </cell>
          <cell r="H34">
            <v>30</v>
          </cell>
          <cell r="I34">
            <v>150</v>
          </cell>
        </row>
        <row r="35">
          <cell r="B35">
            <v>23</v>
          </cell>
          <cell r="C35">
            <v>56</v>
          </cell>
          <cell r="D35">
            <v>20</v>
          </cell>
          <cell r="E35">
            <v>64</v>
          </cell>
          <cell r="F35">
            <v>520</v>
          </cell>
          <cell r="G35">
            <v>18</v>
          </cell>
          <cell r="H35">
            <v>0</v>
          </cell>
          <cell r="I35">
            <v>63</v>
          </cell>
        </row>
        <row r="36">
          <cell r="B36">
            <v>204</v>
          </cell>
          <cell r="C36">
            <v>150</v>
          </cell>
          <cell r="D36">
            <v>106</v>
          </cell>
          <cell r="E36">
            <v>6</v>
          </cell>
          <cell r="F36">
            <v>172</v>
          </cell>
          <cell r="G36">
            <v>237</v>
          </cell>
          <cell r="H36">
            <v>30</v>
          </cell>
          <cell r="I36">
            <v>40</v>
          </cell>
        </row>
        <row r="37">
          <cell r="B37">
            <v>0</v>
          </cell>
          <cell r="C37">
            <v>0</v>
          </cell>
          <cell r="D37">
            <v>385</v>
          </cell>
          <cell r="E37">
            <v>0</v>
          </cell>
          <cell r="F37">
            <v>35</v>
          </cell>
          <cell r="G37">
            <v>293</v>
          </cell>
          <cell r="H37">
            <v>358</v>
          </cell>
          <cell r="I37">
            <v>60</v>
          </cell>
        </row>
        <row r="38">
          <cell r="B38">
            <v>0</v>
          </cell>
          <cell r="C38">
            <v>25</v>
          </cell>
          <cell r="D38">
            <v>0</v>
          </cell>
          <cell r="E38">
            <v>0</v>
          </cell>
          <cell r="F38">
            <v>353</v>
          </cell>
          <cell r="G38">
            <v>0</v>
          </cell>
          <cell r="H38">
            <v>0</v>
          </cell>
          <cell r="I38">
            <v>15</v>
          </cell>
        </row>
        <row r="39">
          <cell r="B39">
            <v>102</v>
          </cell>
          <cell r="C39">
            <v>668</v>
          </cell>
          <cell r="D39">
            <v>1</v>
          </cell>
          <cell r="E39">
            <v>39</v>
          </cell>
          <cell r="F39">
            <v>200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162</v>
          </cell>
          <cell r="C41">
            <v>134</v>
          </cell>
          <cell r="D41">
            <v>1158</v>
          </cell>
          <cell r="E41">
            <v>38</v>
          </cell>
          <cell r="F41">
            <v>287</v>
          </cell>
          <cell r="G41">
            <v>918</v>
          </cell>
          <cell r="H41">
            <v>66</v>
          </cell>
          <cell r="I41">
            <v>123</v>
          </cell>
        </row>
        <row r="42">
          <cell r="B42">
            <v>4066</v>
          </cell>
          <cell r="C42">
            <v>1109</v>
          </cell>
          <cell r="D42">
            <v>1433</v>
          </cell>
          <cell r="E42">
            <v>1819</v>
          </cell>
          <cell r="F42">
            <v>1594</v>
          </cell>
          <cell r="G42">
            <v>7566</v>
          </cell>
          <cell r="H42">
            <v>2217</v>
          </cell>
          <cell r="I42">
            <v>1712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J8">
            <v>379341</v>
          </cell>
        </row>
        <row r="9">
          <cell r="J9">
            <v>14633</v>
          </cell>
        </row>
        <row r="10">
          <cell r="J10">
            <v>335</v>
          </cell>
        </row>
        <row r="11">
          <cell r="J11">
            <v>30</v>
          </cell>
        </row>
        <row r="12">
          <cell r="J12">
            <v>2706</v>
          </cell>
        </row>
        <row r="13">
          <cell r="J13">
            <v>20527</v>
          </cell>
        </row>
        <row r="14">
          <cell r="J14">
            <v>19659</v>
          </cell>
        </row>
        <row r="15">
          <cell r="J15">
            <v>722</v>
          </cell>
        </row>
        <row r="16">
          <cell r="J16">
            <v>4877</v>
          </cell>
        </row>
        <row r="17">
          <cell r="J17">
            <v>9544</v>
          </cell>
        </row>
        <row r="18">
          <cell r="J18">
            <v>2604</v>
          </cell>
        </row>
        <row r="19">
          <cell r="J19">
            <v>2165</v>
          </cell>
        </row>
        <row r="20">
          <cell r="J20">
            <v>4915</v>
          </cell>
        </row>
        <row r="21">
          <cell r="J21">
            <v>18332</v>
          </cell>
        </row>
        <row r="22">
          <cell r="J22">
            <v>3340</v>
          </cell>
        </row>
        <row r="23">
          <cell r="J23">
            <v>446</v>
          </cell>
        </row>
        <row r="24">
          <cell r="J24">
            <v>4908</v>
          </cell>
        </row>
        <row r="25">
          <cell r="J25">
            <v>1763</v>
          </cell>
        </row>
        <row r="26">
          <cell r="J26">
            <v>7407</v>
          </cell>
        </row>
        <row r="27">
          <cell r="J27">
            <v>646</v>
          </cell>
        </row>
        <row r="28">
          <cell r="J28">
            <v>783</v>
          </cell>
        </row>
        <row r="29">
          <cell r="J29">
            <v>194</v>
          </cell>
        </row>
        <row r="30">
          <cell r="J30">
            <v>1102</v>
          </cell>
        </row>
        <row r="31">
          <cell r="J31">
            <v>0</v>
          </cell>
        </row>
        <row r="32">
          <cell r="J32">
            <v>661</v>
          </cell>
        </row>
        <row r="33">
          <cell r="J33">
            <v>132</v>
          </cell>
        </row>
        <row r="34">
          <cell r="J34">
            <v>391</v>
          </cell>
        </row>
        <row r="35">
          <cell r="J35">
            <v>1668</v>
          </cell>
        </row>
        <row r="36">
          <cell r="J36">
            <v>519</v>
          </cell>
        </row>
        <row r="37">
          <cell r="J37">
            <v>426</v>
          </cell>
        </row>
        <row r="38">
          <cell r="J38">
            <v>1677</v>
          </cell>
        </row>
        <row r="39">
          <cell r="J39">
            <v>0</v>
          </cell>
        </row>
        <row r="40">
          <cell r="J40">
            <v>3390</v>
          </cell>
        </row>
        <row r="41">
          <cell r="J41">
            <v>19372</v>
          </cell>
        </row>
      </sheetData>
      <sheetData sheetId="3">
        <row r="8">
          <cell r="J8">
            <v>492049</v>
          </cell>
        </row>
        <row r="9">
          <cell r="J9">
            <v>15503</v>
          </cell>
        </row>
        <row r="10">
          <cell r="J10">
            <v>0</v>
          </cell>
        </row>
        <row r="11">
          <cell r="J11">
            <v>70</v>
          </cell>
        </row>
        <row r="12">
          <cell r="J12">
            <v>2319</v>
          </cell>
        </row>
        <row r="13">
          <cell r="J13">
            <v>13378</v>
          </cell>
        </row>
        <row r="14">
          <cell r="J14">
            <v>2733</v>
          </cell>
        </row>
        <row r="15">
          <cell r="J15">
            <v>149</v>
          </cell>
        </row>
        <row r="16">
          <cell r="J16">
            <v>5665</v>
          </cell>
        </row>
        <row r="17">
          <cell r="J17">
            <v>7843</v>
          </cell>
        </row>
        <row r="18">
          <cell r="J18">
            <v>5970</v>
          </cell>
        </row>
        <row r="19">
          <cell r="J19">
            <v>2776</v>
          </cell>
        </row>
        <row r="20">
          <cell r="J20">
            <v>12136</v>
          </cell>
        </row>
        <row r="21">
          <cell r="J21">
            <v>24644</v>
          </cell>
        </row>
        <row r="22">
          <cell r="J22">
            <v>3122</v>
          </cell>
        </row>
        <row r="23">
          <cell r="J23">
            <v>0</v>
          </cell>
        </row>
        <row r="24">
          <cell r="J24">
            <v>5516</v>
          </cell>
        </row>
        <row r="25">
          <cell r="J25">
            <v>1751</v>
          </cell>
        </row>
        <row r="26">
          <cell r="J26">
            <v>880</v>
          </cell>
        </row>
        <row r="27">
          <cell r="J27">
            <v>818</v>
          </cell>
        </row>
        <row r="28">
          <cell r="J28">
            <v>1028</v>
          </cell>
        </row>
        <row r="29">
          <cell r="J29">
            <v>45</v>
          </cell>
        </row>
        <row r="30">
          <cell r="J30">
            <v>938</v>
          </cell>
        </row>
        <row r="31">
          <cell r="J31">
            <v>0</v>
          </cell>
        </row>
        <row r="32">
          <cell r="J32">
            <v>854</v>
          </cell>
        </row>
        <row r="33">
          <cell r="J33">
            <v>720</v>
          </cell>
        </row>
        <row r="34">
          <cell r="J34">
            <v>539</v>
          </cell>
        </row>
        <row r="35">
          <cell r="J35">
            <v>2054</v>
          </cell>
        </row>
        <row r="36">
          <cell r="J36">
            <v>4512</v>
          </cell>
        </row>
        <row r="37">
          <cell r="J37">
            <v>112</v>
          </cell>
        </row>
        <row r="38">
          <cell r="J38">
            <v>2495</v>
          </cell>
        </row>
        <row r="39">
          <cell r="J39">
            <v>0</v>
          </cell>
        </row>
        <row r="40">
          <cell r="J40">
            <v>7808</v>
          </cell>
        </row>
        <row r="41">
          <cell r="J41">
            <v>12864</v>
          </cell>
        </row>
      </sheetData>
      <sheetData sheetId="4">
        <row r="8">
          <cell r="J8">
            <v>193200</v>
          </cell>
        </row>
        <row r="9">
          <cell r="J9">
            <v>18141</v>
          </cell>
        </row>
        <row r="10">
          <cell r="J10">
            <v>988</v>
          </cell>
        </row>
        <row r="11">
          <cell r="J11">
            <v>90</v>
          </cell>
        </row>
        <row r="12">
          <cell r="J12">
            <v>5526</v>
          </cell>
        </row>
        <row r="13">
          <cell r="J13">
            <v>3098</v>
          </cell>
        </row>
        <row r="14">
          <cell r="J14">
            <v>2362</v>
          </cell>
        </row>
        <row r="15">
          <cell r="J15">
            <v>1522</v>
          </cell>
        </row>
        <row r="16">
          <cell r="J16">
            <v>8302</v>
          </cell>
        </row>
        <row r="17">
          <cell r="J17">
            <v>5872</v>
          </cell>
        </row>
        <row r="18">
          <cell r="J18">
            <v>6442</v>
          </cell>
        </row>
        <row r="19">
          <cell r="J19">
            <v>3709</v>
          </cell>
        </row>
        <row r="20">
          <cell r="J20">
            <v>4894</v>
          </cell>
        </row>
        <row r="21">
          <cell r="J21">
            <v>19864</v>
          </cell>
        </row>
        <row r="22">
          <cell r="J22">
            <v>2817</v>
          </cell>
        </row>
        <row r="23">
          <cell r="J23">
            <v>0</v>
          </cell>
        </row>
        <row r="24">
          <cell r="J24">
            <v>2787</v>
          </cell>
        </row>
        <row r="25">
          <cell r="J25">
            <v>1351</v>
          </cell>
        </row>
        <row r="26">
          <cell r="J26">
            <v>3513</v>
          </cell>
        </row>
        <row r="27">
          <cell r="J27">
            <v>744</v>
          </cell>
        </row>
        <row r="28">
          <cell r="J28">
            <v>954</v>
          </cell>
        </row>
        <row r="29">
          <cell r="J29">
            <v>0</v>
          </cell>
        </row>
        <row r="30">
          <cell r="J30">
            <v>635</v>
          </cell>
        </row>
        <row r="31">
          <cell r="J31">
            <v>0</v>
          </cell>
        </row>
        <row r="32">
          <cell r="J32">
            <v>783</v>
          </cell>
        </row>
        <row r="33">
          <cell r="J33">
            <v>303</v>
          </cell>
        </row>
        <row r="34">
          <cell r="J34">
            <v>759</v>
          </cell>
        </row>
        <row r="35">
          <cell r="J35">
            <v>1222</v>
          </cell>
        </row>
        <row r="36">
          <cell r="J36">
            <v>2955</v>
          </cell>
        </row>
        <row r="37">
          <cell r="J37">
            <v>9</v>
          </cell>
        </row>
        <row r="38">
          <cell r="J38">
            <v>1863</v>
          </cell>
        </row>
        <row r="39">
          <cell r="J39">
            <v>0</v>
          </cell>
        </row>
        <row r="40">
          <cell r="J40">
            <v>2326</v>
          </cell>
        </row>
        <row r="41">
          <cell r="J41">
            <v>10618</v>
          </cell>
        </row>
      </sheetData>
      <sheetData sheetId="5">
        <row r="8">
          <cell r="J8">
            <v>83888</v>
          </cell>
        </row>
        <row r="9">
          <cell r="J9">
            <v>38503</v>
          </cell>
        </row>
        <row r="10">
          <cell r="J10">
            <v>770</v>
          </cell>
        </row>
        <row r="11">
          <cell r="J11">
            <v>336</v>
          </cell>
        </row>
        <row r="12">
          <cell r="J12">
            <v>3700</v>
          </cell>
        </row>
        <row r="13">
          <cell r="J13">
            <v>25179</v>
          </cell>
        </row>
        <row r="14">
          <cell r="J14">
            <v>19982</v>
          </cell>
        </row>
        <row r="15">
          <cell r="J15">
            <v>347</v>
          </cell>
        </row>
        <row r="16">
          <cell r="J16">
            <v>25882</v>
          </cell>
        </row>
        <row r="17">
          <cell r="J17">
            <v>5072</v>
          </cell>
        </row>
        <row r="18">
          <cell r="J18">
            <v>6866</v>
          </cell>
        </row>
        <row r="19">
          <cell r="J19">
            <v>2334</v>
          </cell>
        </row>
        <row r="20">
          <cell r="J20">
            <v>4333</v>
          </cell>
        </row>
        <row r="21">
          <cell r="J21">
            <v>29662</v>
          </cell>
        </row>
        <row r="22">
          <cell r="J22">
            <v>4005</v>
          </cell>
        </row>
        <row r="23">
          <cell r="J23">
            <v>0</v>
          </cell>
        </row>
        <row r="24">
          <cell r="J24">
            <v>4231</v>
          </cell>
        </row>
        <row r="25">
          <cell r="J25">
            <v>1395</v>
          </cell>
        </row>
        <row r="26">
          <cell r="J26">
            <v>12136</v>
          </cell>
        </row>
        <row r="27">
          <cell r="J27">
            <v>852</v>
          </cell>
        </row>
        <row r="28">
          <cell r="J28">
            <v>713</v>
          </cell>
        </row>
        <row r="29">
          <cell r="J29">
            <v>3670</v>
          </cell>
        </row>
        <row r="30">
          <cell r="J30">
            <v>360</v>
          </cell>
        </row>
        <row r="31">
          <cell r="J31">
            <v>0</v>
          </cell>
        </row>
        <row r="32">
          <cell r="J32">
            <v>812</v>
          </cell>
        </row>
        <row r="33">
          <cell r="J33">
            <v>1167</v>
          </cell>
        </row>
        <row r="34">
          <cell r="J34">
            <v>770</v>
          </cell>
        </row>
        <row r="35">
          <cell r="J35">
            <v>1011</v>
          </cell>
        </row>
        <row r="36">
          <cell r="J36">
            <v>1432</v>
          </cell>
        </row>
        <row r="37">
          <cell r="J37">
            <v>331</v>
          </cell>
        </row>
        <row r="38">
          <cell r="J38">
            <v>1597</v>
          </cell>
        </row>
        <row r="39">
          <cell r="J39">
            <v>0</v>
          </cell>
        </row>
        <row r="40">
          <cell r="J40">
            <v>5127</v>
          </cell>
        </row>
        <row r="41">
          <cell r="J41">
            <v>10367</v>
          </cell>
        </row>
      </sheetData>
      <sheetData sheetId="6">
        <row r="8">
          <cell r="J8">
            <v>90668</v>
          </cell>
        </row>
        <row r="9">
          <cell r="J9">
            <v>99412</v>
          </cell>
        </row>
        <row r="10">
          <cell r="J10">
            <v>815</v>
          </cell>
        </row>
        <row r="11">
          <cell r="J11">
            <v>88</v>
          </cell>
        </row>
        <row r="12">
          <cell r="J12">
            <v>8995</v>
          </cell>
        </row>
        <row r="13">
          <cell r="J13">
            <v>30900</v>
          </cell>
        </row>
        <row r="14">
          <cell r="J14">
            <v>37055</v>
          </cell>
        </row>
        <row r="15">
          <cell r="J15">
            <v>4980</v>
          </cell>
        </row>
        <row r="16">
          <cell r="J16">
            <v>86731</v>
          </cell>
        </row>
        <row r="17">
          <cell r="J17">
            <v>13402</v>
          </cell>
        </row>
        <row r="18">
          <cell r="J18">
            <v>8474</v>
          </cell>
        </row>
        <row r="19">
          <cell r="J19">
            <v>7953</v>
          </cell>
        </row>
        <row r="20">
          <cell r="J20">
            <v>4866</v>
          </cell>
        </row>
        <row r="21">
          <cell r="J21">
            <v>67407</v>
          </cell>
        </row>
        <row r="22">
          <cell r="J22">
            <v>3720</v>
          </cell>
        </row>
        <row r="23">
          <cell r="J23">
            <v>0</v>
          </cell>
        </row>
        <row r="24">
          <cell r="J24">
            <v>17321</v>
          </cell>
        </row>
        <row r="25">
          <cell r="J25">
            <v>1582</v>
          </cell>
        </row>
        <row r="26">
          <cell r="J26">
            <v>2603</v>
          </cell>
        </row>
        <row r="27">
          <cell r="J27">
            <v>1314</v>
          </cell>
        </row>
        <row r="28">
          <cell r="J28">
            <v>795</v>
          </cell>
        </row>
        <row r="29">
          <cell r="J29">
            <v>249</v>
          </cell>
        </row>
        <row r="30">
          <cell r="J30">
            <v>887</v>
          </cell>
        </row>
        <row r="31">
          <cell r="J31">
            <v>0</v>
          </cell>
        </row>
        <row r="32">
          <cell r="J32">
            <v>1749</v>
          </cell>
        </row>
        <row r="33">
          <cell r="J33">
            <v>13039</v>
          </cell>
        </row>
        <row r="34">
          <cell r="J34">
            <v>981</v>
          </cell>
        </row>
        <row r="35">
          <cell r="J35">
            <v>1666</v>
          </cell>
        </row>
        <row r="36">
          <cell r="J36">
            <v>1968</v>
          </cell>
        </row>
        <row r="37">
          <cell r="J37">
            <v>136</v>
          </cell>
        </row>
        <row r="38">
          <cell r="J38">
            <v>1205</v>
          </cell>
        </row>
        <row r="39">
          <cell r="J39">
            <v>0</v>
          </cell>
        </row>
        <row r="40">
          <cell r="J40">
            <v>4973</v>
          </cell>
        </row>
        <row r="41">
          <cell r="J41">
            <v>18466</v>
          </cell>
        </row>
      </sheetData>
      <sheetData sheetId="7">
        <row r="8">
          <cell r="J8">
            <v>294266</v>
          </cell>
        </row>
        <row r="9">
          <cell r="J9">
            <v>48587</v>
          </cell>
        </row>
        <row r="10">
          <cell r="J10">
            <v>140</v>
          </cell>
        </row>
        <row r="11">
          <cell r="J11">
            <v>925</v>
          </cell>
        </row>
        <row r="12">
          <cell r="J12">
            <v>2355</v>
          </cell>
        </row>
        <row r="13">
          <cell r="J13">
            <v>8655</v>
          </cell>
        </row>
        <row r="14">
          <cell r="J14">
            <v>10615</v>
          </cell>
        </row>
        <row r="15">
          <cell r="J15">
            <v>1199</v>
          </cell>
        </row>
        <row r="16">
          <cell r="J16">
            <v>43496</v>
          </cell>
        </row>
        <row r="17">
          <cell r="J17">
            <v>11498</v>
          </cell>
        </row>
        <row r="18">
          <cell r="J18">
            <v>8200</v>
          </cell>
        </row>
        <row r="19">
          <cell r="J19">
            <v>3821</v>
          </cell>
        </row>
        <row r="20">
          <cell r="J20">
            <v>5976</v>
          </cell>
        </row>
        <row r="21">
          <cell r="J21">
            <v>35812</v>
          </cell>
        </row>
        <row r="22">
          <cell r="J22">
            <v>2756</v>
          </cell>
        </row>
        <row r="23">
          <cell r="J23">
            <v>2</v>
          </cell>
        </row>
        <row r="24">
          <cell r="J24">
            <v>10394</v>
          </cell>
        </row>
        <row r="25">
          <cell r="J25">
            <v>1042</v>
          </cell>
        </row>
        <row r="26">
          <cell r="J26">
            <v>1405</v>
          </cell>
        </row>
        <row r="27">
          <cell r="J27">
            <v>615</v>
          </cell>
        </row>
        <row r="28">
          <cell r="J28">
            <v>1035</v>
          </cell>
        </row>
        <row r="29">
          <cell r="J29">
            <v>142</v>
          </cell>
        </row>
        <row r="30">
          <cell r="J30">
            <v>941</v>
          </cell>
        </row>
        <row r="31">
          <cell r="J31">
            <v>0</v>
          </cell>
        </row>
        <row r="32">
          <cell r="J32">
            <v>1103</v>
          </cell>
        </row>
        <row r="33">
          <cell r="J33">
            <v>2767</v>
          </cell>
        </row>
        <row r="34">
          <cell r="J34">
            <v>2763</v>
          </cell>
        </row>
        <row r="35">
          <cell r="J35">
            <v>1411</v>
          </cell>
        </row>
        <row r="36">
          <cell r="J36">
            <v>898</v>
          </cell>
        </row>
        <row r="37">
          <cell r="J37">
            <v>862</v>
          </cell>
        </row>
        <row r="38">
          <cell r="J38">
            <v>1470</v>
          </cell>
        </row>
        <row r="39">
          <cell r="J39">
            <v>10</v>
          </cell>
        </row>
        <row r="40">
          <cell r="J40">
            <v>4055</v>
          </cell>
        </row>
        <row r="41">
          <cell r="J41">
            <v>14385</v>
          </cell>
        </row>
      </sheetData>
      <sheetData sheetId="8">
        <row r="8">
          <cell r="J8">
            <v>518797</v>
          </cell>
        </row>
        <row r="9">
          <cell r="J9">
            <v>31040</v>
          </cell>
        </row>
        <row r="10">
          <cell r="J10">
            <v>0</v>
          </cell>
        </row>
        <row r="11">
          <cell r="J11">
            <v>196</v>
          </cell>
        </row>
        <row r="12">
          <cell r="J12">
            <v>4805</v>
          </cell>
        </row>
        <row r="13">
          <cell r="J13">
            <v>10083</v>
          </cell>
        </row>
        <row r="14">
          <cell r="J14">
            <v>3020</v>
          </cell>
        </row>
        <row r="15">
          <cell r="J15">
            <v>367</v>
          </cell>
        </row>
        <row r="16">
          <cell r="J16">
            <v>33179</v>
          </cell>
        </row>
        <row r="17">
          <cell r="J17">
            <v>7132</v>
          </cell>
        </row>
        <row r="18">
          <cell r="J18">
            <v>2545</v>
          </cell>
        </row>
        <row r="19">
          <cell r="J19">
            <v>2001</v>
          </cell>
        </row>
        <row r="20">
          <cell r="J20">
            <v>5012</v>
          </cell>
        </row>
        <row r="21">
          <cell r="J21">
            <v>28317</v>
          </cell>
        </row>
        <row r="22">
          <cell r="J22">
            <v>2317</v>
          </cell>
        </row>
        <row r="23">
          <cell r="J23">
            <v>0</v>
          </cell>
        </row>
        <row r="24">
          <cell r="J24">
            <v>4989</v>
          </cell>
        </row>
        <row r="25">
          <cell r="J25">
            <v>989</v>
          </cell>
        </row>
        <row r="26">
          <cell r="J26">
            <v>1489</v>
          </cell>
        </row>
        <row r="27">
          <cell r="J27">
            <v>461</v>
          </cell>
        </row>
        <row r="28">
          <cell r="J28">
            <v>883</v>
          </cell>
        </row>
        <row r="29">
          <cell r="J29">
            <v>143</v>
          </cell>
        </row>
        <row r="30">
          <cell r="J30">
            <v>1194</v>
          </cell>
        </row>
        <row r="31">
          <cell r="J31">
            <v>0</v>
          </cell>
        </row>
        <row r="32">
          <cell r="J32">
            <v>708</v>
          </cell>
        </row>
        <row r="33">
          <cell r="J33">
            <v>2585</v>
          </cell>
        </row>
        <row r="34">
          <cell r="J34">
            <v>1544</v>
          </cell>
        </row>
        <row r="35">
          <cell r="J35">
            <v>1376</v>
          </cell>
        </row>
        <row r="36">
          <cell r="J36">
            <v>1868</v>
          </cell>
        </row>
        <row r="37">
          <cell r="J37">
            <v>184</v>
          </cell>
        </row>
        <row r="38">
          <cell r="J38">
            <v>1773</v>
          </cell>
        </row>
        <row r="39">
          <cell r="J39">
            <v>10</v>
          </cell>
        </row>
        <row r="40">
          <cell r="J40">
            <v>3129</v>
          </cell>
        </row>
        <row r="41">
          <cell r="J41">
            <v>10458</v>
          </cell>
        </row>
      </sheetData>
      <sheetData sheetId="9">
        <row r="8">
          <cell r="J8">
            <v>166471</v>
          </cell>
        </row>
        <row r="9">
          <cell r="J9">
            <v>21911</v>
          </cell>
        </row>
        <row r="10">
          <cell r="J10">
            <v>1110</v>
          </cell>
        </row>
        <row r="11">
          <cell r="J11">
            <v>294</v>
          </cell>
        </row>
        <row r="12">
          <cell r="J12">
            <v>3384</v>
          </cell>
        </row>
        <row r="13">
          <cell r="J13">
            <v>5696</v>
          </cell>
        </row>
        <row r="14">
          <cell r="J14">
            <v>4913</v>
          </cell>
        </row>
        <row r="15">
          <cell r="J15">
            <v>305</v>
          </cell>
        </row>
        <row r="16">
          <cell r="J16">
            <v>16127</v>
          </cell>
        </row>
        <row r="17">
          <cell r="J17">
            <v>4966</v>
          </cell>
        </row>
        <row r="18">
          <cell r="J18">
            <v>3727</v>
          </cell>
        </row>
        <row r="19">
          <cell r="J19">
            <v>1896</v>
          </cell>
        </row>
        <row r="20">
          <cell r="J20">
            <v>5717</v>
          </cell>
        </row>
        <row r="21">
          <cell r="J21">
            <v>23943</v>
          </cell>
        </row>
        <row r="22">
          <cell r="J22">
            <v>1730</v>
          </cell>
        </row>
        <row r="23">
          <cell r="J23">
            <v>15</v>
          </cell>
        </row>
        <row r="24">
          <cell r="J24">
            <v>11406</v>
          </cell>
        </row>
        <row r="25">
          <cell r="J25">
            <v>1317</v>
          </cell>
        </row>
        <row r="26">
          <cell r="J26">
            <v>3085</v>
          </cell>
        </row>
        <row r="27">
          <cell r="J27">
            <v>494</v>
          </cell>
        </row>
        <row r="28">
          <cell r="J28">
            <v>778</v>
          </cell>
        </row>
        <row r="29">
          <cell r="J29">
            <v>1029</v>
          </cell>
        </row>
        <row r="30">
          <cell r="J30">
            <v>728</v>
          </cell>
        </row>
        <row r="31">
          <cell r="J31">
            <v>0</v>
          </cell>
        </row>
        <row r="32">
          <cell r="J32">
            <v>965</v>
          </cell>
        </row>
        <row r="33">
          <cell r="J33">
            <v>1595</v>
          </cell>
        </row>
        <row r="34">
          <cell r="J34">
            <v>2005</v>
          </cell>
        </row>
        <row r="35">
          <cell r="J35">
            <v>1909</v>
          </cell>
        </row>
        <row r="36">
          <cell r="J36">
            <v>442</v>
          </cell>
        </row>
        <row r="37">
          <cell r="J37">
            <v>618</v>
          </cell>
        </row>
        <row r="38">
          <cell r="J38">
            <v>1452</v>
          </cell>
        </row>
        <row r="39">
          <cell r="J39">
            <v>0</v>
          </cell>
        </row>
        <row r="40">
          <cell r="J40">
            <v>3662</v>
          </cell>
        </row>
        <row r="41">
          <cell r="J41">
            <v>9806</v>
          </cell>
        </row>
      </sheetData>
      <sheetData sheetId="10">
        <row r="8">
          <cell r="J8">
            <v>39055</v>
          </cell>
        </row>
        <row r="9">
          <cell r="J9">
            <v>40335</v>
          </cell>
        </row>
        <row r="10">
          <cell r="J10">
            <v>1150</v>
          </cell>
        </row>
        <row r="11">
          <cell r="J11">
            <v>160</v>
          </cell>
        </row>
        <row r="12">
          <cell r="J12">
            <v>7904</v>
          </cell>
        </row>
        <row r="13">
          <cell r="J13">
            <v>24703</v>
          </cell>
        </row>
        <row r="14">
          <cell r="J14">
            <v>37602</v>
          </cell>
        </row>
        <row r="15">
          <cell r="J15">
            <v>1406</v>
          </cell>
        </row>
        <row r="16">
          <cell r="J16">
            <v>8395</v>
          </cell>
        </row>
        <row r="17">
          <cell r="J17">
            <v>6537</v>
          </cell>
        </row>
        <row r="18">
          <cell r="J18">
            <v>1612</v>
          </cell>
        </row>
        <row r="19">
          <cell r="J19">
            <v>2180</v>
          </cell>
        </row>
        <row r="20">
          <cell r="J20">
            <v>4231</v>
          </cell>
        </row>
        <row r="21">
          <cell r="J21">
            <v>23040</v>
          </cell>
        </row>
        <row r="22">
          <cell r="J22">
            <v>2286</v>
          </cell>
        </row>
        <row r="23">
          <cell r="J23">
            <v>0</v>
          </cell>
        </row>
        <row r="24">
          <cell r="J24">
            <v>5650</v>
          </cell>
        </row>
        <row r="25">
          <cell r="J25">
            <v>813</v>
          </cell>
        </row>
        <row r="26">
          <cell r="J26">
            <v>3725</v>
          </cell>
        </row>
        <row r="27">
          <cell r="J27">
            <v>662</v>
          </cell>
        </row>
        <row r="28">
          <cell r="J28">
            <v>741</v>
          </cell>
        </row>
        <row r="29">
          <cell r="J29">
            <v>1111</v>
          </cell>
        </row>
        <row r="30">
          <cell r="J30">
            <v>761</v>
          </cell>
        </row>
        <row r="31">
          <cell r="J31">
            <v>0</v>
          </cell>
        </row>
        <row r="32">
          <cell r="J32">
            <v>1044</v>
          </cell>
        </row>
        <row r="33">
          <cell r="J33">
            <v>1430</v>
          </cell>
        </row>
        <row r="34">
          <cell r="J34">
            <v>824</v>
          </cell>
        </row>
        <row r="35">
          <cell r="J35">
            <v>1638</v>
          </cell>
        </row>
        <row r="36">
          <cell r="J36">
            <v>607</v>
          </cell>
        </row>
        <row r="37">
          <cell r="J37">
            <v>210</v>
          </cell>
        </row>
        <row r="38">
          <cell r="J38">
            <v>1858</v>
          </cell>
        </row>
        <row r="39">
          <cell r="J39">
            <v>0</v>
          </cell>
        </row>
        <row r="40">
          <cell r="J40">
            <v>4685</v>
          </cell>
        </row>
        <row r="41">
          <cell r="J41">
            <v>13228</v>
          </cell>
        </row>
      </sheetData>
      <sheetData sheetId="11">
        <row r="8">
          <cell r="J8">
            <v>7196</v>
          </cell>
        </row>
        <row r="9">
          <cell r="J9">
            <v>22480</v>
          </cell>
        </row>
        <row r="10">
          <cell r="J10">
            <v>602</v>
          </cell>
        </row>
        <row r="11">
          <cell r="J11">
            <v>40</v>
          </cell>
        </row>
        <row r="12">
          <cell r="J12">
            <v>2696</v>
          </cell>
        </row>
        <row r="13">
          <cell r="J13">
            <v>17440</v>
          </cell>
        </row>
        <row r="14">
          <cell r="J14">
            <v>27418</v>
          </cell>
        </row>
        <row r="15">
          <cell r="J15">
            <v>1224</v>
          </cell>
        </row>
        <row r="16">
          <cell r="J16">
            <v>7298</v>
          </cell>
        </row>
        <row r="17">
          <cell r="J17">
            <v>6330</v>
          </cell>
        </row>
        <row r="18">
          <cell r="J18">
            <v>1116</v>
          </cell>
        </row>
        <row r="19">
          <cell r="J19">
            <v>2238</v>
          </cell>
        </row>
        <row r="20">
          <cell r="J20">
            <v>5824</v>
          </cell>
        </row>
        <row r="21">
          <cell r="J21">
            <v>19543</v>
          </cell>
        </row>
        <row r="22">
          <cell r="J22">
            <v>3839</v>
          </cell>
        </row>
        <row r="23">
          <cell r="J23">
            <v>812</v>
          </cell>
        </row>
        <row r="24">
          <cell r="J24">
            <v>4630</v>
          </cell>
        </row>
        <row r="25">
          <cell r="J25">
            <v>1965</v>
          </cell>
        </row>
        <row r="26">
          <cell r="J26">
            <v>3053</v>
          </cell>
        </row>
        <row r="27">
          <cell r="J27">
            <v>707</v>
          </cell>
        </row>
        <row r="28">
          <cell r="J28">
            <v>1028</v>
          </cell>
        </row>
        <row r="29">
          <cell r="J29">
            <v>4526</v>
          </cell>
        </row>
        <row r="30">
          <cell r="J30">
            <v>957</v>
          </cell>
        </row>
        <row r="31">
          <cell r="J31">
            <v>0</v>
          </cell>
        </row>
        <row r="32">
          <cell r="J32">
            <v>1618</v>
          </cell>
        </row>
        <row r="33">
          <cell r="J33">
            <v>1311</v>
          </cell>
        </row>
        <row r="34">
          <cell r="J34">
            <v>985</v>
          </cell>
        </row>
        <row r="35">
          <cell r="J35">
            <v>1909</v>
          </cell>
        </row>
        <row r="36">
          <cell r="J36">
            <v>1410</v>
          </cell>
        </row>
        <row r="37">
          <cell r="J37">
            <v>375</v>
          </cell>
        </row>
        <row r="38">
          <cell r="J38">
            <v>1074</v>
          </cell>
        </row>
        <row r="39">
          <cell r="J39">
            <v>20</v>
          </cell>
        </row>
        <row r="40">
          <cell r="J40">
            <v>10862</v>
          </cell>
        </row>
        <row r="41">
          <cell r="J41">
            <v>15691</v>
          </cell>
        </row>
      </sheetData>
      <sheetData sheetId="12">
        <row r="8">
          <cell r="J8">
            <v>5913</v>
          </cell>
        </row>
        <row r="9">
          <cell r="J9">
            <v>13092</v>
          </cell>
        </row>
        <row r="10">
          <cell r="J10">
            <v>700</v>
          </cell>
        </row>
        <row r="11">
          <cell r="J11">
            <v>307</v>
          </cell>
        </row>
        <row r="12">
          <cell r="J12">
            <v>329</v>
          </cell>
        </row>
        <row r="13">
          <cell r="J13">
            <v>21279</v>
          </cell>
        </row>
        <row r="14">
          <cell r="J14">
            <v>12274</v>
          </cell>
        </row>
        <row r="15">
          <cell r="J15">
            <v>400</v>
          </cell>
        </row>
        <row r="16">
          <cell r="J16">
            <v>2192</v>
          </cell>
        </row>
        <row r="17">
          <cell r="J17">
            <v>6131</v>
          </cell>
        </row>
        <row r="18">
          <cell r="J18">
            <v>1044</v>
          </cell>
        </row>
        <row r="19">
          <cell r="J19">
            <v>2675</v>
          </cell>
        </row>
        <row r="20">
          <cell r="J20">
            <v>2673</v>
          </cell>
        </row>
        <row r="21">
          <cell r="J21">
            <v>15714</v>
          </cell>
        </row>
        <row r="22">
          <cell r="J22">
            <v>3694</v>
          </cell>
        </row>
        <row r="23">
          <cell r="J23">
            <v>4101</v>
          </cell>
        </row>
        <row r="24">
          <cell r="J24">
            <v>6276</v>
          </cell>
        </row>
        <row r="25">
          <cell r="J25">
            <v>2335</v>
          </cell>
        </row>
        <row r="26">
          <cell r="J26">
            <v>2563</v>
          </cell>
        </row>
        <row r="27">
          <cell r="J27">
            <v>1081</v>
          </cell>
        </row>
        <row r="28">
          <cell r="J28">
            <v>905</v>
          </cell>
        </row>
        <row r="29">
          <cell r="J29">
            <v>249</v>
          </cell>
        </row>
        <row r="30">
          <cell r="J30">
            <v>869</v>
          </cell>
        </row>
        <row r="31">
          <cell r="J31">
            <v>0</v>
          </cell>
        </row>
        <row r="32">
          <cell r="J32">
            <v>1181</v>
          </cell>
        </row>
        <row r="33">
          <cell r="J33">
            <v>618</v>
          </cell>
        </row>
        <row r="34">
          <cell r="J34">
            <v>903</v>
          </cell>
        </row>
        <row r="35">
          <cell r="J35">
            <v>2182</v>
          </cell>
        </row>
        <row r="36">
          <cell r="J36">
            <v>2403</v>
          </cell>
        </row>
        <row r="37">
          <cell r="J37">
            <v>698</v>
          </cell>
        </row>
        <row r="38">
          <cell r="J38">
            <v>2028</v>
          </cell>
        </row>
        <row r="39">
          <cell r="J39">
            <v>128</v>
          </cell>
        </row>
        <row r="40">
          <cell r="J40">
            <v>7336</v>
          </cell>
        </row>
        <row r="41">
          <cell r="J41">
            <v>12152</v>
          </cell>
        </row>
      </sheetData>
      <sheetData sheetId="13">
        <row r="8">
          <cell r="J8">
            <v>176803</v>
          </cell>
        </row>
        <row r="9">
          <cell r="J9">
            <v>15875</v>
          </cell>
        </row>
        <row r="10">
          <cell r="J10">
            <v>850</v>
          </cell>
        </row>
        <row r="11">
          <cell r="J11">
            <v>37</v>
          </cell>
        </row>
        <row r="12">
          <cell r="J12">
            <v>369</v>
          </cell>
        </row>
        <row r="13">
          <cell r="J13">
            <v>107871</v>
          </cell>
        </row>
        <row r="14">
          <cell r="J14">
            <v>33874</v>
          </cell>
        </row>
        <row r="15">
          <cell r="J15">
            <v>193</v>
          </cell>
        </row>
        <row r="16">
          <cell r="J16">
            <v>3793</v>
          </cell>
        </row>
        <row r="17">
          <cell r="J17">
            <v>4873</v>
          </cell>
        </row>
        <row r="18">
          <cell r="J18">
            <v>2362</v>
          </cell>
        </row>
        <row r="19">
          <cell r="J19">
            <v>1962</v>
          </cell>
        </row>
        <row r="20">
          <cell r="J20">
            <v>3176</v>
          </cell>
        </row>
        <row r="21">
          <cell r="J21">
            <v>13930</v>
          </cell>
        </row>
        <row r="22">
          <cell r="J22">
            <v>3236</v>
          </cell>
        </row>
        <row r="23">
          <cell r="J23">
            <v>2405</v>
          </cell>
        </row>
        <row r="24">
          <cell r="J24">
            <v>3669</v>
          </cell>
        </row>
        <row r="25">
          <cell r="J25">
            <v>1768</v>
          </cell>
        </row>
        <row r="26">
          <cell r="J26">
            <v>7699</v>
          </cell>
        </row>
        <row r="27">
          <cell r="J27">
            <v>890</v>
          </cell>
        </row>
        <row r="28">
          <cell r="J28">
            <v>924</v>
          </cell>
        </row>
        <row r="29">
          <cell r="J29">
            <v>46</v>
          </cell>
        </row>
        <row r="30">
          <cell r="J30">
            <v>772</v>
          </cell>
        </row>
        <row r="31">
          <cell r="J31">
            <v>0</v>
          </cell>
        </row>
        <row r="32">
          <cell r="J32">
            <v>1120</v>
          </cell>
        </row>
        <row r="33">
          <cell r="J33">
            <v>560</v>
          </cell>
        </row>
        <row r="34">
          <cell r="J34">
            <v>983</v>
          </cell>
        </row>
        <row r="35">
          <cell r="J35">
            <v>1437</v>
          </cell>
        </row>
        <row r="36">
          <cell r="J36">
            <v>1764</v>
          </cell>
        </row>
        <row r="37">
          <cell r="J37">
            <v>206</v>
          </cell>
        </row>
        <row r="38">
          <cell r="J38">
            <v>602</v>
          </cell>
        </row>
        <row r="39">
          <cell r="J39">
            <v>3</v>
          </cell>
        </row>
        <row r="40">
          <cell r="J40">
            <v>2291</v>
          </cell>
        </row>
        <row r="41">
          <cell r="J41">
            <v>14585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J8">
            <v>622751</v>
          </cell>
        </row>
        <row r="9">
          <cell r="J9">
            <v>14664</v>
          </cell>
        </row>
        <row r="10">
          <cell r="J10">
            <v>200</v>
          </cell>
        </row>
        <row r="11">
          <cell r="J11">
            <v>143</v>
          </cell>
        </row>
        <row r="12">
          <cell r="J12">
            <v>2375</v>
          </cell>
        </row>
        <row r="13">
          <cell r="J13">
            <v>40239</v>
          </cell>
        </row>
        <row r="14">
          <cell r="J14">
            <v>14693</v>
          </cell>
        </row>
        <row r="15">
          <cell r="J15">
            <v>496</v>
          </cell>
        </row>
        <row r="16">
          <cell r="J16">
            <v>9694</v>
          </cell>
        </row>
        <row r="17">
          <cell r="J17">
            <v>5585</v>
          </cell>
        </row>
        <row r="18">
          <cell r="J18">
            <v>6718</v>
          </cell>
        </row>
        <row r="19">
          <cell r="J19">
            <v>5018</v>
          </cell>
        </row>
        <row r="20">
          <cell r="J20">
            <v>3300</v>
          </cell>
        </row>
        <row r="21">
          <cell r="J21">
            <v>15065</v>
          </cell>
        </row>
        <row r="22">
          <cell r="J22">
            <v>3163</v>
          </cell>
        </row>
        <row r="23">
          <cell r="J23">
            <v>241</v>
          </cell>
        </row>
        <row r="24">
          <cell r="J24">
            <v>2616</v>
          </cell>
        </row>
        <row r="25">
          <cell r="J25">
            <v>1809</v>
          </cell>
        </row>
        <row r="26">
          <cell r="J26">
            <v>5542</v>
          </cell>
        </row>
        <row r="27">
          <cell r="J27">
            <v>999</v>
          </cell>
        </row>
        <row r="28">
          <cell r="J28">
            <v>1402</v>
          </cell>
        </row>
        <row r="29">
          <cell r="J29">
            <v>454</v>
          </cell>
        </row>
        <row r="30">
          <cell r="J30">
            <v>983</v>
          </cell>
        </row>
        <row r="31">
          <cell r="J31">
            <v>0</v>
          </cell>
        </row>
        <row r="32">
          <cell r="J32">
            <v>1161</v>
          </cell>
        </row>
        <row r="33">
          <cell r="J33">
            <v>932</v>
          </cell>
        </row>
        <row r="34">
          <cell r="J34">
            <v>183</v>
          </cell>
        </row>
        <row r="35">
          <cell r="J35">
            <v>1481</v>
          </cell>
        </row>
        <row r="36">
          <cell r="J36">
            <v>2469</v>
          </cell>
        </row>
        <row r="37">
          <cell r="J37">
            <v>1972</v>
          </cell>
        </row>
        <row r="38">
          <cell r="J38">
            <v>1461</v>
          </cell>
        </row>
        <row r="39">
          <cell r="J39">
            <v>611</v>
          </cell>
        </row>
        <row r="40">
          <cell r="J40">
            <v>5239</v>
          </cell>
        </row>
        <row r="41">
          <cell r="J41">
            <v>16407</v>
          </cell>
        </row>
      </sheetData>
      <sheetData sheetId="3">
        <row r="8">
          <cell r="J8">
            <v>308890</v>
          </cell>
        </row>
        <row r="9">
          <cell r="J9">
            <v>12266</v>
          </cell>
        </row>
        <row r="10">
          <cell r="J10">
            <v>0</v>
          </cell>
        </row>
        <row r="11">
          <cell r="J11">
            <v>1340</v>
          </cell>
        </row>
        <row r="12">
          <cell r="J12">
            <v>1792</v>
          </cell>
        </row>
        <row r="13">
          <cell r="J13">
            <v>12627</v>
          </cell>
        </row>
        <row r="14">
          <cell r="J14">
            <v>2494</v>
          </cell>
        </row>
        <row r="15">
          <cell r="J15">
            <v>116</v>
          </cell>
        </row>
        <row r="16">
          <cell r="J16">
            <v>4761</v>
          </cell>
        </row>
        <row r="17">
          <cell r="J17">
            <v>2943</v>
          </cell>
        </row>
        <row r="18">
          <cell r="J18">
            <v>8992</v>
          </cell>
        </row>
        <row r="19">
          <cell r="J19">
            <v>5299</v>
          </cell>
        </row>
        <row r="20">
          <cell r="J20">
            <v>6389</v>
          </cell>
        </row>
        <row r="21">
          <cell r="J21">
            <v>20459</v>
          </cell>
        </row>
        <row r="22">
          <cell r="J22">
            <v>4562</v>
          </cell>
        </row>
        <row r="23">
          <cell r="J23">
            <v>291</v>
          </cell>
        </row>
        <row r="24">
          <cell r="J24">
            <v>5006</v>
          </cell>
        </row>
        <row r="25">
          <cell r="J25">
            <v>1638</v>
          </cell>
        </row>
        <row r="26">
          <cell r="J26">
            <v>3125</v>
          </cell>
        </row>
        <row r="27">
          <cell r="J27">
            <v>798</v>
          </cell>
        </row>
        <row r="28">
          <cell r="J28">
            <v>1299</v>
          </cell>
        </row>
        <row r="29">
          <cell r="J29">
            <v>293</v>
          </cell>
        </row>
        <row r="30">
          <cell r="J30">
            <v>1276</v>
          </cell>
        </row>
        <row r="31">
          <cell r="J31">
            <v>0</v>
          </cell>
        </row>
        <row r="32">
          <cell r="J32">
            <v>1312</v>
          </cell>
        </row>
        <row r="33">
          <cell r="J33">
            <v>1717</v>
          </cell>
        </row>
        <row r="34">
          <cell r="J34">
            <v>307</v>
          </cell>
        </row>
        <row r="35">
          <cell r="J35">
            <v>1166</v>
          </cell>
        </row>
        <row r="36">
          <cell r="J36">
            <v>3668</v>
          </cell>
        </row>
        <row r="37">
          <cell r="J37">
            <v>197</v>
          </cell>
        </row>
        <row r="38">
          <cell r="J38">
            <v>1237</v>
          </cell>
        </row>
        <row r="39">
          <cell r="J39">
            <v>55</v>
          </cell>
        </row>
        <row r="40">
          <cell r="J40">
            <v>3305</v>
          </cell>
        </row>
        <row r="41">
          <cell r="J41">
            <v>15031</v>
          </cell>
        </row>
      </sheetData>
      <sheetData sheetId="4">
        <row r="8">
          <cell r="J8">
            <v>88407</v>
          </cell>
        </row>
        <row r="9">
          <cell r="J9">
            <v>22047</v>
          </cell>
        </row>
        <row r="10">
          <cell r="J10">
            <v>544</v>
          </cell>
        </row>
        <row r="11">
          <cell r="J11">
            <v>145</v>
          </cell>
        </row>
        <row r="12">
          <cell r="J12">
            <v>1247</v>
          </cell>
        </row>
        <row r="13">
          <cell r="J13">
            <v>3642</v>
          </cell>
        </row>
        <row r="14">
          <cell r="J14">
            <v>1412</v>
          </cell>
        </row>
        <row r="15">
          <cell r="J15">
            <v>155</v>
          </cell>
        </row>
        <row r="16">
          <cell r="J16">
            <v>6612</v>
          </cell>
        </row>
        <row r="17">
          <cell r="J17">
            <v>3150</v>
          </cell>
        </row>
        <row r="18">
          <cell r="J18">
            <v>13032</v>
          </cell>
        </row>
        <row r="19">
          <cell r="J19">
            <v>2321</v>
          </cell>
        </row>
        <row r="20">
          <cell r="J20">
            <v>7835</v>
          </cell>
        </row>
        <row r="21">
          <cell r="J21">
            <v>21875</v>
          </cell>
        </row>
        <row r="22">
          <cell r="J22">
            <v>2948</v>
          </cell>
        </row>
        <row r="23">
          <cell r="J23">
            <v>0</v>
          </cell>
        </row>
        <row r="24">
          <cell r="J24">
            <v>5384</v>
          </cell>
        </row>
        <row r="25">
          <cell r="J25">
            <v>1381</v>
          </cell>
        </row>
        <row r="26">
          <cell r="J26">
            <v>906</v>
          </cell>
        </row>
        <row r="27">
          <cell r="J27">
            <v>911</v>
          </cell>
        </row>
        <row r="28">
          <cell r="J28">
            <v>698</v>
          </cell>
        </row>
        <row r="29">
          <cell r="J29">
            <v>87</v>
          </cell>
        </row>
        <row r="30">
          <cell r="J30">
            <v>1072</v>
          </cell>
        </row>
        <row r="32">
          <cell r="J32">
            <v>1075</v>
          </cell>
        </row>
        <row r="33">
          <cell r="J33">
            <v>651</v>
          </cell>
        </row>
        <row r="34">
          <cell r="J34">
            <v>352</v>
          </cell>
        </row>
        <row r="35">
          <cell r="J35">
            <v>1320</v>
          </cell>
        </row>
        <row r="36">
          <cell r="J36">
            <v>4402</v>
          </cell>
        </row>
        <row r="37">
          <cell r="J37">
            <v>189</v>
          </cell>
        </row>
        <row r="38">
          <cell r="J38">
            <v>1025</v>
          </cell>
        </row>
        <row r="39">
          <cell r="J39">
            <v>25</v>
          </cell>
        </row>
        <row r="40">
          <cell r="J40">
            <v>2154</v>
          </cell>
        </row>
        <row r="41">
          <cell r="J41">
            <v>15506</v>
          </cell>
        </row>
      </sheetData>
      <sheetData sheetId="5">
        <row r="8">
          <cell r="J8">
            <v>79426</v>
          </cell>
        </row>
        <row r="9">
          <cell r="J9">
            <v>51644</v>
          </cell>
        </row>
        <row r="10">
          <cell r="J10">
            <v>0</v>
          </cell>
        </row>
        <row r="11">
          <cell r="J11">
            <v>62</v>
          </cell>
        </row>
        <row r="12">
          <cell r="J12">
            <v>3166</v>
          </cell>
        </row>
        <row r="13">
          <cell r="J13">
            <v>18469</v>
          </cell>
        </row>
        <row r="14">
          <cell r="J14">
            <v>26259</v>
          </cell>
        </row>
        <row r="15">
          <cell r="J15">
            <v>581</v>
          </cell>
        </row>
        <row r="16">
          <cell r="J16">
            <v>33438</v>
          </cell>
        </row>
        <row r="17">
          <cell r="J17">
            <v>4280</v>
          </cell>
        </row>
        <row r="18">
          <cell r="J18">
            <v>6345</v>
          </cell>
        </row>
        <row r="19">
          <cell r="J19">
            <v>1653</v>
          </cell>
        </row>
        <row r="20">
          <cell r="J20">
            <v>5980</v>
          </cell>
        </row>
        <row r="21">
          <cell r="J21">
            <v>30294</v>
          </cell>
        </row>
        <row r="22">
          <cell r="J22">
            <v>3901</v>
          </cell>
        </row>
        <row r="23">
          <cell r="J23">
            <v>4</v>
          </cell>
        </row>
        <row r="24">
          <cell r="J24">
            <v>9466</v>
          </cell>
        </row>
        <row r="25">
          <cell r="J25">
            <v>1609</v>
          </cell>
        </row>
        <row r="26">
          <cell r="J26">
            <v>3106</v>
          </cell>
        </row>
        <row r="27">
          <cell r="J27">
            <v>910</v>
          </cell>
        </row>
        <row r="28">
          <cell r="J28">
            <v>824</v>
          </cell>
        </row>
        <row r="29">
          <cell r="J29">
            <v>83</v>
          </cell>
        </row>
        <row r="30">
          <cell r="J30">
            <v>604</v>
          </cell>
        </row>
        <row r="31">
          <cell r="J31">
            <v>0</v>
          </cell>
        </row>
        <row r="32">
          <cell r="J32">
            <v>1501</v>
          </cell>
        </row>
        <row r="33">
          <cell r="J33">
            <v>432</v>
          </cell>
        </row>
        <row r="34">
          <cell r="J34">
            <v>602</v>
          </cell>
        </row>
        <row r="35">
          <cell r="J35">
            <v>832</v>
          </cell>
        </row>
        <row r="36">
          <cell r="J36">
            <v>1004</v>
          </cell>
        </row>
        <row r="37">
          <cell r="J37">
            <v>1286</v>
          </cell>
        </row>
        <row r="38">
          <cell r="J38">
            <v>865</v>
          </cell>
        </row>
        <row r="39">
          <cell r="J39">
            <v>1000</v>
          </cell>
        </row>
        <row r="40">
          <cell r="J40">
            <v>3235</v>
          </cell>
        </row>
        <row r="41">
          <cell r="J41">
            <v>13617</v>
          </cell>
        </row>
      </sheetData>
      <sheetData sheetId="6">
        <row r="8">
          <cell r="J8">
            <v>252179</v>
          </cell>
        </row>
        <row r="9">
          <cell r="J9">
            <v>69167</v>
          </cell>
        </row>
        <row r="10">
          <cell r="J10">
            <v>650</v>
          </cell>
        </row>
        <row r="11">
          <cell r="J11">
            <v>216</v>
          </cell>
        </row>
        <row r="12">
          <cell r="J12">
            <v>6785</v>
          </cell>
        </row>
        <row r="13">
          <cell r="J13">
            <v>33423</v>
          </cell>
        </row>
        <row r="14">
          <cell r="J14">
            <v>49670</v>
          </cell>
        </row>
        <row r="15">
          <cell r="J15">
            <v>4827</v>
          </cell>
        </row>
        <row r="16">
          <cell r="J16">
            <v>82967</v>
          </cell>
        </row>
        <row r="17">
          <cell r="J17">
            <v>5074</v>
          </cell>
        </row>
        <row r="18">
          <cell r="J18">
            <v>4664</v>
          </cell>
        </row>
        <row r="19">
          <cell r="J19">
            <v>830</v>
          </cell>
        </row>
        <row r="20">
          <cell r="J20">
            <v>8150</v>
          </cell>
        </row>
        <row r="21">
          <cell r="J21">
            <v>26628</v>
          </cell>
        </row>
        <row r="22">
          <cell r="J22">
            <v>2852</v>
          </cell>
        </row>
        <row r="23">
          <cell r="J23">
            <v>2</v>
          </cell>
        </row>
        <row r="24">
          <cell r="J24">
            <v>14563</v>
          </cell>
        </row>
        <row r="25">
          <cell r="J25">
            <v>1532</v>
          </cell>
        </row>
        <row r="26">
          <cell r="J26">
            <v>3252</v>
          </cell>
        </row>
        <row r="27">
          <cell r="J27">
            <v>881</v>
          </cell>
        </row>
        <row r="28">
          <cell r="J28">
            <v>517</v>
          </cell>
        </row>
        <row r="29">
          <cell r="J29">
            <v>59</v>
          </cell>
        </row>
        <row r="30">
          <cell r="J30">
            <v>775</v>
          </cell>
        </row>
        <row r="31">
          <cell r="J31">
            <v>0</v>
          </cell>
        </row>
        <row r="32">
          <cell r="J32">
            <v>1488</v>
          </cell>
        </row>
        <row r="33">
          <cell r="J33">
            <v>2312</v>
          </cell>
        </row>
        <row r="34">
          <cell r="J34">
            <v>1020</v>
          </cell>
        </row>
        <row r="35">
          <cell r="J35">
            <v>1727</v>
          </cell>
        </row>
        <row r="36">
          <cell r="J36">
            <v>1966</v>
          </cell>
        </row>
        <row r="37">
          <cell r="J37">
            <v>360</v>
          </cell>
        </row>
        <row r="38">
          <cell r="J38">
            <v>1090</v>
          </cell>
        </row>
        <row r="39">
          <cell r="J39">
            <v>160</v>
          </cell>
        </row>
        <row r="40">
          <cell r="J40">
            <v>4076</v>
          </cell>
        </row>
        <row r="41">
          <cell r="J41">
            <v>15023</v>
          </cell>
        </row>
      </sheetData>
      <sheetData sheetId="7">
        <row r="8">
          <cell r="J8">
            <v>519026</v>
          </cell>
        </row>
        <row r="9">
          <cell r="J9">
            <v>55863</v>
          </cell>
        </row>
        <row r="10">
          <cell r="J10">
            <v>0</v>
          </cell>
        </row>
        <row r="11">
          <cell r="J11">
            <v>223</v>
          </cell>
        </row>
        <row r="12">
          <cell r="J12">
            <v>3896</v>
          </cell>
        </row>
        <row r="13">
          <cell r="J13">
            <v>11338</v>
          </cell>
        </row>
        <row r="14">
          <cell r="J14">
            <v>11424</v>
          </cell>
        </row>
        <row r="15">
          <cell r="J15">
            <v>1472</v>
          </cell>
        </row>
        <row r="16">
          <cell r="J16">
            <v>49735</v>
          </cell>
        </row>
        <row r="17">
          <cell r="J17">
            <v>5888</v>
          </cell>
        </row>
        <row r="18">
          <cell r="J18">
            <v>3716</v>
          </cell>
        </row>
        <row r="19">
          <cell r="J19">
            <v>2152</v>
          </cell>
        </row>
        <row r="20">
          <cell r="J20">
            <v>6331</v>
          </cell>
        </row>
        <row r="21">
          <cell r="J21">
            <v>32679</v>
          </cell>
        </row>
        <row r="22">
          <cell r="J22">
            <v>2912</v>
          </cell>
        </row>
        <row r="23">
          <cell r="J23">
            <v>0</v>
          </cell>
        </row>
        <row r="24">
          <cell r="J24">
            <v>11701</v>
          </cell>
        </row>
        <row r="25">
          <cell r="J25">
            <v>1429</v>
          </cell>
        </row>
        <row r="26">
          <cell r="J26">
            <v>2581</v>
          </cell>
        </row>
        <row r="27">
          <cell r="J27">
            <v>1182</v>
          </cell>
        </row>
        <row r="28">
          <cell r="J28">
            <v>986</v>
          </cell>
        </row>
        <row r="29">
          <cell r="J29">
            <v>163</v>
          </cell>
        </row>
        <row r="30">
          <cell r="J30">
            <v>966</v>
          </cell>
        </row>
        <row r="31">
          <cell r="J31">
            <v>0</v>
          </cell>
        </row>
        <row r="32">
          <cell r="J32">
            <v>1319</v>
          </cell>
        </row>
        <row r="33">
          <cell r="J33">
            <v>1607</v>
          </cell>
        </row>
        <row r="34">
          <cell r="J34">
            <v>919</v>
          </cell>
        </row>
        <row r="35">
          <cell r="J35">
            <v>1690</v>
          </cell>
        </row>
        <row r="36">
          <cell r="J36">
            <v>1087</v>
          </cell>
        </row>
        <row r="37">
          <cell r="J37">
            <v>312</v>
          </cell>
        </row>
        <row r="38">
          <cell r="J38">
            <v>1350</v>
          </cell>
        </row>
        <row r="39">
          <cell r="J39">
            <v>0</v>
          </cell>
        </row>
        <row r="40">
          <cell r="J40">
            <v>2308</v>
          </cell>
        </row>
        <row r="41">
          <cell r="J41">
            <v>13906</v>
          </cell>
        </row>
      </sheetData>
      <sheetData sheetId="8">
        <row r="8">
          <cell r="J8">
            <v>299036</v>
          </cell>
        </row>
        <row r="9">
          <cell r="J9">
            <v>33110</v>
          </cell>
        </row>
        <row r="10">
          <cell r="J10">
            <v>216</v>
          </cell>
        </row>
        <row r="11">
          <cell r="J11">
            <v>340</v>
          </cell>
        </row>
        <row r="12">
          <cell r="J12">
            <v>1206</v>
          </cell>
        </row>
        <row r="13">
          <cell r="J13">
            <v>24621</v>
          </cell>
        </row>
        <row r="14">
          <cell r="J14">
            <v>927</v>
          </cell>
        </row>
        <row r="15">
          <cell r="J15">
            <v>20</v>
          </cell>
        </row>
        <row r="16">
          <cell r="J16">
            <v>38365</v>
          </cell>
        </row>
        <row r="17">
          <cell r="J17">
            <v>8397</v>
          </cell>
        </row>
        <row r="18">
          <cell r="J18">
            <v>2674</v>
          </cell>
        </row>
        <row r="19">
          <cell r="J19">
            <v>2049</v>
          </cell>
        </row>
        <row r="20">
          <cell r="J20">
            <v>5719</v>
          </cell>
        </row>
        <row r="21">
          <cell r="J21">
            <v>26031</v>
          </cell>
        </row>
        <row r="22">
          <cell r="J22">
            <v>2368</v>
          </cell>
        </row>
        <row r="23">
          <cell r="J23">
            <v>0</v>
          </cell>
        </row>
        <row r="24">
          <cell r="J24">
            <v>6705</v>
          </cell>
        </row>
        <row r="25">
          <cell r="J25">
            <v>997</v>
          </cell>
        </row>
        <row r="26">
          <cell r="J26">
            <v>2724</v>
          </cell>
        </row>
        <row r="27">
          <cell r="J27">
            <v>880</v>
          </cell>
        </row>
        <row r="28">
          <cell r="J28">
            <v>730</v>
          </cell>
        </row>
        <row r="29">
          <cell r="J29">
            <v>52</v>
          </cell>
        </row>
        <row r="30">
          <cell r="J30">
            <v>560</v>
          </cell>
        </row>
        <row r="31">
          <cell r="J31">
            <v>0</v>
          </cell>
        </row>
        <row r="32">
          <cell r="J32">
            <v>1050</v>
          </cell>
        </row>
        <row r="33">
          <cell r="J33">
            <v>4250</v>
          </cell>
        </row>
        <row r="34">
          <cell r="J34">
            <v>658</v>
          </cell>
        </row>
        <row r="35">
          <cell r="J35">
            <v>1545</v>
          </cell>
        </row>
        <row r="36">
          <cell r="J36">
            <v>447</v>
          </cell>
        </row>
        <row r="37">
          <cell r="J37">
            <v>255</v>
          </cell>
        </row>
        <row r="38">
          <cell r="J38">
            <v>1724</v>
          </cell>
        </row>
        <row r="39">
          <cell r="J39">
            <v>0</v>
          </cell>
        </row>
        <row r="40">
          <cell r="J40">
            <v>3377</v>
          </cell>
        </row>
        <row r="41">
          <cell r="J41">
            <v>13056</v>
          </cell>
        </row>
      </sheetData>
      <sheetData sheetId="9">
        <row r="8">
          <cell r="J8">
            <v>83800</v>
          </cell>
        </row>
        <row r="9">
          <cell r="J9">
            <v>29242</v>
          </cell>
        </row>
        <row r="10">
          <cell r="J10">
            <v>30</v>
          </cell>
        </row>
        <row r="11">
          <cell r="J11">
            <v>75</v>
          </cell>
        </row>
        <row r="12">
          <cell r="J12">
            <v>3076</v>
          </cell>
        </row>
        <row r="13">
          <cell r="J13">
            <v>9866</v>
          </cell>
        </row>
        <row r="14">
          <cell r="J14">
            <v>7439</v>
          </cell>
        </row>
        <row r="15">
          <cell r="J15">
            <v>120</v>
          </cell>
        </row>
        <row r="16">
          <cell r="J16">
            <v>16122</v>
          </cell>
        </row>
        <row r="17">
          <cell r="J17">
            <v>6894</v>
          </cell>
        </row>
        <row r="18">
          <cell r="J18">
            <v>1890</v>
          </cell>
        </row>
        <row r="19">
          <cell r="J19">
            <v>1631</v>
          </cell>
        </row>
        <row r="20">
          <cell r="J20">
            <v>5633</v>
          </cell>
        </row>
        <row r="21">
          <cell r="J21">
            <v>19684</v>
          </cell>
        </row>
        <row r="22">
          <cell r="J22">
            <v>2233</v>
          </cell>
        </row>
        <row r="23">
          <cell r="J23">
            <v>0</v>
          </cell>
        </row>
        <row r="24">
          <cell r="J24">
            <v>5903</v>
          </cell>
        </row>
        <row r="25">
          <cell r="J25">
            <v>651</v>
          </cell>
        </row>
        <row r="26">
          <cell r="J26">
            <v>2482</v>
          </cell>
        </row>
        <row r="27">
          <cell r="J27">
            <v>906</v>
          </cell>
        </row>
        <row r="28">
          <cell r="J28">
            <v>624</v>
          </cell>
        </row>
        <row r="29">
          <cell r="J29">
            <v>574</v>
          </cell>
        </row>
        <row r="30">
          <cell r="J30">
            <v>549</v>
          </cell>
        </row>
        <row r="31">
          <cell r="J31">
            <v>0</v>
          </cell>
        </row>
        <row r="32">
          <cell r="J32">
            <v>892</v>
          </cell>
        </row>
        <row r="33">
          <cell r="J33">
            <v>2962</v>
          </cell>
        </row>
        <row r="34">
          <cell r="J34">
            <v>883</v>
          </cell>
        </row>
        <row r="35">
          <cell r="J35">
            <v>1729</v>
          </cell>
        </row>
        <row r="36">
          <cell r="J36">
            <v>198</v>
          </cell>
        </row>
        <row r="37">
          <cell r="J37">
            <v>382</v>
          </cell>
        </row>
        <row r="38">
          <cell r="J38">
            <v>1340</v>
          </cell>
        </row>
        <row r="39">
          <cell r="J39">
            <v>0</v>
          </cell>
        </row>
        <row r="40">
          <cell r="J40">
            <v>1823</v>
          </cell>
        </row>
        <row r="41">
          <cell r="J41">
            <v>13769</v>
          </cell>
        </row>
      </sheetData>
      <sheetData sheetId="10">
        <row r="8">
          <cell r="J8">
            <v>61286</v>
          </cell>
        </row>
        <row r="9">
          <cell r="J9">
            <v>34491</v>
          </cell>
        </row>
        <row r="10">
          <cell r="J10">
            <v>4055</v>
          </cell>
        </row>
        <row r="11">
          <cell r="J11">
            <v>18</v>
          </cell>
        </row>
        <row r="12">
          <cell r="J12">
            <v>6518</v>
          </cell>
        </row>
        <row r="13">
          <cell r="J13">
            <v>34651</v>
          </cell>
        </row>
        <row r="14">
          <cell r="J14">
            <v>51654</v>
          </cell>
        </row>
        <row r="15">
          <cell r="J15">
            <v>1669</v>
          </cell>
        </row>
        <row r="16">
          <cell r="J16">
            <v>19400</v>
          </cell>
        </row>
        <row r="17">
          <cell r="J17">
            <v>7499</v>
          </cell>
        </row>
        <row r="18">
          <cell r="J18">
            <v>1344</v>
          </cell>
        </row>
        <row r="19">
          <cell r="J19">
            <v>1985</v>
          </cell>
        </row>
        <row r="20">
          <cell r="J20">
            <v>4019</v>
          </cell>
        </row>
        <row r="21">
          <cell r="J21">
            <v>19497</v>
          </cell>
        </row>
        <row r="22">
          <cell r="J22">
            <v>2478</v>
          </cell>
        </row>
        <row r="23">
          <cell r="J23">
            <v>0</v>
          </cell>
        </row>
        <row r="24">
          <cell r="J24">
            <v>6866</v>
          </cell>
        </row>
        <row r="25">
          <cell r="J25">
            <v>615</v>
          </cell>
        </row>
        <row r="26">
          <cell r="J26">
            <v>2830</v>
          </cell>
        </row>
        <row r="27">
          <cell r="J27">
            <v>616</v>
          </cell>
        </row>
        <row r="28">
          <cell r="J28">
            <v>896</v>
          </cell>
        </row>
        <row r="29">
          <cell r="J29">
            <v>620</v>
          </cell>
        </row>
        <row r="30">
          <cell r="J30">
            <v>664</v>
          </cell>
        </row>
        <row r="31">
          <cell r="J31">
            <v>0</v>
          </cell>
        </row>
        <row r="32">
          <cell r="J32">
            <v>1052</v>
          </cell>
        </row>
        <row r="33">
          <cell r="J33">
            <v>2544</v>
          </cell>
        </row>
        <row r="34">
          <cell r="J34">
            <v>404</v>
          </cell>
        </row>
        <row r="35">
          <cell r="J35">
            <v>2735</v>
          </cell>
        </row>
        <row r="36">
          <cell r="J36">
            <v>576</v>
          </cell>
        </row>
        <row r="37">
          <cell r="J37">
            <v>615</v>
          </cell>
        </row>
        <row r="38">
          <cell r="J38">
            <v>1919</v>
          </cell>
        </row>
        <row r="39">
          <cell r="J39">
            <v>0</v>
          </cell>
        </row>
        <row r="40">
          <cell r="J40">
            <v>1889</v>
          </cell>
        </row>
        <row r="41">
          <cell r="J41">
            <v>15743</v>
          </cell>
        </row>
      </sheetData>
      <sheetData sheetId="11">
        <row r="8">
          <cell r="J8">
            <v>25856</v>
          </cell>
        </row>
        <row r="9">
          <cell r="J9">
            <v>17804</v>
          </cell>
        </row>
        <row r="10">
          <cell r="J10">
            <v>3937</v>
          </cell>
        </row>
        <row r="11">
          <cell r="J11">
            <v>226</v>
          </cell>
        </row>
        <row r="12">
          <cell r="J12">
            <v>1469</v>
          </cell>
        </row>
        <row r="13">
          <cell r="J13">
            <v>8514</v>
          </cell>
        </row>
        <row r="14">
          <cell r="J14">
            <v>16646</v>
          </cell>
        </row>
        <row r="15">
          <cell r="J15">
            <v>843</v>
          </cell>
        </row>
        <row r="16">
          <cell r="J16">
            <v>3678</v>
          </cell>
        </row>
        <row r="17">
          <cell r="J17">
            <v>7429</v>
          </cell>
        </row>
        <row r="18">
          <cell r="J18">
            <v>1330</v>
          </cell>
        </row>
        <row r="19">
          <cell r="J19">
            <v>3642</v>
          </cell>
        </row>
        <row r="20">
          <cell r="J20">
            <v>3548</v>
          </cell>
        </row>
        <row r="21">
          <cell r="J21">
            <v>12661</v>
          </cell>
        </row>
        <row r="22">
          <cell r="J22">
            <v>3797</v>
          </cell>
        </row>
        <row r="23">
          <cell r="J23">
            <v>778</v>
          </cell>
        </row>
        <row r="24">
          <cell r="J24">
            <v>4544</v>
          </cell>
        </row>
        <row r="25">
          <cell r="J25">
            <v>1609</v>
          </cell>
        </row>
        <row r="26">
          <cell r="J26">
            <v>3543</v>
          </cell>
        </row>
        <row r="27">
          <cell r="J27">
            <v>794</v>
          </cell>
        </row>
        <row r="28">
          <cell r="J28">
            <v>838</v>
          </cell>
        </row>
        <row r="29">
          <cell r="J29">
            <v>2259</v>
          </cell>
        </row>
        <row r="30">
          <cell r="J30">
            <v>1283</v>
          </cell>
        </row>
        <row r="31">
          <cell r="J31">
            <v>0</v>
          </cell>
        </row>
        <row r="32">
          <cell r="J32">
            <v>953</v>
          </cell>
        </row>
        <row r="33">
          <cell r="J33">
            <v>1519</v>
          </cell>
        </row>
        <row r="34">
          <cell r="J34">
            <v>937</v>
          </cell>
        </row>
        <row r="35">
          <cell r="J35">
            <v>1801</v>
          </cell>
        </row>
        <row r="36">
          <cell r="J36">
            <v>1415</v>
          </cell>
        </row>
        <row r="37">
          <cell r="J37">
            <v>598</v>
          </cell>
        </row>
        <row r="38">
          <cell r="J38">
            <v>1445</v>
          </cell>
        </row>
        <row r="39">
          <cell r="J39">
            <v>0</v>
          </cell>
        </row>
        <row r="40">
          <cell r="J40">
            <v>3576</v>
          </cell>
        </row>
        <row r="41">
          <cell r="J41">
            <v>9111</v>
          </cell>
        </row>
      </sheetData>
      <sheetData sheetId="12">
        <row r="8">
          <cell r="J8">
            <v>12708</v>
          </cell>
        </row>
        <row r="9">
          <cell r="J9">
            <v>16070</v>
          </cell>
        </row>
        <row r="10">
          <cell r="J10">
            <v>3340</v>
          </cell>
        </row>
        <row r="11">
          <cell r="J11">
            <v>250</v>
          </cell>
        </row>
        <row r="12">
          <cell r="J12">
            <v>489</v>
          </cell>
        </row>
        <row r="13">
          <cell r="J13">
            <v>80354</v>
          </cell>
        </row>
        <row r="14">
          <cell r="J14">
            <v>14928</v>
          </cell>
        </row>
        <row r="15">
          <cell r="J15">
            <v>357</v>
          </cell>
        </row>
        <row r="16">
          <cell r="J16">
            <v>7253</v>
          </cell>
        </row>
        <row r="17">
          <cell r="J17">
            <v>11267</v>
          </cell>
        </row>
        <row r="18">
          <cell r="J18">
            <v>2831</v>
          </cell>
        </row>
        <row r="19">
          <cell r="J19">
            <v>1468</v>
          </cell>
        </row>
        <row r="20">
          <cell r="J20">
            <v>3431</v>
          </cell>
        </row>
        <row r="21">
          <cell r="J21">
            <v>18236</v>
          </cell>
        </row>
        <row r="22">
          <cell r="J22">
            <v>4739</v>
          </cell>
        </row>
        <row r="23">
          <cell r="J23">
            <v>2328</v>
          </cell>
        </row>
        <row r="24">
          <cell r="J24">
            <v>7496</v>
          </cell>
        </row>
        <row r="25">
          <cell r="J25">
            <v>1581</v>
          </cell>
        </row>
        <row r="26">
          <cell r="J26">
            <v>3984</v>
          </cell>
        </row>
        <row r="27">
          <cell r="J27">
            <v>1402</v>
          </cell>
        </row>
        <row r="28">
          <cell r="J28">
            <v>1074</v>
          </cell>
        </row>
        <row r="29">
          <cell r="J29">
            <v>736</v>
          </cell>
        </row>
        <row r="30">
          <cell r="J30">
            <v>1188</v>
          </cell>
        </row>
        <row r="31">
          <cell r="J31">
            <v>0</v>
          </cell>
        </row>
        <row r="32">
          <cell r="J32">
            <v>706</v>
          </cell>
        </row>
        <row r="33">
          <cell r="J33">
            <v>1419</v>
          </cell>
        </row>
        <row r="34">
          <cell r="J34">
            <v>957</v>
          </cell>
        </row>
        <row r="35">
          <cell r="J35">
            <v>2359</v>
          </cell>
        </row>
        <row r="36">
          <cell r="J36">
            <v>1682</v>
          </cell>
        </row>
        <row r="37">
          <cell r="J37">
            <v>283</v>
          </cell>
        </row>
        <row r="38">
          <cell r="J38">
            <v>1938</v>
          </cell>
        </row>
        <row r="39">
          <cell r="J39">
            <v>8</v>
          </cell>
        </row>
        <row r="40">
          <cell r="J40">
            <v>2145</v>
          </cell>
        </row>
        <row r="41">
          <cell r="J41">
            <v>13166</v>
          </cell>
        </row>
      </sheetData>
      <sheetData sheetId="13">
        <row r="8">
          <cell r="J8">
            <v>124122</v>
          </cell>
        </row>
        <row r="9">
          <cell r="J9">
            <v>21737</v>
          </cell>
        </row>
        <row r="10">
          <cell r="J10">
            <v>895</v>
          </cell>
        </row>
        <row r="11">
          <cell r="J11">
            <v>45</v>
          </cell>
        </row>
        <row r="12">
          <cell r="J12">
            <v>960</v>
          </cell>
        </row>
        <row r="13">
          <cell r="J13">
            <v>105964</v>
          </cell>
        </row>
        <row r="14">
          <cell r="J14">
            <v>19357</v>
          </cell>
        </row>
        <row r="15">
          <cell r="J15">
            <v>100</v>
          </cell>
        </row>
        <row r="16">
          <cell r="J16">
            <v>4607</v>
          </cell>
        </row>
        <row r="17">
          <cell r="J17">
            <v>15340</v>
          </cell>
        </row>
        <row r="18">
          <cell r="J18">
            <v>3144</v>
          </cell>
        </row>
        <row r="19">
          <cell r="J19">
            <v>1564</v>
          </cell>
        </row>
        <row r="20">
          <cell r="J20">
            <v>3366</v>
          </cell>
        </row>
        <row r="21">
          <cell r="J21">
            <v>18399</v>
          </cell>
        </row>
        <row r="22">
          <cell r="J22">
            <v>3317</v>
          </cell>
        </row>
        <row r="23">
          <cell r="J23">
            <v>4701</v>
          </cell>
        </row>
        <row r="24">
          <cell r="J24">
            <v>10974</v>
          </cell>
        </row>
        <row r="25">
          <cell r="J25">
            <v>1114</v>
          </cell>
        </row>
        <row r="26">
          <cell r="J26">
            <v>5305</v>
          </cell>
        </row>
        <row r="27">
          <cell r="J27">
            <v>816</v>
          </cell>
        </row>
        <row r="28">
          <cell r="J28">
            <v>650</v>
          </cell>
        </row>
        <row r="29">
          <cell r="J29">
            <v>90</v>
          </cell>
        </row>
        <row r="30">
          <cell r="J30">
            <v>809</v>
          </cell>
        </row>
        <row r="31">
          <cell r="J31">
            <v>0</v>
          </cell>
        </row>
        <row r="32">
          <cell r="J32">
            <v>336</v>
          </cell>
        </row>
        <row r="33">
          <cell r="J33">
            <v>455</v>
          </cell>
        </row>
        <row r="34">
          <cell r="J34">
            <v>966</v>
          </cell>
        </row>
        <row r="35">
          <cell r="J35">
            <v>1387</v>
          </cell>
        </row>
        <row r="36">
          <cell r="J36">
            <v>833</v>
          </cell>
        </row>
        <row r="37">
          <cell r="J37">
            <v>758</v>
          </cell>
        </row>
        <row r="38">
          <cell r="J38">
            <v>649</v>
          </cell>
        </row>
        <row r="39">
          <cell r="J39">
            <v>395</v>
          </cell>
        </row>
        <row r="40">
          <cell r="J40">
            <v>1836</v>
          </cell>
        </row>
        <row r="41">
          <cell r="J41">
            <v>14903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Marzo"/>
      <sheetName val="Febrer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J8">
            <v>597997</v>
          </cell>
        </row>
        <row r="9">
          <cell r="J9">
            <v>11934</v>
          </cell>
        </row>
        <row r="10">
          <cell r="J10">
            <v>0</v>
          </cell>
        </row>
        <row r="11">
          <cell r="J11">
            <v>966</v>
          </cell>
        </row>
        <row r="12">
          <cell r="J12">
            <v>1283</v>
          </cell>
        </row>
        <row r="13">
          <cell r="J13">
            <v>37098</v>
          </cell>
        </row>
        <row r="14">
          <cell r="J14">
            <v>17129</v>
          </cell>
        </row>
        <row r="15">
          <cell r="J15">
            <v>454</v>
          </cell>
        </row>
        <row r="16">
          <cell r="J16">
            <v>4485</v>
          </cell>
        </row>
        <row r="17">
          <cell r="J17">
            <v>7055</v>
          </cell>
        </row>
        <row r="18">
          <cell r="J18">
            <v>4426</v>
          </cell>
        </row>
        <row r="19">
          <cell r="J19">
            <v>2499</v>
          </cell>
        </row>
        <row r="20">
          <cell r="J20">
            <v>4107</v>
          </cell>
        </row>
        <row r="21">
          <cell r="J21">
            <v>13793</v>
          </cell>
        </row>
        <row r="22">
          <cell r="J22">
            <v>2525</v>
          </cell>
        </row>
        <row r="23">
          <cell r="J23">
            <v>14</v>
          </cell>
        </row>
        <row r="24">
          <cell r="J24">
            <v>3463</v>
          </cell>
        </row>
        <row r="25">
          <cell r="J25">
            <v>1846</v>
          </cell>
        </row>
        <row r="26">
          <cell r="J26">
            <v>6329</v>
          </cell>
        </row>
        <row r="27">
          <cell r="J27">
            <v>590</v>
          </cell>
        </row>
        <row r="28">
          <cell r="J28">
            <v>731</v>
          </cell>
        </row>
        <row r="29">
          <cell r="J29">
            <v>1193</v>
          </cell>
        </row>
        <row r="30">
          <cell r="J30">
            <v>486</v>
          </cell>
        </row>
        <row r="31">
          <cell r="J31">
            <v>0</v>
          </cell>
        </row>
        <row r="32">
          <cell r="J32">
            <v>687</v>
          </cell>
        </row>
        <row r="33">
          <cell r="J33">
            <v>2194</v>
          </cell>
        </row>
        <row r="34">
          <cell r="J34">
            <v>589</v>
          </cell>
        </row>
        <row r="35">
          <cell r="J35">
            <v>2232</v>
          </cell>
        </row>
        <row r="36">
          <cell r="J36">
            <v>1265</v>
          </cell>
        </row>
        <row r="37">
          <cell r="J37">
            <v>403</v>
          </cell>
        </row>
        <row r="38">
          <cell r="J38">
            <v>988</v>
          </cell>
        </row>
        <row r="39">
          <cell r="J39">
            <v>0</v>
          </cell>
        </row>
        <row r="40">
          <cell r="J40">
            <v>1532</v>
          </cell>
        </row>
        <row r="41">
          <cell r="J41">
            <v>14701</v>
          </cell>
        </row>
      </sheetData>
      <sheetData sheetId="3">
        <row r="8">
          <cell r="J8">
            <v>71704</v>
          </cell>
        </row>
        <row r="9">
          <cell r="J9">
            <v>30084</v>
          </cell>
        </row>
        <row r="10">
          <cell r="J10">
            <v>0</v>
          </cell>
        </row>
        <row r="11">
          <cell r="J11">
            <v>10</v>
          </cell>
        </row>
        <row r="12">
          <cell r="J12">
            <v>2258</v>
          </cell>
        </row>
        <row r="13">
          <cell r="J13">
            <v>3273</v>
          </cell>
        </row>
        <row r="14">
          <cell r="J14">
            <v>3689</v>
          </cell>
        </row>
        <row r="15">
          <cell r="J15">
            <v>141</v>
          </cell>
        </row>
        <row r="16">
          <cell r="J16">
            <v>7274</v>
          </cell>
        </row>
        <row r="17">
          <cell r="J17">
            <v>2737</v>
          </cell>
        </row>
        <row r="18">
          <cell r="J18">
            <v>8600</v>
          </cell>
        </row>
        <row r="19">
          <cell r="J19">
            <v>3210</v>
          </cell>
        </row>
        <row r="20">
          <cell r="J20">
            <v>5330</v>
          </cell>
        </row>
        <row r="21">
          <cell r="J21">
            <v>17612</v>
          </cell>
        </row>
        <row r="22">
          <cell r="J22">
            <v>2369</v>
          </cell>
        </row>
        <row r="23">
          <cell r="J23">
            <v>98</v>
          </cell>
        </row>
        <row r="24">
          <cell r="J24">
            <v>4019</v>
          </cell>
        </row>
        <row r="25">
          <cell r="J25">
            <v>1363</v>
          </cell>
        </row>
        <row r="26">
          <cell r="J26">
            <v>4123</v>
          </cell>
        </row>
        <row r="27">
          <cell r="J27">
            <v>652</v>
          </cell>
        </row>
        <row r="28">
          <cell r="J28">
            <v>954</v>
          </cell>
        </row>
        <row r="29">
          <cell r="J29">
            <v>1440</v>
          </cell>
        </row>
        <row r="30">
          <cell r="J30">
            <v>636</v>
          </cell>
        </row>
        <row r="32">
          <cell r="J32">
            <v>1036</v>
          </cell>
        </row>
        <row r="33">
          <cell r="J33">
            <v>673</v>
          </cell>
        </row>
        <row r="34">
          <cell r="J34">
            <v>328</v>
          </cell>
        </row>
        <row r="35">
          <cell r="J35">
            <v>1361</v>
          </cell>
        </row>
        <row r="36">
          <cell r="J36">
            <v>1608</v>
          </cell>
        </row>
        <row r="37">
          <cell r="J37">
            <v>267</v>
          </cell>
        </row>
        <row r="38">
          <cell r="J38">
            <v>1276</v>
          </cell>
        </row>
        <row r="39">
          <cell r="J39">
            <v>0</v>
          </cell>
        </row>
        <row r="40">
          <cell r="J40">
            <v>2031</v>
          </cell>
        </row>
        <row r="41">
          <cell r="J41">
            <v>10678</v>
          </cell>
        </row>
      </sheetData>
      <sheetData sheetId="4">
        <row r="8">
          <cell r="J8">
            <v>390959</v>
          </cell>
        </row>
        <row r="9">
          <cell r="J9">
            <v>17349</v>
          </cell>
        </row>
        <row r="10">
          <cell r="J10">
            <v>25</v>
          </cell>
        </row>
        <row r="11">
          <cell r="J11">
            <v>36</v>
          </cell>
        </row>
        <row r="12">
          <cell r="J12">
            <v>984</v>
          </cell>
        </row>
        <row r="13">
          <cell r="J13">
            <v>17491</v>
          </cell>
        </row>
        <row r="14">
          <cell r="J14">
            <v>3158</v>
          </cell>
        </row>
        <row r="15">
          <cell r="J15">
            <v>406</v>
          </cell>
        </row>
        <row r="16">
          <cell r="J16">
            <v>5254</v>
          </cell>
        </row>
        <row r="17">
          <cell r="J17">
            <v>4979</v>
          </cell>
        </row>
        <row r="18">
          <cell r="J18">
            <v>5150</v>
          </cell>
        </row>
        <row r="19">
          <cell r="J19">
            <v>1784</v>
          </cell>
        </row>
        <row r="20">
          <cell r="J20">
            <v>4008</v>
          </cell>
        </row>
        <row r="21">
          <cell r="J21">
            <v>18316</v>
          </cell>
        </row>
        <row r="22">
          <cell r="J22">
            <v>2979</v>
          </cell>
        </row>
        <row r="23">
          <cell r="J23">
            <v>4</v>
          </cell>
        </row>
        <row r="24">
          <cell r="J24">
            <v>2578</v>
          </cell>
        </row>
        <row r="25">
          <cell r="J25">
            <v>1819</v>
          </cell>
        </row>
        <row r="26">
          <cell r="J26">
            <v>2542</v>
          </cell>
        </row>
        <row r="27">
          <cell r="J27">
            <v>735</v>
          </cell>
        </row>
        <row r="28">
          <cell r="J28">
            <v>598</v>
          </cell>
        </row>
        <row r="29">
          <cell r="J29">
            <v>6002</v>
          </cell>
        </row>
        <row r="30">
          <cell r="J30">
            <v>749</v>
          </cell>
        </row>
        <row r="31">
          <cell r="J31">
            <v>0</v>
          </cell>
        </row>
        <row r="32">
          <cell r="J32">
            <v>578</v>
          </cell>
        </row>
        <row r="33">
          <cell r="J33">
            <v>1024</v>
          </cell>
        </row>
        <row r="34">
          <cell r="J34">
            <v>335</v>
          </cell>
        </row>
        <row r="35">
          <cell r="J35">
            <v>1678</v>
          </cell>
        </row>
        <row r="36">
          <cell r="J36">
            <v>2101</v>
          </cell>
        </row>
        <row r="37">
          <cell r="J37">
            <v>195</v>
          </cell>
        </row>
        <row r="38">
          <cell r="J38">
            <v>2541</v>
          </cell>
        </row>
        <row r="39">
          <cell r="J39">
            <v>0</v>
          </cell>
        </row>
        <row r="40">
          <cell r="J40">
            <v>1876</v>
          </cell>
        </row>
        <row r="41">
          <cell r="J41">
            <v>13014</v>
          </cell>
        </row>
      </sheetData>
      <sheetData sheetId="5">
        <row r="8">
          <cell r="J8">
            <v>35345</v>
          </cell>
        </row>
        <row r="9">
          <cell r="J9">
            <v>62148</v>
          </cell>
        </row>
        <row r="10">
          <cell r="J10">
            <v>1252</v>
          </cell>
        </row>
        <row r="11">
          <cell r="J11">
            <v>10</v>
          </cell>
        </row>
        <row r="12">
          <cell r="J12">
            <v>8167</v>
          </cell>
        </row>
        <row r="13">
          <cell r="J13">
            <v>27034</v>
          </cell>
        </row>
        <row r="14">
          <cell r="J14">
            <v>34344</v>
          </cell>
        </row>
        <row r="15">
          <cell r="J15">
            <v>1158</v>
          </cell>
        </row>
        <row r="16">
          <cell r="J16">
            <v>55161</v>
          </cell>
        </row>
        <row r="17">
          <cell r="J17">
            <v>4918</v>
          </cell>
        </row>
        <row r="18">
          <cell r="J18">
            <v>7471</v>
          </cell>
        </row>
        <row r="19">
          <cell r="J19">
            <v>2549</v>
          </cell>
        </row>
        <row r="20">
          <cell r="J20">
            <v>6459</v>
          </cell>
        </row>
        <row r="21">
          <cell r="J21">
            <v>28292</v>
          </cell>
        </row>
        <row r="22">
          <cell r="J22">
            <v>2540</v>
          </cell>
        </row>
        <row r="23">
          <cell r="J23">
            <v>0</v>
          </cell>
        </row>
        <row r="24">
          <cell r="J24">
            <v>8797</v>
          </cell>
        </row>
        <row r="25">
          <cell r="J25">
            <v>2046</v>
          </cell>
        </row>
        <row r="26">
          <cell r="J26">
            <v>3065</v>
          </cell>
        </row>
        <row r="27">
          <cell r="J27">
            <v>866</v>
          </cell>
        </row>
        <row r="28">
          <cell r="J28">
            <v>874</v>
          </cell>
        </row>
        <row r="29">
          <cell r="J29">
            <v>29</v>
          </cell>
        </row>
        <row r="30">
          <cell r="J30">
            <v>588</v>
          </cell>
        </row>
        <row r="31">
          <cell r="J31">
            <v>0</v>
          </cell>
        </row>
        <row r="32">
          <cell r="J32">
            <v>1478</v>
          </cell>
        </row>
        <row r="33">
          <cell r="J33">
            <v>2305</v>
          </cell>
        </row>
        <row r="34">
          <cell r="J34">
            <v>562</v>
          </cell>
        </row>
        <row r="35">
          <cell r="J35">
            <v>2873</v>
          </cell>
        </row>
        <row r="36">
          <cell r="J36">
            <v>1980</v>
          </cell>
        </row>
        <row r="37">
          <cell r="J37">
            <v>325</v>
          </cell>
        </row>
        <row r="38">
          <cell r="J38">
            <v>2404</v>
          </cell>
        </row>
        <row r="39">
          <cell r="J39">
            <v>0</v>
          </cell>
        </row>
        <row r="40">
          <cell r="J40">
            <v>3868</v>
          </cell>
        </row>
        <row r="41">
          <cell r="J41">
            <v>13119</v>
          </cell>
        </row>
      </sheetData>
      <sheetData sheetId="6">
        <row r="8">
          <cell r="J8">
            <v>207604</v>
          </cell>
        </row>
        <row r="9">
          <cell r="J9">
            <v>65232</v>
          </cell>
        </row>
        <row r="10">
          <cell r="J10">
            <v>398</v>
          </cell>
        </row>
        <row r="11">
          <cell r="J11">
            <v>25</v>
          </cell>
        </row>
        <row r="12">
          <cell r="J12">
            <v>6727</v>
          </cell>
        </row>
        <row r="13">
          <cell r="J13">
            <v>19685</v>
          </cell>
        </row>
        <row r="14">
          <cell r="J14">
            <v>35338</v>
          </cell>
        </row>
        <row r="15">
          <cell r="J15">
            <v>1140</v>
          </cell>
        </row>
        <row r="16">
          <cell r="J16">
            <v>72554</v>
          </cell>
        </row>
        <row r="17">
          <cell r="J17">
            <v>7111</v>
          </cell>
        </row>
        <row r="18">
          <cell r="J18">
            <v>9226</v>
          </cell>
        </row>
        <row r="19">
          <cell r="J19">
            <v>1398</v>
          </cell>
        </row>
        <row r="20">
          <cell r="J20">
            <v>10375</v>
          </cell>
        </row>
        <row r="21">
          <cell r="J21">
            <v>29062</v>
          </cell>
        </row>
        <row r="22">
          <cell r="J22">
            <v>3565</v>
          </cell>
        </row>
        <row r="23">
          <cell r="J23">
            <v>0</v>
          </cell>
        </row>
        <row r="24">
          <cell r="J24">
            <v>13384</v>
          </cell>
        </row>
        <row r="25">
          <cell r="J25">
            <v>988</v>
          </cell>
        </row>
        <row r="26">
          <cell r="J26">
            <v>3803</v>
          </cell>
        </row>
        <row r="27">
          <cell r="J27">
            <v>736</v>
          </cell>
        </row>
        <row r="28">
          <cell r="J28">
            <v>748</v>
          </cell>
        </row>
        <row r="29">
          <cell r="J29">
            <v>88</v>
          </cell>
        </row>
        <row r="30">
          <cell r="J30">
            <v>548</v>
          </cell>
        </row>
        <row r="31">
          <cell r="J31">
            <v>0</v>
          </cell>
        </row>
        <row r="32">
          <cell r="J32">
            <v>1376</v>
          </cell>
        </row>
        <row r="33">
          <cell r="J33">
            <v>2972</v>
          </cell>
        </row>
        <row r="34">
          <cell r="J34">
            <v>1034</v>
          </cell>
        </row>
        <row r="35">
          <cell r="J35">
            <v>842</v>
          </cell>
        </row>
        <row r="36">
          <cell r="J36">
            <v>1387</v>
          </cell>
        </row>
        <row r="37">
          <cell r="J37">
            <v>1024</v>
          </cell>
        </row>
        <row r="38">
          <cell r="J38">
            <v>4025</v>
          </cell>
        </row>
        <row r="39">
          <cell r="J39">
            <v>0</v>
          </cell>
        </row>
        <row r="40">
          <cell r="J40">
            <v>4769</v>
          </cell>
        </row>
        <row r="41">
          <cell r="J41">
            <v>9241</v>
          </cell>
        </row>
      </sheetData>
      <sheetData sheetId="7">
        <row r="8">
          <cell r="J8">
            <v>541035</v>
          </cell>
        </row>
        <row r="9">
          <cell r="J9">
            <v>32608</v>
          </cell>
        </row>
        <row r="10">
          <cell r="J10">
            <v>1110</v>
          </cell>
        </row>
        <row r="11">
          <cell r="J11">
            <v>83</v>
          </cell>
        </row>
        <row r="12">
          <cell r="J12">
            <v>1501</v>
          </cell>
        </row>
        <row r="13">
          <cell r="J13">
            <v>3484</v>
          </cell>
        </row>
        <row r="14">
          <cell r="J14">
            <v>3960</v>
          </cell>
        </row>
        <row r="15">
          <cell r="J15">
            <v>631</v>
          </cell>
        </row>
        <row r="16">
          <cell r="J16">
            <v>40359</v>
          </cell>
        </row>
        <row r="17">
          <cell r="J17">
            <v>4636</v>
          </cell>
        </row>
        <row r="18">
          <cell r="J18">
            <v>8001</v>
          </cell>
        </row>
        <row r="19">
          <cell r="J19">
            <v>2238</v>
          </cell>
        </row>
        <row r="20">
          <cell r="J20">
            <v>6384</v>
          </cell>
        </row>
        <row r="21">
          <cell r="J21">
            <v>24911</v>
          </cell>
        </row>
        <row r="22">
          <cell r="J22">
            <v>2840</v>
          </cell>
        </row>
        <row r="23">
          <cell r="J23">
            <v>0</v>
          </cell>
        </row>
        <row r="24">
          <cell r="J24">
            <v>8621</v>
          </cell>
        </row>
        <row r="25">
          <cell r="J25">
            <v>1176</v>
          </cell>
        </row>
        <row r="26">
          <cell r="J26">
            <v>4440</v>
          </cell>
        </row>
        <row r="27">
          <cell r="J27">
            <v>595</v>
          </cell>
        </row>
        <row r="28">
          <cell r="J28">
            <v>879</v>
          </cell>
        </row>
        <row r="29">
          <cell r="J29">
            <v>282</v>
          </cell>
        </row>
        <row r="30">
          <cell r="J30">
            <v>845</v>
          </cell>
        </row>
        <row r="31">
          <cell r="J31">
            <v>0</v>
          </cell>
        </row>
        <row r="32">
          <cell r="J32">
            <v>1232</v>
          </cell>
        </row>
        <row r="33">
          <cell r="J33">
            <v>2710</v>
          </cell>
        </row>
        <row r="34">
          <cell r="J34">
            <v>1037</v>
          </cell>
        </row>
        <row r="35">
          <cell r="J35">
            <v>1376</v>
          </cell>
        </row>
        <row r="36">
          <cell r="J36">
            <v>1290</v>
          </cell>
        </row>
        <row r="37">
          <cell r="J37">
            <v>1317</v>
          </cell>
        </row>
        <row r="38">
          <cell r="J38">
            <v>2780</v>
          </cell>
        </row>
        <row r="39">
          <cell r="J39">
            <v>0</v>
          </cell>
        </row>
        <row r="40">
          <cell r="J40">
            <v>5326</v>
          </cell>
        </row>
        <row r="41">
          <cell r="J41">
            <v>13396</v>
          </cell>
        </row>
      </sheetData>
      <sheetData sheetId="8">
        <row r="8">
          <cell r="J8">
            <v>407722</v>
          </cell>
        </row>
        <row r="9">
          <cell r="J9">
            <v>20658</v>
          </cell>
        </row>
        <row r="10">
          <cell r="J10">
            <v>1605</v>
          </cell>
        </row>
        <row r="11">
          <cell r="J11">
            <v>355</v>
          </cell>
        </row>
        <row r="12">
          <cell r="J12">
            <v>651</v>
          </cell>
        </row>
        <row r="13">
          <cell r="J13">
            <v>1865</v>
          </cell>
        </row>
        <row r="14">
          <cell r="J14">
            <v>855</v>
          </cell>
        </row>
        <row r="15">
          <cell r="J15">
            <v>67</v>
          </cell>
        </row>
        <row r="16">
          <cell r="J16">
            <v>12595</v>
          </cell>
        </row>
        <row r="17">
          <cell r="J17">
            <v>2242</v>
          </cell>
        </row>
        <row r="18">
          <cell r="J18">
            <v>2221</v>
          </cell>
        </row>
        <row r="19">
          <cell r="J19">
            <v>1860</v>
          </cell>
        </row>
        <row r="20">
          <cell r="J20">
            <v>3358</v>
          </cell>
        </row>
        <row r="21">
          <cell r="J21">
            <v>14952</v>
          </cell>
        </row>
        <row r="22">
          <cell r="J22">
            <v>1778</v>
          </cell>
        </row>
        <row r="23">
          <cell r="J23">
            <v>0</v>
          </cell>
        </row>
        <row r="24">
          <cell r="J24">
            <v>3741</v>
          </cell>
        </row>
        <row r="25">
          <cell r="J25">
            <v>449</v>
          </cell>
        </row>
        <row r="26">
          <cell r="J26">
            <v>3695</v>
          </cell>
        </row>
        <row r="27">
          <cell r="J27">
            <v>478</v>
          </cell>
        </row>
        <row r="28">
          <cell r="J28">
            <v>731</v>
          </cell>
        </row>
        <row r="29">
          <cell r="J29">
            <v>41</v>
          </cell>
        </row>
        <row r="30">
          <cell r="J30">
            <v>546</v>
          </cell>
        </row>
        <row r="31">
          <cell r="J31">
            <v>0</v>
          </cell>
        </row>
        <row r="32">
          <cell r="J32">
            <v>1494</v>
          </cell>
        </row>
        <row r="33">
          <cell r="J33">
            <v>1494</v>
          </cell>
        </row>
        <row r="34">
          <cell r="J34">
            <v>1287</v>
          </cell>
        </row>
        <row r="35">
          <cell r="J35">
            <v>1625</v>
          </cell>
        </row>
        <row r="36">
          <cell r="J36">
            <v>2013</v>
          </cell>
        </row>
        <row r="37">
          <cell r="J37">
            <v>911</v>
          </cell>
        </row>
        <row r="38">
          <cell r="J38">
            <v>1166</v>
          </cell>
        </row>
        <row r="39">
          <cell r="J39">
            <v>0</v>
          </cell>
        </row>
        <row r="40">
          <cell r="J40">
            <v>3475</v>
          </cell>
        </row>
        <row r="41">
          <cell r="J41">
            <v>13058</v>
          </cell>
        </row>
      </sheetData>
      <sheetData sheetId="9">
        <row r="8">
          <cell r="J8">
            <v>113584</v>
          </cell>
        </row>
        <row r="9">
          <cell r="J9">
            <v>35440</v>
          </cell>
        </row>
        <row r="10">
          <cell r="J10">
            <v>0</v>
          </cell>
        </row>
        <row r="11">
          <cell r="J11">
            <v>100</v>
          </cell>
        </row>
        <row r="12">
          <cell r="J12">
            <v>8959</v>
          </cell>
        </row>
        <row r="13">
          <cell r="J13">
            <v>10478</v>
          </cell>
        </row>
        <row r="14">
          <cell r="J14">
            <v>8028</v>
          </cell>
        </row>
        <row r="15">
          <cell r="J15">
            <v>221</v>
          </cell>
        </row>
        <row r="16">
          <cell r="J16">
            <v>12718</v>
          </cell>
        </row>
        <row r="17">
          <cell r="J17">
            <v>3481</v>
          </cell>
        </row>
        <row r="18">
          <cell r="J18">
            <v>965</v>
          </cell>
        </row>
        <row r="19">
          <cell r="J19">
            <v>3772</v>
          </cell>
        </row>
        <row r="20">
          <cell r="J20">
            <v>2844</v>
          </cell>
        </row>
        <row r="21">
          <cell r="J21">
            <v>19135</v>
          </cell>
        </row>
        <row r="22">
          <cell r="J22">
            <v>1767</v>
          </cell>
        </row>
        <row r="23">
          <cell r="J23">
            <v>0</v>
          </cell>
        </row>
        <row r="24">
          <cell r="J24">
            <v>6253</v>
          </cell>
        </row>
        <row r="25">
          <cell r="J25">
            <v>762</v>
          </cell>
        </row>
        <row r="26">
          <cell r="J26">
            <v>3678</v>
          </cell>
        </row>
        <row r="27">
          <cell r="J27">
            <v>487</v>
          </cell>
        </row>
        <row r="28">
          <cell r="J28">
            <v>767</v>
          </cell>
        </row>
        <row r="29">
          <cell r="J29">
            <v>213</v>
          </cell>
        </row>
        <row r="30">
          <cell r="J30">
            <v>488</v>
          </cell>
        </row>
        <row r="31">
          <cell r="J31">
            <v>0</v>
          </cell>
        </row>
        <row r="32">
          <cell r="J32">
            <v>1160</v>
          </cell>
        </row>
        <row r="33">
          <cell r="J33">
            <v>1749</v>
          </cell>
        </row>
        <row r="34">
          <cell r="J34">
            <v>2952</v>
          </cell>
        </row>
        <row r="35">
          <cell r="J35">
            <v>2334</v>
          </cell>
        </row>
        <row r="36">
          <cell r="J36">
            <v>1866</v>
          </cell>
        </row>
        <row r="37">
          <cell r="J37">
            <v>2154</v>
          </cell>
        </row>
        <row r="38">
          <cell r="J38">
            <v>3103</v>
          </cell>
        </row>
        <row r="39">
          <cell r="J39">
            <v>0</v>
          </cell>
        </row>
        <row r="40">
          <cell r="J40">
            <v>3380</v>
          </cell>
        </row>
        <row r="41">
          <cell r="J41">
            <v>13000</v>
          </cell>
        </row>
      </sheetData>
      <sheetData sheetId="10">
        <row r="8">
          <cell r="J8">
            <v>32913</v>
          </cell>
        </row>
        <row r="9">
          <cell r="J9">
            <v>32660</v>
          </cell>
        </row>
        <row r="10">
          <cell r="J10">
            <v>80</v>
          </cell>
        </row>
        <row r="11">
          <cell r="J11">
            <v>137</v>
          </cell>
        </row>
        <row r="12">
          <cell r="J12">
            <v>7806</v>
          </cell>
        </row>
        <row r="13">
          <cell r="J13">
            <v>33960</v>
          </cell>
        </row>
        <row r="14">
          <cell r="J14">
            <v>47797</v>
          </cell>
        </row>
        <row r="15">
          <cell r="J15">
            <v>1063</v>
          </cell>
        </row>
        <row r="16">
          <cell r="J16">
            <v>9208</v>
          </cell>
        </row>
        <row r="17">
          <cell r="J17">
            <v>4717</v>
          </cell>
        </row>
        <row r="18">
          <cell r="J18">
            <v>1853</v>
          </cell>
        </row>
        <row r="19">
          <cell r="J19">
            <v>3362</v>
          </cell>
        </row>
        <row r="20">
          <cell r="J20">
            <v>12477</v>
          </cell>
        </row>
        <row r="21">
          <cell r="J21">
            <v>19416</v>
          </cell>
        </row>
        <row r="22">
          <cell r="J22">
            <v>2838</v>
          </cell>
        </row>
        <row r="23">
          <cell r="J23">
            <v>0</v>
          </cell>
        </row>
        <row r="24">
          <cell r="J24">
            <v>7480</v>
          </cell>
        </row>
        <row r="25">
          <cell r="J25">
            <v>961</v>
          </cell>
        </row>
        <row r="26">
          <cell r="J26">
            <v>3861</v>
          </cell>
        </row>
        <row r="27">
          <cell r="J27">
            <v>394</v>
          </cell>
        </row>
        <row r="28">
          <cell r="J28">
            <v>1146</v>
          </cell>
        </row>
        <row r="29">
          <cell r="J29">
            <v>1808</v>
          </cell>
        </row>
        <row r="30">
          <cell r="J30">
            <v>1193</v>
          </cell>
        </row>
        <row r="31">
          <cell r="J31">
            <v>0</v>
          </cell>
        </row>
        <row r="32">
          <cell r="J32">
            <v>1417</v>
          </cell>
        </row>
        <row r="33">
          <cell r="J33">
            <v>2165</v>
          </cell>
        </row>
        <row r="34">
          <cell r="J34">
            <v>1466</v>
          </cell>
        </row>
        <row r="35">
          <cell r="J35">
            <v>1389</v>
          </cell>
        </row>
        <row r="36">
          <cell r="J36">
            <v>1281</v>
          </cell>
        </row>
        <row r="37">
          <cell r="J37">
            <v>707</v>
          </cell>
        </row>
        <row r="38">
          <cell r="J38">
            <v>1751</v>
          </cell>
        </row>
        <row r="39">
          <cell r="J39">
            <v>0</v>
          </cell>
        </row>
        <row r="40">
          <cell r="J40">
            <v>4243</v>
          </cell>
        </row>
        <row r="41">
          <cell r="J41">
            <v>15808</v>
          </cell>
        </row>
      </sheetData>
      <sheetData sheetId="11">
        <row r="8">
          <cell r="J8">
            <v>25094</v>
          </cell>
        </row>
        <row r="9">
          <cell r="J9">
            <v>30264</v>
          </cell>
        </row>
        <row r="10">
          <cell r="J10">
            <v>2314</v>
          </cell>
        </row>
        <row r="11">
          <cell r="J11">
            <v>34</v>
          </cell>
        </row>
        <row r="12">
          <cell r="J12">
            <v>2495</v>
          </cell>
        </row>
        <row r="13">
          <cell r="J13">
            <v>20024</v>
          </cell>
        </row>
        <row r="14">
          <cell r="J14">
            <v>40616</v>
          </cell>
        </row>
        <row r="15">
          <cell r="J15">
            <v>1046</v>
          </cell>
        </row>
        <row r="16">
          <cell r="J16">
            <v>5647</v>
          </cell>
        </row>
        <row r="17">
          <cell r="J17">
            <v>4037</v>
          </cell>
        </row>
        <row r="18">
          <cell r="J18">
            <v>3396</v>
          </cell>
        </row>
        <row r="19">
          <cell r="J19">
            <v>1471</v>
          </cell>
        </row>
        <row r="20">
          <cell r="J20">
            <v>8112</v>
          </cell>
        </row>
        <row r="21">
          <cell r="J21">
            <v>18347</v>
          </cell>
        </row>
        <row r="22">
          <cell r="J22">
            <v>4446</v>
          </cell>
        </row>
        <row r="23">
          <cell r="J23">
            <v>0</v>
          </cell>
        </row>
        <row r="24">
          <cell r="J24">
            <v>7076</v>
          </cell>
        </row>
        <row r="25">
          <cell r="J25">
            <v>1226</v>
          </cell>
        </row>
        <row r="26">
          <cell r="J26">
            <v>3333</v>
          </cell>
        </row>
        <row r="27">
          <cell r="J27">
            <v>885</v>
          </cell>
        </row>
        <row r="28">
          <cell r="J28">
            <v>1080</v>
          </cell>
        </row>
        <row r="29">
          <cell r="J29">
            <v>1645</v>
          </cell>
        </row>
        <row r="30">
          <cell r="J30">
            <v>1165</v>
          </cell>
        </row>
        <row r="31">
          <cell r="J31">
            <v>0</v>
          </cell>
        </row>
        <row r="32">
          <cell r="J32">
            <v>1342</v>
          </cell>
        </row>
        <row r="33">
          <cell r="J33">
            <v>33996</v>
          </cell>
        </row>
        <row r="34">
          <cell r="J34">
            <v>1242</v>
          </cell>
        </row>
        <row r="35">
          <cell r="J35">
            <v>1234</v>
          </cell>
        </row>
        <row r="36">
          <cell r="J36">
            <v>1444</v>
          </cell>
        </row>
        <row r="37">
          <cell r="J37">
            <v>679</v>
          </cell>
        </row>
        <row r="38">
          <cell r="J38">
            <v>1446</v>
          </cell>
        </row>
        <row r="39">
          <cell r="J39">
            <v>0</v>
          </cell>
        </row>
        <row r="40">
          <cell r="J40">
            <v>3354</v>
          </cell>
        </row>
        <row r="41">
          <cell r="J41">
            <v>15660</v>
          </cell>
        </row>
      </sheetData>
      <sheetData sheetId="12">
        <row r="8">
          <cell r="J8">
            <v>5785</v>
          </cell>
        </row>
        <row r="9">
          <cell r="J9">
            <v>12898</v>
          </cell>
        </row>
        <row r="10">
          <cell r="J10">
            <v>825</v>
          </cell>
        </row>
        <row r="11">
          <cell r="J11">
            <v>258</v>
          </cell>
        </row>
        <row r="12">
          <cell r="J12">
            <v>214</v>
          </cell>
        </row>
        <row r="13">
          <cell r="J13">
            <v>26099</v>
          </cell>
        </row>
        <row r="14">
          <cell r="J14">
            <v>1790</v>
          </cell>
        </row>
        <row r="15">
          <cell r="J15">
            <v>147</v>
          </cell>
        </row>
        <row r="16">
          <cell r="J16">
            <v>1554</v>
          </cell>
        </row>
        <row r="17">
          <cell r="J17">
            <v>5606</v>
          </cell>
        </row>
        <row r="18">
          <cell r="J18">
            <v>1157</v>
          </cell>
        </row>
        <row r="19">
          <cell r="J19">
            <v>2168</v>
          </cell>
        </row>
        <row r="20">
          <cell r="J20">
            <v>1988</v>
          </cell>
        </row>
        <row r="21">
          <cell r="J21">
            <v>15420</v>
          </cell>
        </row>
        <row r="22">
          <cell r="J22">
            <v>3673</v>
          </cell>
        </row>
        <row r="23">
          <cell r="J23">
            <v>2827</v>
          </cell>
        </row>
        <row r="24">
          <cell r="J24">
            <v>7478</v>
          </cell>
        </row>
        <row r="25">
          <cell r="J25">
            <v>1388</v>
          </cell>
        </row>
        <row r="26">
          <cell r="J26">
            <v>917</v>
          </cell>
        </row>
        <row r="27">
          <cell r="J27">
            <v>638</v>
          </cell>
        </row>
        <row r="28">
          <cell r="J28">
            <v>793</v>
          </cell>
        </row>
        <row r="29">
          <cell r="J29">
            <v>1616</v>
          </cell>
        </row>
        <row r="30">
          <cell r="J30">
            <v>580</v>
          </cell>
        </row>
        <row r="31">
          <cell r="J31">
            <v>0</v>
          </cell>
        </row>
        <row r="32">
          <cell r="J32">
            <v>513</v>
          </cell>
        </row>
        <row r="33">
          <cell r="J33">
            <v>765</v>
          </cell>
        </row>
        <row r="34">
          <cell r="J34">
            <v>1134</v>
          </cell>
        </row>
        <row r="35">
          <cell r="J35">
            <v>2022</v>
          </cell>
        </row>
        <row r="36">
          <cell r="J36">
            <v>1036</v>
          </cell>
        </row>
        <row r="37">
          <cell r="J37">
            <v>403</v>
          </cell>
        </row>
        <row r="38">
          <cell r="J38">
            <v>1150</v>
          </cell>
        </row>
        <row r="39">
          <cell r="J39">
            <v>0</v>
          </cell>
        </row>
        <row r="40">
          <cell r="J40">
            <v>2238</v>
          </cell>
        </row>
        <row r="41">
          <cell r="J41">
            <v>16920</v>
          </cell>
        </row>
      </sheetData>
      <sheetData sheetId="13">
        <row r="8">
          <cell r="J8">
            <v>106921</v>
          </cell>
        </row>
        <row r="9">
          <cell r="J9">
            <v>14953</v>
          </cell>
        </row>
        <row r="10">
          <cell r="J10">
            <v>0</v>
          </cell>
        </row>
        <row r="11">
          <cell r="J11">
            <v>271</v>
          </cell>
        </row>
        <row r="12">
          <cell r="J12">
            <v>344</v>
          </cell>
        </row>
        <row r="13">
          <cell r="J13">
            <v>126428</v>
          </cell>
        </row>
        <row r="14">
          <cell r="J14">
            <v>10571</v>
          </cell>
        </row>
        <row r="15">
          <cell r="J15">
            <v>281</v>
          </cell>
        </row>
        <row r="16">
          <cell r="J16">
            <v>4728</v>
          </cell>
        </row>
        <row r="17">
          <cell r="J17">
            <v>4881</v>
          </cell>
        </row>
        <row r="18">
          <cell r="J18">
            <v>3809</v>
          </cell>
        </row>
        <row r="19">
          <cell r="J19">
            <v>1562</v>
          </cell>
        </row>
        <row r="20">
          <cell r="J20">
            <v>3226</v>
          </cell>
        </row>
        <row r="21">
          <cell r="J21">
            <v>13683</v>
          </cell>
        </row>
        <row r="22">
          <cell r="J22">
            <v>5201</v>
          </cell>
        </row>
        <row r="23">
          <cell r="J23">
            <v>1281</v>
          </cell>
        </row>
        <row r="24">
          <cell r="J24">
            <v>5698</v>
          </cell>
        </row>
        <row r="25">
          <cell r="J25">
            <v>1969</v>
          </cell>
        </row>
        <row r="26">
          <cell r="J26">
            <v>4410</v>
          </cell>
        </row>
        <row r="27">
          <cell r="J27">
            <v>990</v>
          </cell>
        </row>
        <row r="28">
          <cell r="J28">
            <v>709</v>
          </cell>
        </row>
        <row r="29">
          <cell r="J29">
            <v>300</v>
          </cell>
        </row>
        <row r="30">
          <cell r="J30">
            <v>896</v>
          </cell>
        </row>
        <row r="31">
          <cell r="J31">
            <v>0</v>
          </cell>
        </row>
        <row r="32">
          <cell r="J32">
            <v>696</v>
          </cell>
        </row>
        <row r="33">
          <cell r="J33">
            <v>1205</v>
          </cell>
        </row>
        <row r="34">
          <cell r="J34">
            <v>479</v>
          </cell>
        </row>
        <row r="35">
          <cell r="J35">
            <v>1027</v>
          </cell>
        </row>
        <row r="36">
          <cell r="J36">
            <v>1214</v>
          </cell>
        </row>
        <row r="37">
          <cell r="J37">
            <v>697</v>
          </cell>
        </row>
        <row r="38">
          <cell r="J38">
            <v>1440</v>
          </cell>
        </row>
        <row r="39">
          <cell r="J39">
            <v>0</v>
          </cell>
        </row>
        <row r="40">
          <cell r="J40">
            <v>2801</v>
          </cell>
        </row>
        <row r="41">
          <cell r="J41">
            <v>16222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ac."/>
      <sheetName val="Consolidado Reg."/>
      <sheetName val="Enero"/>
      <sheetName val="Febrero"/>
      <sheetName val="Marzo"/>
      <sheetName val="Mayo"/>
      <sheetName val="Abril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/>
      <sheetData sheetId="1" refreshError="1"/>
      <sheetData sheetId="2">
        <row r="8">
          <cell r="J8">
            <v>545512</v>
          </cell>
        </row>
        <row r="9">
          <cell r="J9">
            <v>17341</v>
          </cell>
        </row>
        <row r="10">
          <cell r="J10">
            <v>0</v>
          </cell>
        </row>
        <row r="11">
          <cell r="J11">
            <v>190</v>
          </cell>
        </row>
        <row r="12">
          <cell r="J12">
            <v>1790</v>
          </cell>
        </row>
        <row r="13">
          <cell r="J13">
            <v>27569</v>
          </cell>
        </row>
        <row r="14">
          <cell r="J14">
            <v>13686</v>
          </cell>
        </row>
        <row r="15">
          <cell r="J15">
            <v>306</v>
          </cell>
        </row>
        <row r="16">
          <cell r="J16">
            <v>7250</v>
          </cell>
        </row>
        <row r="17">
          <cell r="J17">
            <v>8461</v>
          </cell>
        </row>
        <row r="18">
          <cell r="J18">
            <v>6435</v>
          </cell>
        </row>
        <row r="19">
          <cell r="J19">
            <v>2413</v>
          </cell>
        </row>
        <row r="20">
          <cell r="J20">
            <v>3105</v>
          </cell>
        </row>
        <row r="21">
          <cell r="J21">
            <v>15653</v>
          </cell>
        </row>
        <row r="22">
          <cell r="J22">
            <v>4681</v>
          </cell>
        </row>
        <row r="23">
          <cell r="J23">
            <v>2524</v>
          </cell>
        </row>
        <row r="24">
          <cell r="J24">
            <v>4860</v>
          </cell>
        </row>
        <row r="25">
          <cell r="J25">
            <v>2027</v>
          </cell>
        </row>
        <row r="26">
          <cell r="J26">
            <v>16562</v>
          </cell>
        </row>
        <row r="27">
          <cell r="J27">
            <v>907</v>
          </cell>
        </row>
        <row r="28">
          <cell r="J28">
            <v>627</v>
          </cell>
        </row>
        <row r="29">
          <cell r="J29">
            <v>1989</v>
          </cell>
        </row>
        <row r="30">
          <cell r="J30">
            <v>973</v>
          </cell>
        </row>
        <row r="31">
          <cell r="J31">
            <v>0</v>
          </cell>
        </row>
        <row r="32">
          <cell r="J32">
            <v>743</v>
          </cell>
        </row>
        <row r="33">
          <cell r="J33">
            <v>1918</v>
          </cell>
        </row>
        <row r="34">
          <cell r="J34">
            <v>685</v>
          </cell>
        </row>
        <row r="35">
          <cell r="J35">
            <v>1370</v>
          </cell>
        </row>
        <row r="36">
          <cell r="J36">
            <v>1436</v>
          </cell>
        </row>
        <row r="37">
          <cell r="J37">
            <v>705</v>
          </cell>
        </row>
        <row r="38">
          <cell r="J38">
            <v>952</v>
          </cell>
        </row>
        <row r="39">
          <cell r="J39">
            <v>5</v>
          </cell>
        </row>
        <row r="40">
          <cell r="J40">
            <v>4506</v>
          </cell>
        </row>
        <row r="41">
          <cell r="J41">
            <v>20309</v>
          </cell>
        </row>
      </sheetData>
      <sheetData sheetId="3">
        <row r="8">
          <cell r="J8">
            <v>425133</v>
          </cell>
        </row>
        <row r="9">
          <cell r="J9">
            <v>22010</v>
          </cell>
        </row>
        <row r="10">
          <cell r="J10">
            <v>0</v>
          </cell>
        </row>
        <row r="11">
          <cell r="J11">
            <v>50</v>
          </cell>
        </row>
        <row r="12">
          <cell r="J12">
            <v>3661</v>
          </cell>
        </row>
        <row r="13">
          <cell r="J13">
            <v>21713</v>
          </cell>
        </row>
        <row r="14">
          <cell r="J14">
            <v>3999</v>
          </cell>
        </row>
        <row r="15">
          <cell r="J15">
            <v>354</v>
          </cell>
        </row>
        <row r="16">
          <cell r="J16">
            <v>5746</v>
          </cell>
        </row>
        <row r="17">
          <cell r="J17">
            <v>9490</v>
          </cell>
        </row>
        <row r="18">
          <cell r="J18">
            <v>11458</v>
          </cell>
        </row>
        <row r="19">
          <cell r="J19">
            <v>2422</v>
          </cell>
        </row>
        <row r="20">
          <cell r="J20">
            <v>5852</v>
          </cell>
        </row>
        <row r="21">
          <cell r="J21">
            <v>24348</v>
          </cell>
        </row>
        <row r="22">
          <cell r="J22">
            <v>5069</v>
          </cell>
        </row>
        <row r="23">
          <cell r="J23">
            <v>1</v>
          </cell>
        </row>
        <row r="24">
          <cell r="J24">
            <v>6759</v>
          </cell>
        </row>
        <row r="25">
          <cell r="J25">
            <v>2284</v>
          </cell>
        </row>
        <row r="26">
          <cell r="J26">
            <v>2981</v>
          </cell>
        </row>
        <row r="27">
          <cell r="J27">
            <v>1026</v>
          </cell>
        </row>
        <row r="28">
          <cell r="J28">
            <v>713</v>
          </cell>
        </row>
        <row r="29">
          <cell r="J29">
            <v>113</v>
          </cell>
        </row>
        <row r="30">
          <cell r="J30">
            <v>832</v>
          </cell>
        </row>
        <row r="31">
          <cell r="J31">
            <v>0</v>
          </cell>
        </row>
        <row r="32">
          <cell r="J32">
            <v>981</v>
          </cell>
        </row>
        <row r="33">
          <cell r="J33">
            <v>944</v>
          </cell>
        </row>
        <row r="34">
          <cell r="J34">
            <v>456</v>
          </cell>
        </row>
        <row r="35">
          <cell r="J35">
            <v>1181</v>
          </cell>
        </row>
        <row r="36">
          <cell r="J36">
            <v>2036</v>
          </cell>
        </row>
        <row r="37">
          <cell r="J37">
            <v>530</v>
          </cell>
        </row>
        <row r="38">
          <cell r="J38">
            <v>1867</v>
          </cell>
        </row>
        <row r="39">
          <cell r="J39">
            <v>0</v>
          </cell>
        </row>
        <row r="40">
          <cell r="J40">
            <v>20540</v>
          </cell>
        </row>
        <row r="41">
          <cell r="J41">
            <v>26939</v>
          </cell>
        </row>
      </sheetData>
      <sheetData sheetId="4">
        <row r="8">
          <cell r="J8">
            <v>132568</v>
          </cell>
        </row>
        <row r="9">
          <cell r="J9">
            <v>19072</v>
          </cell>
        </row>
        <row r="10">
          <cell r="J10">
            <v>260</v>
          </cell>
        </row>
        <row r="11">
          <cell r="J11">
            <v>45</v>
          </cell>
        </row>
        <row r="12">
          <cell r="J12">
            <v>583</v>
          </cell>
        </row>
        <row r="13">
          <cell r="J13">
            <v>2056</v>
          </cell>
        </row>
        <row r="14">
          <cell r="J14">
            <v>2528</v>
          </cell>
        </row>
        <row r="15">
          <cell r="J15">
            <v>126</v>
          </cell>
        </row>
        <row r="16">
          <cell r="J16">
            <v>7215</v>
          </cell>
        </row>
        <row r="17">
          <cell r="J17">
            <v>7030</v>
          </cell>
        </row>
        <row r="18">
          <cell r="J18">
            <v>8486</v>
          </cell>
        </row>
        <row r="19">
          <cell r="J19">
            <v>1425</v>
          </cell>
        </row>
        <row r="20">
          <cell r="J20">
            <v>10418</v>
          </cell>
        </row>
        <row r="21">
          <cell r="J21">
            <v>17642</v>
          </cell>
        </row>
        <row r="22">
          <cell r="J22">
            <v>3316</v>
          </cell>
        </row>
        <row r="23">
          <cell r="J23">
            <v>0</v>
          </cell>
        </row>
        <row r="24">
          <cell r="J24">
            <v>4576</v>
          </cell>
        </row>
        <row r="25">
          <cell r="J25">
            <v>1362</v>
          </cell>
        </row>
        <row r="26">
          <cell r="J26">
            <v>1770</v>
          </cell>
        </row>
        <row r="27">
          <cell r="J27">
            <v>660</v>
          </cell>
        </row>
        <row r="28">
          <cell r="J28">
            <v>614</v>
          </cell>
        </row>
        <row r="29">
          <cell r="J29">
            <v>543</v>
          </cell>
        </row>
        <row r="30">
          <cell r="J30">
            <v>607</v>
          </cell>
        </row>
        <row r="32">
          <cell r="J32">
            <v>956</v>
          </cell>
        </row>
        <row r="33">
          <cell r="J33">
            <v>1230</v>
          </cell>
        </row>
        <row r="34">
          <cell r="J34">
            <v>705</v>
          </cell>
        </row>
        <row r="35">
          <cell r="J35">
            <v>1081</v>
          </cell>
        </row>
        <row r="36">
          <cell r="J36">
            <v>1903</v>
          </cell>
        </row>
        <row r="37">
          <cell r="J37">
            <v>423</v>
          </cell>
        </row>
        <row r="38">
          <cell r="J38">
            <v>1498</v>
          </cell>
        </row>
        <row r="39">
          <cell r="J39">
            <v>0</v>
          </cell>
        </row>
        <row r="40">
          <cell r="J40">
            <v>4008</v>
          </cell>
        </row>
        <row r="41">
          <cell r="J41">
            <v>21694</v>
          </cell>
        </row>
      </sheetData>
      <sheetData sheetId="5">
        <row r="8">
          <cell r="J8">
            <v>89977</v>
          </cell>
        </row>
        <row r="9">
          <cell r="J9">
            <v>48302</v>
          </cell>
        </row>
        <row r="10">
          <cell r="J10">
            <v>50</v>
          </cell>
        </row>
        <row r="11">
          <cell r="J11">
            <v>37</v>
          </cell>
        </row>
        <row r="12">
          <cell r="J12">
            <v>6427</v>
          </cell>
        </row>
        <row r="13">
          <cell r="J13">
            <v>27840</v>
          </cell>
        </row>
        <row r="14">
          <cell r="J14">
            <v>23978</v>
          </cell>
        </row>
        <row r="15">
          <cell r="J15">
            <v>913</v>
          </cell>
        </row>
        <row r="16">
          <cell r="J16">
            <v>66122</v>
          </cell>
        </row>
        <row r="17">
          <cell r="J17">
            <v>11953</v>
          </cell>
        </row>
        <row r="18">
          <cell r="J18">
            <v>5335</v>
          </cell>
        </row>
        <row r="19">
          <cell r="J19">
            <v>1161</v>
          </cell>
        </row>
        <row r="20">
          <cell r="J20">
            <v>6389</v>
          </cell>
        </row>
        <row r="21">
          <cell r="J21">
            <v>35000</v>
          </cell>
        </row>
        <row r="22">
          <cell r="J22">
            <v>2047</v>
          </cell>
        </row>
        <row r="23">
          <cell r="J23">
            <v>0</v>
          </cell>
        </row>
        <row r="24">
          <cell r="J24">
            <v>12386</v>
          </cell>
        </row>
        <row r="25">
          <cell r="J25">
            <v>1403</v>
          </cell>
        </row>
        <row r="26">
          <cell r="J26">
            <v>1405</v>
          </cell>
        </row>
        <row r="27">
          <cell r="J27">
            <v>995</v>
          </cell>
        </row>
        <row r="28">
          <cell r="J28">
            <v>639</v>
          </cell>
        </row>
        <row r="29">
          <cell r="J29">
            <v>65</v>
          </cell>
        </row>
        <row r="30">
          <cell r="J30">
            <v>592</v>
          </cell>
        </row>
        <row r="31">
          <cell r="J31">
            <v>0</v>
          </cell>
        </row>
        <row r="32">
          <cell r="J32">
            <v>681</v>
          </cell>
        </row>
        <row r="33">
          <cell r="J33">
            <v>720</v>
          </cell>
        </row>
        <row r="34">
          <cell r="J34">
            <v>552</v>
          </cell>
        </row>
        <row r="35">
          <cell r="J35">
            <v>1231</v>
          </cell>
        </row>
        <row r="36">
          <cell r="J36">
            <v>1166</v>
          </cell>
        </row>
        <row r="37">
          <cell r="J37">
            <v>435</v>
          </cell>
        </row>
        <row r="38">
          <cell r="J38">
            <v>1628</v>
          </cell>
        </row>
        <row r="39">
          <cell r="J39">
            <v>0</v>
          </cell>
        </row>
        <row r="40">
          <cell r="J40">
            <v>5498</v>
          </cell>
        </row>
        <row r="41">
          <cell r="J41">
            <v>18364</v>
          </cell>
        </row>
      </sheetData>
      <sheetData sheetId="6">
        <row r="8">
          <cell r="J8">
            <v>42142</v>
          </cell>
        </row>
        <row r="9">
          <cell r="J9">
            <v>42699</v>
          </cell>
        </row>
        <row r="10">
          <cell r="J10">
            <v>2260</v>
          </cell>
        </row>
        <row r="11">
          <cell r="J11">
            <v>80</v>
          </cell>
        </row>
        <row r="12">
          <cell r="J12">
            <v>4415</v>
          </cell>
        </row>
        <row r="13">
          <cell r="J13">
            <v>25912</v>
          </cell>
        </row>
        <row r="14">
          <cell r="J14">
            <v>20363</v>
          </cell>
        </row>
        <row r="15">
          <cell r="J15">
            <v>707</v>
          </cell>
        </row>
        <row r="16">
          <cell r="J16">
            <v>45350</v>
          </cell>
        </row>
        <row r="17">
          <cell r="J17">
            <v>9389</v>
          </cell>
        </row>
        <row r="18">
          <cell r="J18">
            <v>5245</v>
          </cell>
        </row>
        <row r="19">
          <cell r="J19">
            <v>1567</v>
          </cell>
        </row>
        <row r="20">
          <cell r="J20">
            <v>4693</v>
          </cell>
        </row>
        <row r="21">
          <cell r="J21">
            <v>22570</v>
          </cell>
        </row>
        <row r="22">
          <cell r="J22">
            <v>3148</v>
          </cell>
        </row>
        <row r="23">
          <cell r="J23">
            <v>0</v>
          </cell>
        </row>
        <row r="24">
          <cell r="J24">
            <v>6106</v>
          </cell>
        </row>
        <row r="25">
          <cell r="J25">
            <v>1224</v>
          </cell>
        </row>
        <row r="26">
          <cell r="J26">
            <v>10431</v>
          </cell>
        </row>
        <row r="27">
          <cell r="J27">
            <v>858</v>
          </cell>
        </row>
        <row r="28">
          <cell r="J28">
            <v>604</v>
          </cell>
        </row>
        <row r="29">
          <cell r="J29">
            <v>56</v>
          </cell>
        </row>
        <row r="30">
          <cell r="J30">
            <v>930</v>
          </cell>
        </row>
        <row r="31">
          <cell r="J31">
            <v>0</v>
          </cell>
        </row>
        <row r="32">
          <cell r="J32">
            <v>697</v>
          </cell>
        </row>
        <row r="33">
          <cell r="J33">
            <v>1561</v>
          </cell>
        </row>
        <row r="34">
          <cell r="J34">
            <v>586</v>
          </cell>
        </row>
        <row r="35">
          <cell r="J35">
            <v>1281</v>
          </cell>
        </row>
        <row r="36">
          <cell r="J36">
            <v>2196</v>
          </cell>
        </row>
        <row r="37">
          <cell r="J37">
            <v>35</v>
          </cell>
        </row>
        <row r="38">
          <cell r="J38">
            <v>2122</v>
          </cell>
        </row>
        <row r="39">
          <cell r="J39">
            <v>400</v>
          </cell>
        </row>
        <row r="40">
          <cell r="J40">
            <v>5181</v>
          </cell>
        </row>
        <row r="41">
          <cell r="J41">
            <v>31122</v>
          </cell>
        </row>
      </sheetData>
      <sheetData sheetId="7">
        <row r="8">
          <cell r="J8">
            <v>505466</v>
          </cell>
        </row>
        <row r="9">
          <cell r="J9">
            <v>39109</v>
          </cell>
        </row>
        <row r="10">
          <cell r="J10">
            <v>40</v>
          </cell>
        </row>
        <row r="11">
          <cell r="J11">
            <v>92</v>
          </cell>
        </row>
        <row r="12">
          <cell r="J12">
            <v>3027</v>
          </cell>
        </row>
        <row r="13">
          <cell r="J13">
            <v>8030</v>
          </cell>
        </row>
        <row r="14">
          <cell r="J14">
            <v>9252</v>
          </cell>
        </row>
        <row r="15">
          <cell r="J15">
            <v>390</v>
          </cell>
        </row>
        <row r="16">
          <cell r="J16">
            <v>31942</v>
          </cell>
        </row>
        <row r="17">
          <cell r="J17">
            <v>11881</v>
          </cell>
        </row>
        <row r="18">
          <cell r="J18">
            <v>7262</v>
          </cell>
        </row>
        <row r="19">
          <cell r="J19">
            <v>3214</v>
          </cell>
        </row>
        <row r="20">
          <cell r="J20">
            <v>5935</v>
          </cell>
        </row>
        <row r="21">
          <cell r="J21">
            <v>34829</v>
          </cell>
        </row>
        <row r="22">
          <cell r="J22">
            <v>1764</v>
          </cell>
        </row>
        <row r="23">
          <cell r="J23">
            <v>0</v>
          </cell>
        </row>
        <row r="24">
          <cell r="J24">
            <v>12488</v>
          </cell>
        </row>
        <row r="25">
          <cell r="J25">
            <v>958</v>
          </cell>
        </row>
        <row r="26">
          <cell r="J26">
            <v>2658</v>
          </cell>
        </row>
        <row r="27">
          <cell r="J27">
            <v>727</v>
          </cell>
        </row>
        <row r="28">
          <cell r="J28">
            <v>922</v>
          </cell>
        </row>
        <row r="29">
          <cell r="J29">
            <v>12345</v>
          </cell>
        </row>
        <row r="30">
          <cell r="J30">
            <v>806</v>
          </cell>
        </row>
        <row r="31">
          <cell r="J31">
            <v>0</v>
          </cell>
        </row>
        <row r="32">
          <cell r="J32">
            <v>977</v>
          </cell>
        </row>
        <row r="33">
          <cell r="J33">
            <v>650</v>
          </cell>
        </row>
        <row r="34">
          <cell r="J34">
            <v>1113</v>
          </cell>
        </row>
        <row r="35">
          <cell r="J35">
            <v>1831</v>
          </cell>
        </row>
        <row r="36">
          <cell r="J36">
            <v>1412</v>
          </cell>
        </row>
        <row r="37">
          <cell r="J37">
            <v>792</v>
          </cell>
        </row>
        <row r="38">
          <cell r="J38">
            <v>1422</v>
          </cell>
        </row>
        <row r="39">
          <cell r="J39">
            <v>0</v>
          </cell>
        </row>
        <row r="40">
          <cell r="J40">
            <v>6167</v>
          </cell>
        </row>
        <row r="41">
          <cell r="J41">
            <v>22397</v>
          </cell>
        </row>
      </sheetData>
      <sheetData sheetId="8">
        <row r="8">
          <cell r="J8">
            <v>513942</v>
          </cell>
        </row>
        <row r="9">
          <cell r="J9">
            <v>29093</v>
          </cell>
        </row>
        <row r="10">
          <cell r="J10">
            <v>0</v>
          </cell>
        </row>
        <row r="11">
          <cell r="J11">
            <v>369</v>
          </cell>
        </row>
        <row r="12">
          <cell r="J12">
            <v>914</v>
          </cell>
        </row>
        <row r="13">
          <cell r="J13">
            <v>1532</v>
          </cell>
        </row>
        <row r="14">
          <cell r="J14">
            <v>2031</v>
          </cell>
        </row>
        <row r="15">
          <cell r="J15">
            <v>40</v>
          </cell>
        </row>
        <row r="16">
          <cell r="J16">
            <v>19604</v>
          </cell>
        </row>
        <row r="17">
          <cell r="J17">
            <v>9282</v>
          </cell>
        </row>
        <row r="18">
          <cell r="J18">
            <v>3810</v>
          </cell>
        </row>
        <row r="19">
          <cell r="J19">
            <v>1764</v>
          </cell>
        </row>
        <row r="20">
          <cell r="J20">
            <v>6516</v>
          </cell>
        </row>
        <row r="21">
          <cell r="J21">
            <v>29199</v>
          </cell>
        </row>
        <row r="22">
          <cell r="J22">
            <v>1133</v>
          </cell>
        </row>
        <row r="23">
          <cell r="J23">
            <v>0</v>
          </cell>
        </row>
        <row r="24">
          <cell r="J24">
            <v>5884</v>
          </cell>
        </row>
        <row r="25">
          <cell r="J25">
            <v>854</v>
          </cell>
        </row>
        <row r="26">
          <cell r="J26">
            <v>636</v>
          </cell>
        </row>
        <row r="27">
          <cell r="J27">
            <v>624</v>
          </cell>
        </row>
        <row r="28">
          <cell r="J28">
            <v>572</v>
          </cell>
        </row>
        <row r="29">
          <cell r="J29">
            <v>548</v>
          </cell>
        </row>
        <row r="30">
          <cell r="J30">
            <v>597</v>
          </cell>
        </row>
        <row r="31">
          <cell r="J31">
            <v>0</v>
          </cell>
        </row>
        <row r="32">
          <cell r="J32">
            <v>677</v>
          </cell>
        </row>
        <row r="33">
          <cell r="J33">
            <v>1485</v>
          </cell>
        </row>
        <row r="34">
          <cell r="J34">
            <v>1002</v>
          </cell>
        </row>
        <row r="35">
          <cell r="J35">
            <v>1758</v>
          </cell>
        </row>
        <row r="36">
          <cell r="J36">
            <v>949</v>
          </cell>
        </row>
        <row r="37">
          <cell r="J37">
            <v>340</v>
          </cell>
        </row>
        <row r="38">
          <cell r="J38">
            <v>976</v>
          </cell>
        </row>
        <row r="39">
          <cell r="J39">
            <v>320</v>
          </cell>
        </row>
        <row r="40">
          <cell r="J40">
            <v>4523</v>
          </cell>
        </row>
        <row r="41">
          <cell r="J41">
            <v>19839</v>
          </cell>
        </row>
      </sheetData>
      <sheetData sheetId="9">
        <row r="8">
          <cell r="J8">
            <v>160124</v>
          </cell>
        </row>
        <row r="9">
          <cell r="J9">
            <v>28099</v>
          </cell>
        </row>
        <row r="10">
          <cell r="J10">
            <v>0</v>
          </cell>
        </row>
        <row r="11">
          <cell r="J11">
            <v>102</v>
          </cell>
        </row>
        <row r="12">
          <cell r="J12">
            <v>3843</v>
          </cell>
        </row>
        <row r="13">
          <cell r="J13">
            <v>6471</v>
          </cell>
        </row>
        <row r="14">
          <cell r="J14">
            <v>1826</v>
          </cell>
        </row>
        <row r="15">
          <cell r="J15">
            <v>218</v>
          </cell>
        </row>
        <row r="16">
          <cell r="J16">
            <v>10166</v>
          </cell>
        </row>
        <row r="17">
          <cell r="J17">
            <v>6782</v>
          </cell>
        </row>
        <row r="18">
          <cell r="J18">
            <v>3060</v>
          </cell>
        </row>
        <row r="19">
          <cell r="J19">
            <v>2763</v>
          </cell>
        </row>
        <row r="20">
          <cell r="J20">
            <v>4251</v>
          </cell>
        </row>
        <row r="21">
          <cell r="J21">
            <v>21900</v>
          </cell>
        </row>
        <row r="22">
          <cell r="J22">
            <v>1780</v>
          </cell>
        </row>
        <row r="23">
          <cell r="J23">
            <v>0</v>
          </cell>
        </row>
        <row r="24">
          <cell r="J24">
            <v>4534</v>
          </cell>
        </row>
        <row r="25">
          <cell r="J25">
            <v>592</v>
          </cell>
        </row>
        <row r="26">
          <cell r="J26">
            <v>2671</v>
          </cell>
        </row>
        <row r="27">
          <cell r="J27">
            <v>556</v>
          </cell>
        </row>
        <row r="28">
          <cell r="J28">
            <v>568</v>
          </cell>
        </row>
        <row r="29">
          <cell r="J29">
            <v>48</v>
          </cell>
        </row>
        <row r="30">
          <cell r="J30">
            <v>839</v>
          </cell>
        </row>
        <row r="31">
          <cell r="J31">
            <v>0</v>
          </cell>
        </row>
        <row r="32">
          <cell r="J32">
            <v>1110</v>
          </cell>
        </row>
        <row r="33">
          <cell r="J33">
            <v>1520</v>
          </cell>
        </row>
        <row r="34">
          <cell r="J34">
            <v>564</v>
          </cell>
        </row>
        <row r="35">
          <cell r="J35">
            <v>1505</v>
          </cell>
        </row>
        <row r="36">
          <cell r="J36">
            <v>898</v>
          </cell>
        </row>
        <row r="37">
          <cell r="J37">
            <v>260</v>
          </cell>
        </row>
        <row r="38">
          <cell r="J38">
            <v>1174</v>
          </cell>
        </row>
        <row r="39">
          <cell r="J39">
            <v>123</v>
          </cell>
        </row>
        <row r="40">
          <cell r="J40">
            <v>5596</v>
          </cell>
        </row>
        <row r="41">
          <cell r="J41">
            <v>19633</v>
          </cell>
        </row>
      </sheetData>
      <sheetData sheetId="10">
        <row r="8">
          <cell r="J8">
            <v>36972</v>
          </cell>
        </row>
        <row r="9">
          <cell r="J9">
            <v>26581</v>
          </cell>
        </row>
        <row r="10">
          <cell r="J10">
            <v>3305</v>
          </cell>
        </row>
        <row r="11">
          <cell r="J11">
            <v>152</v>
          </cell>
        </row>
        <row r="12">
          <cell r="J12">
            <v>4208</v>
          </cell>
        </row>
        <row r="13">
          <cell r="J13">
            <v>20887</v>
          </cell>
        </row>
        <row r="14">
          <cell r="J14">
            <v>24198</v>
          </cell>
        </row>
        <row r="15">
          <cell r="J15">
            <v>571</v>
          </cell>
        </row>
        <row r="16">
          <cell r="J16">
            <v>13233</v>
          </cell>
        </row>
        <row r="17">
          <cell r="J17">
            <v>8449</v>
          </cell>
        </row>
        <row r="18">
          <cell r="J18">
            <v>9702</v>
          </cell>
        </row>
        <row r="19">
          <cell r="J19">
            <v>3480</v>
          </cell>
        </row>
        <row r="20">
          <cell r="J20">
            <v>9791</v>
          </cell>
        </row>
        <row r="21">
          <cell r="J21">
            <v>30359</v>
          </cell>
        </row>
        <row r="22">
          <cell r="J22">
            <v>2055</v>
          </cell>
        </row>
        <row r="23">
          <cell r="J23">
            <v>0</v>
          </cell>
        </row>
        <row r="24">
          <cell r="J24">
            <v>2968</v>
          </cell>
        </row>
        <row r="25">
          <cell r="J25">
            <v>435</v>
          </cell>
        </row>
        <row r="26">
          <cell r="J26">
            <v>473</v>
          </cell>
        </row>
        <row r="27">
          <cell r="J27">
            <v>401</v>
          </cell>
        </row>
        <row r="28">
          <cell r="J28">
            <v>1361</v>
          </cell>
        </row>
        <row r="29">
          <cell r="J29">
            <v>592</v>
          </cell>
        </row>
        <row r="30">
          <cell r="J30">
            <v>866</v>
          </cell>
        </row>
        <row r="31">
          <cell r="J31">
            <v>0</v>
          </cell>
        </row>
        <row r="32">
          <cell r="J32">
            <v>1407</v>
          </cell>
        </row>
        <row r="33">
          <cell r="J33">
            <v>821</v>
          </cell>
        </row>
        <row r="34">
          <cell r="J34">
            <v>797</v>
          </cell>
        </row>
        <row r="35">
          <cell r="J35">
            <v>1271</v>
          </cell>
        </row>
        <row r="36">
          <cell r="J36">
            <v>1057</v>
          </cell>
        </row>
        <row r="37">
          <cell r="J37">
            <v>602</v>
          </cell>
        </row>
        <row r="38">
          <cell r="J38">
            <v>2875</v>
          </cell>
        </row>
        <row r="39">
          <cell r="J39">
            <v>0</v>
          </cell>
        </row>
        <row r="40">
          <cell r="J40">
            <v>5823</v>
          </cell>
        </row>
        <row r="41">
          <cell r="J41">
            <v>18610</v>
          </cell>
        </row>
      </sheetData>
      <sheetData sheetId="11">
        <row r="8">
          <cell r="J8">
            <v>17495</v>
          </cell>
        </row>
        <row r="9">
          <cell r="J9">
            <v>17610</v>
          </cell>
        </row>
        <row r="10">
          <cell r="J10">
            <v>4235</v>
          </cell>
        </row>
        <row r="11">
          <cell r="J11">
            <v>50</v>
          </cell>
        </row>
        <row r="12">
          <cell r="J12">
            <v>985</v>
          </cell>
        </row>
        <row r="13">
          <cell r="J13">
            <v>5006</v>
          </cell>
        </row>
        <row r="14">
          <cell r="J14">
            <v>8000</v>
          </cell>
        </row>
        <row r="15">
          <cell r="J15">
            <v>516</v>
          </cell>
        </row>
        <row r="16">
          <cell r="J16">
            <v>4271</v>
          </cell>
        </row>
        <row r="17">
          <cell r="J17">
            <v>8806</v>
          </cell>
        </row>
        <row r="18">
          <cell r="J18">
            <v>5006</v>
          </cell>
        </row>
        <row r="19">
          <cell r="J19">
            <v>3115</v>
          </cell>
        </row>
        <row r="20">
          <cell r="J20">
            <v>5231</v>
          </cell>
        </row>
        <row r="21">
          <cell r="J21">
            <v>24511</v>
          </cell>
        </row>
        <row r="22">
          <cell r="J22">
            <v>4699</v>
          </cell>
        </row>
        <row r="23">
          <cell r="J23">
            <v>0</v>
          </cell>
        </row>
        <row r="24">
          <cell r="J24">
            <v>6712</v>
          </cell>
        </row>
        <row r="25">
          <cell r="J25">
            <v>1434</v>
          </cell>
        </row>
        <row r="26">
          <cell r="J26">
            <v>2066</v>
          </cell>
        </row>
        <row r="27">
          <cell r="J27">
            <v>630</v>
          </cell>
        </row>
        <row r="28">
          <cell r="J28">
            <v>1425</v>
          </cell>
        </row>
        <row r="29">
          <cell r="J29">
            <v>2422</v>
          </cell>
        </row>
        <row r="30">
          <cell r="J30">
            <v>685</v>
          </cell>
        </row>
        <row r="31">
          <cell r="J31">
            <v>0</v>
          </cell>
        </row>
        <row r="32">
          <cell r="J32">
            <v>2057</v>
          </cell>
        </row>
        <row r="33">
          <cell r="J33">
            <v>1517</v>
          </cell>
        </row>
        <row r="34">
          <cell r="J34">
            <v>979</v>
          </cell>
        </row>
        <row r="35">
          <cell r="J35">
            <v>1728</v>
          </cell>
        </row>
        <row r="36">
          <cell r="J36">
            <v>825</v>
          </cell>
        </row>
        <row r="37">
          <cell r="J37">
            <v>745</v>
          </cell>
        </row>
        <row r="38">
          <cell r="J38">
            <v>2323</v>
          </cell>
        </row>
        <row r="39">
          <cell r="J39">
            <v>0</v>
          </cell>
        </row>
        <row r="41">
          <cell r="J41">
            <v>17564</v>
          </cell>
        </row>
      </sheetData>
      <sheetData sheetId="12">
        <row r="8">
          <cell r="J8">
            <v>18856</v>
          </cell>
        </row>
        <row r="9">
          <cell r="J9">
            <v>29484</v>
          </cell>
        </row>
        <row r="10">
          <cell r="J10">
            <v>1000</v>
          </cell>
        </row>
        <row r="11">
          <cell r="J11">
            <v>161</v>
          </cell>
        </row>
        <row r="12">
          <cell r="J12">
            <v>404</v>
          </cell>
        </row>
        <row r="13">
          <cell r="J13">
            <v>70942</v>
          </cell>
        </row>
        <row r="14">
          <cell r="J14">
            <v>14201</v>
          </cell>
        </row>
        <row r="15">
          <cell r="J15">
            <v>265</v>
          </cell>
        </row>
        <row r="16">
          <cell r="J16">
            <v>4558</v>
          </cell>
        </row>
        <row r="17">
          <cell r="J17">
            <v>10204</v>
          </cell>
        </row>
        <row r="18">
          <cell r="J18">
            <v>1432</v>
          </cell>
        </row>
        <row r="19">
          <cell r="J19">
            <v>2549</v>
          </cell>
        </row>
        <row r="20">
          <cell r="J20">
            <v>3248</v>
          </cell>
        </row>
        <row r="21">
          <cell r="J21">
            <v>27218</v>
          </cell>
        </row>
        <row r="22">
          <cell r="J22">
            <v>5051</v>
          </cell>
        </row>
        <row r="23">
          <cell r="J23">
            <v>675</v>
          </cell>
        </row>
        <row r="24">
          <cell r="J24">
            <v>10172</v>
          </cell>
        </row>
        <row r="25">
          <cell r="J25">
            <v>2604</v>
          </cell>
        </row>
        <row r="26">
          <cell r="J26">
            <v>5104</v>
          </cell>
        </row>
        <row r="27">
          <cell r="J27">
            <v>1088</v>
          </cell>
        </row>
        <row r="28">
          <cell r="J28">
            <v>1130</v>
          </cell>
        </row>
        <row r="29">
          <cell r="J29">
            <v>46</v>
          </cell>
        </row>
        <row r="30">
          <cell r="J30">
            <v>863</v>
          </cell>
        </row>
        <row r="31">
          <cell r="J31">
            <v>0</v>
          </cell>
        </row>
        <row r="32">
          <cell r="J32">
            <v>1300</v>
          </cell>
        </row>
        <row r="33">
          <cell r="J33">
            <v>2695</v>
          </cell>
        </row>
        <row r="34">
          <cell r="J34">
            <v>922</v>
          </cell>
        </row>
        <row r="35">
          <cell r="J35">
            <v>1317</v>
          </cell>
        </row>
        <row r="36">
          <cell r="J36">
            <v>1072</v>
          </cell>
        </row>
        <row r="37">
          <cell r="J37">
            <v>286</v>
          </cell>
        </row>
        <row r="38">
          <cell r="J38">
            <v>2154</v>
          </cell>
        </row>
        <row r="39">
          <cell r="J39">
            <v>0</v>
          </cell>
        </row>
        <row r="40">
          <cell r="J40">
            <v>6507</v>
          </cell>
        </row>
        <row r="41">
          <cell r="J41">
            <v>24267</v>
          </cell>
        </row>
      </sheetData>
      <sheetData sheetId="13">
        <row r="8">
          <cell r="J8">
            <v>358123</v>
          </cell>
        </row>
        <row r="9">
          <cell r="J9">
            <v>15508</v>
          </cell>
        </row>
        <row r="10">
          <cell r="J10">
            <v>40</v>
          </cell>
        </row>
        <row r="11">
          <cell r="J11">
            <v>290</v>
          </cell>
        </row>
        <row r="12">
          <cell r="J12">
            <v>1288</v>
          </cell>
        </row>
        <row r="13">
          <cell r="J13">
            <v>148333</v>
          </cell>
        </row>
        <row r="14">
          <cell r="J14">
            <v>22634</v>
          </cell>
        </row>
        <row r="15">
          <cell r="J15">
            <v>281</v>
          </cell>
        </row>
        <row r="16">
          <cell r="J16">
            <v>5421</v>
          </cell>
        </row>
        <row r="17">
          <cell r="J17">
            <v>8200</v>
          </cell>
        </row>
        <row r="18">
          <cell r="J18">
            <v>2563</v>
          </cell>
        </row>
        <row r="19">
          <cell r="J19">
            <v>2600</v>
          </cell>
        </row>
        <row r="20">
          <cell r="J20">
            <v>3174</v>
          </cell>
        </row>
        <row r="21">
          <cell r="J21">
            <v>22156</v>
          </cell>
        </row>
        <row r="22">
          <cell r="J22">
            <v>4082</v>
          </cell>
        </row>
        <row r="23">
          <cell r="J23">
            <v>0</v>
          </cell>
        </row>
        <row r="24">
          <cell r="J24">
            <v>6054</v>
          </cell>
        </row>
        <row r="25">
          <cell r="J25">
            <v>2313</v>
          </cell>
        </row>
        <row r="26">
          <cell r="J26">
            <v>12401</v>
          </cell>
        </row>
        <row r="27">
          <cell r="J27">
            <v>687</v>
          </cell>
        </row>
        <row r="28">
          <cell r="J28">
            <v>622</v>
          </cell>
        </row>
        <row r="29">
          <cell r="J29">
            <v>220</v>
          </cell>
        </row>
        <row r="30">
          <cell r="J30">
            <v>964</v>
          </cell>
        </row>
        <row r="31">
          <cell r="J31">
            <v>0</v>
          </cell>
        </row>
        <row r="32">
          <cell r="J32">
            <v>906</v>
          </cell>
        </row>
        <row r="33">
          <cell r="J33">
            <v>258</v>
          </cell>
        </row>
        <row r="34">
          <cell r="J34">
            <v>455</v>
          </cell>
        </row>
        <row r="35">
          <cell r="J35">
            <v>2198</v>
          </cell>
        </row>
        <row r="36">
          <cell r="J36">
            <v>974</v>
          </cell>
        </row>
        <row r="37">
          <cell r="J37">
            <v>527</v>
          </cell>
        </row>
        <row r="38">
          <cell r="J38">
            <v>1683</v>
          </cell>
        </row>
        <row r="39">
          <cell r="J39">
            <v>0</v>
          </cell>
        </row>
        <row r="40">
          <cell r="J40">
            <v>4566</v>
          </cell>
        </row>
        <row r="41">
          <cell r="J41">
            <v>16361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337C-E94F-45AC-9634-5C53CDF343ED}">
  <dimension ref="A1:AD160"/>
  <sheetViews>
    <sheetView zoomScale="82" zoomScaleNormal="82" workbookViewId="0">
      <selection activeCell="Q45" sqref="Q45"/>
    </sheetView>
  </sheetViews>
  <sheetFormatPr baseColWidth="10" defaultRowHeight="15" x14ac:dyDescent="0.25"/>
  <cols>
    <col min="1" max="1" width="14.140625" customWidth="1"/>
    <col min="2" max="2" width="13.5703125" customWidth="1"/>
    <col min="3" max="3" width="13" customWidth="1"/>
    <col min="4" max="4" width="13.28515625" customWidth="1"/>
    <col min="5" max="5" width="13" customWidth="1"/>
    <col min="6" max="6" width="12.28515625" customWidth="1"/>
    <col min="7" max="7" width="12.85546875" customWidth="1"/>
    <col min="8" max="8" width="13.140625" customWidth="1"/>
    <col min="9" max="9" width="12.28515625" customWidth="1"/>
    <col min="10" max="10" width="12.7109375" customWidth="1"/>
    <col min="11" max="13" width="13.42578125" customWidth="1"/>
    <col min="14" max="14" width="15" customWidth="1"/>
    <col min="257" max="257" width="14.140625" customWidth="1"/>
    <col min="258" max="258" width="13.5703125" customWidth="1"/>
    <col min="259" max="259" width="13" customWidth="1"/>
    <col min="260" max="260" width="13.28515625" customWidth="1"/>
    <col min="261" max="261" width="13" customWidth="1"/>
    <col min="262" max="262" width="12.28515625" customWidth="1"/>
    <col min="263" max="263" width="12.85546875" customWidth="1"/>
    <col min="264" max="264" width="13.140625" customWidth="1"/>
    <col min="265" max="265" width="12.28515625" customWidth="1"/>
    <col min="266" max="266" width="12.7109375" customWidth="1"/>
    <col min="267" max="269" width="13.42578125" customWidth="1"/>
    <col min="270" max="270" width="15" customWidth="1"/>
    <col min="513" max="513" width="14.140625" customWidth="1"/>
    <col min="514" max="514" width="13.5703125" customWidth="1"/>
    <col min="515" max="515" width="13" customWidth="1"/>
    <col min="516" max="516" width="13.28515625" customWidth="1"/>
    <col min="517" max="517" width="13" customWidth="1"/>
    <col min="518" max="518" width="12.28515625" customWidth="1"/>
    <col min="519" max="519" width="12.85546875" customWidth="1"/>
    <col min="520" max="520" width="13.140625" customWidth="1"/>
    <col min="521" max="521" width="12.28515625" customWidth="1"/>
    <col min="522" max="522" width="12.7109375" customWidth="1"/>
    <col min="523" max="525" width="13.42578125" customWidth="1"/>
    <col min="526" max="526" width="15" customWidth="1"/>
    <col min="769" max="769" width="14.140625" customWidth="1"/>
    <col min="770" max="770" width="13.5703125" customWidth="1"/>
    <col min="771" max="771" width="13" customWidth="1"/>
    <col min="772" max="772" width="13.28515625" customWidth="1"/>
    <col min="773" max="773" width="13" customWidth="1"/>
    <col min="774" max="774" width="12.28515625" customWidth="1"/>
    <col min="775" max="775" width="12.85546875" customWidth="1"/>
    <col min="776" max="776" width="13.140625" customWidth="1"/>
    <col min="777" max="777" width="12.28515625" customWidth="1"/>
    <col min="778" max="778" width="12.7109375" customWidth="1"/>
    <col min="779" max="781" width="13.42578125" customWidth="1"/>
    <col min="782" max="782" width="15" customWidth="1"/>
    <col min="1025" max="1025" width="14.140625" customWidth="1"/>
    <col min="1026" max="1026" width="13.5703125" customWidth="1"/>
    <col min="1027" max="1027" width="13" customWidth="1"/>
    <col min="1028" max="1028" width="13.28515625" customWidth="1"/>
    <col min="1029" max="1029" width="13" customWidth="1"/>
    <col min="1030" max="1030" width="12.28515625" customWidth="1"/>
    <col min="1031" max="1031" width="12.85546875" customWidth="1"/>
    <col min="1032" max="1032" width="13.140625" customWidth="1"/>
    <col min="1033" max="1033" width="12.28515625" customWidth="1"/>
    <col min="1034" max="1034" width="12.7109375" customWidth="1"/>
    <col min="1035" max="1037" width="13.42578125" customWidth="1"/>
    <col min="1038" max="1038" width="15" customWidth="1"/>
    <col min="1281" max="1281" width="14.140625" customWidth="1"/>
    <col min="1282" max="1282" width="13.5703125" customWidth="1"/>
    <col min="1283" max="1283" width="13" customWidth="1"/>
    <col min="1284" max="1284" width="13.28515625" customWidth="1"/>
    <col min="1285" max="1285" width="13" customWidth="1"/>
    <col min="1286" max="1286" width="12.28515625" customWidth="1"/>
    <col min="1287" max="1287" width="12.85546875" customWidth="1"/>
    <col min="1288" max="1288" width="13.140625" customWidth="1"/>
    <col min="1289" max="1289" width="12.28515625" customWidth="1"/>
    <col min="1290" max="1290" width="12.7109375" customWidth="1"/>
    <col min="1291" max="1293" width="13.42578125" customWidth="1"/>
    <col min="1294" max="1294" width="15" customWidth="1"/>
    <col min="1537" max="1537" width="14.140625" customWidth="1"/>
    <col min="1538" max="1538" width="13.5703125" customWidth="1"/>
    <col min="1539" max="1539" width="13" customWidth="1"/>
    <col min="1540" max="1540" width="13.28515625" customWidth="1"/>
    <col min="1541" max="1541" width="13" customWidth="1"/>
    <col min="1542" max="1542" width="12.28515625" customWidth="1"/>
    <col min="1543" max="1543" width="12.85546875" customWidth="1"/>
    <col min="1544" max="1544" width="13.140625" customWidth="1"/>
    <col min="1545" max="1545" width="12.28515625" customWidth="1"/>
    <col min="1546" max="1546" width="12.7109375" customWidth="1"/>
    <col min="1547" max="1549" width="13.42578125" customWidth="1"/>
    <col min="1550" max="1550" width="15" customWidth="1"/>
    <col min="1793" max="1793" width="14.140625" customWidth="1"/>
    <col min="1794" max="1794" width="13.5703125" customWidth="1"/>
    <col min="1795" max="1795" width="13" customWidth="1"/>
    <col min="1796" max="1796" width="13.28515625" customWidth="1"/>
    <col min="1797" max="1797" width="13" customWidth="1"/>
    <col min="1798" max="1798" width="12.28515625" customWidth="1"/>
    <col min="1799" max="1799" width="12.85546875" customWidth="1"/>
    <col min="1800" max="1800" width="13.140625" customWidth="1"/>
    <col min="1801" max="1801" width="12.28515625" customWidth="1"/>
    <col min="1802" max="1802" width="12.7109375" customWidth="1"/>
    <col min="1803" max="1805" width="13.42578125" customWidth="1"/>
    <col min="1806" max="1806" width="15" customWidth="1"/>
    <col min="2049" max="2049" width="14.140625" customWidth="1"/>
    <col min="2050" max="2050" width="13.5703125" customWidth="1"/>
    <col min="2051" max="2051" width="13" customWidth="1"/>
    <col min="2052" max="2052" width="13.28515625" customWidth="1"/>
    <col min="2053" max="2053" width="13" customWidth="1"/>
    <col min="2054" max="2054" width="12.28515625" customWidth="1"/>
    <col min="2055" max="2055" width="12.85546875" customWidth="1"/>
    <col min="2056" max="2056" width="13.140625" customWidth="1"/>
    <col min="2057" max="2057" width="12.28515625" customWidth="1"/>
    <col min="2058" max="2058" width="12.7109375" customWidth="1"/>
    <col min="2059" max="2061" width="13.42578125" customWidth="1"/>
    <col min="2062" max="2062" width="15" customWidth="1"/>
    <col min="2305" max="2305" width="14.140625" customWidth="1"/>
    <col min="2306" max="2306" width="13.5703125" customWidth="1"/>
    <col min="2307" max="2307" width="13" customWidth="1"/>
    <col min="2308" max="2308" width="13.28515625" customWidth="1"/>
    <col min="2309" max="2309" width="13" customWidth="1"/>
    <col min="2310" max="2310" width="12.28515625" customWidth="1"/>
    <col min="2311" max="2311" width="12.85546875" customWidth="1"/>
    <col min="2312" max="2312" width="13.140625" customWidth="1"/>
    <col min="2313" max="2313" width="12.28515625" customWidth="1"/>
    <col min="2314" max="2314" width="12.7109375" customWidth="1"/>
    <col min="2315" max="2317" width="13.42578125" customWidth="1"/>
    <col min="2318" max="2318" width="15" customWidth="1"/>
    <col min="2561" max="2561" width="14.140625" customWidth="1"/>
    <col min="2562" max="2562" width="13.5703125" customWidth="1"/>
    <col min="2563" max="2563" width="13" customWidth="1"/>
    <col min="2564" max="2564" width="13.28515625" customWidth="1"/>
    <col min="2565" max="2565" width="13" customWidth="1"/>
    <col min="2566" max="2566" width="12.28515625" customWidth="1"/>
    <col min="2567" max="2567" width="12.85546875" customWidth="1"/>
    <col min="2568" max="2568" width="13.140625" customWidth="1"/>
    <col min="2569" max="2569" width="12.28515625" customWidth="1"/>
    <col min="2570" max="2570" width="12.7109375" customWidth="1"/>
    <col min="2571" max="2573" width="13.42578125" customWidth="1"/>
    <col min="2574" max="2574" width="15" customWidth="1"/>
    <col min="2817" max="2817" width="14.140625" customWidth="1"/>
    <col min="2818" max="2818" width="13.5703125" customWidth="1"/>
    <col min="2819" max="2819" width="13" customWidth="1"/>
    <col min="2820" max="2820" width="13.28515625" customWidth="1"/>
    <col min="2821" max="2821" width="13" customWidth="1"/>
    <col min="2822" max="2822" width="12.28515625" customWidth="1"/>
    <col min="2823" max="2823" width="12.85546875" customWidth="1"/>
    <col min="2824" max="2824" width="13.140625" customWidth="1"/>
    <col min="2825" max="2825" width="12.28515625" customWidth="1"/>
    <col min="2826" max="2826" width="12.7109375" customWidth="1"/>
    <col min="2827" max="2829" width="13.42578125" customWidth="1"/>
    <col min="2830" max="2830" width="15" customWidth="1"/>
    <col min="3073" max="3073" width="14.140625" customWidth="1"/>
    <col min="3074" max="3074" width="13.5703125" customWidth="1"/>
    <col min="3075" max="3075" width="13" customWidth="1"/>
    <col min="3076" max="3076" width="13.28515625" customWidth="1"/>
    <col min="3077" max="3077" width="13" customWidth="1"/>
    <col min="3078" max="3078" width="12.28515625" customWidth="1"/>
    <col min="3079" max="3079" width="12.85546875" customWidth="1"/>
    <col min="3080" max="3080" width="13.140625" customWidth="1"/>
    <col min="3081" max="3081" width="12.28515625" customWidth="1"/>
    <col min="3082" max="3082" width="12.7109375" customWidth="1"/>
    <col min="3083" max="3085" width="13.42578125" customWidth="1"/>
    <col min="3086" max="3086" width="15" customWidth="1"/>
    <col min="3329" max="3329" width="14.140625" customWidth="1"/>
    <col min="3330" max="3330" width="13.5703125" customWidth="1"/>
    <col min="3331" max="3331" width="13" customWidth="1"/>
    <col min="3332" max="3332" width="13.28515625" customWidth="1"/>
    <col min="3333" max="3333" width="13" customWidth="1"/>
    <col min="3334" max="3334" width="12.28515625" customWidth="1"/>
    <col min="3335" max="3335" width="12.85546875" customWidth="1"/>
    <col min="3336" max="3336" width="13.140625" customWidth="1"/>
    <col min="3337" max="3337" width="12.28515625" customWidth="1"/>
    <col min="3338" max="3338" width="12.7109375" customWidth="1"/>
    <col min="3339" max="3341" width="13.42578125" customWidth="1"/>
    <col min="3342" max="3342" width="15" customWidth="1"/>
    <col min="3585" max="3585" width="14.140625" customWidth="1"/>
    <col min="3586" max="3586" width="13.5703125" customWidth="1"/>
    <col min="3587" max="3587" width="13" customWidth="1"/>
    <col min="3588" max="3588" width="13.28515625" customWidth="1"/>
    <col min="3589" max="3589" width="13" customWidth="1"/>
    <col min="3590" max="3590" width="12.28515625" customWidth="1"/>
    <col min="3591" max="3591" width="12.85546875" customWidth="1"/>
    <col min="3592" max="3592" width="13.140625" customWidth="1"/>
    <col min="3593" max="3593" width="12.28515625" customWidth="1"/>
    <col min="3594" max="3594" width="12.7109375" customWidth="1"/>
    <col min="3595" max="3597" width="13.42578125" customWidth="1"/>
    <col min="3598" max="3598" width="15" customWidth="1"/>
    <col min="3841" max="3841" width="14.140625" customWidth="1"/>
    <col min="3842" max="3842" width="13.5703125" customWidth="1"/>
    <col min="3843" max="3843" width="13" customWidth="1"/>
    <col min="3844" max="3844" width="13.28515625" customWidth="1"/>
    <col min="3845" max="3845" width="13" customWidth="1"/>
    <col min="3846" max="3846" width="12.28515625" customWidth="1"/>
    <col min="3847" max="3847" width="12.85546875" customWidth="1"/>
    <col min="3848" max="3848" width="13.140625" customWidth="1"/>
    <col min="3849" max="3849" width="12.28515625" customWidth="1"/>
    <col min="3850" max="3850" width="12.7109375" customWidth="1"/>
    <col min="3851" max="3853" width="13.42578125" customWidth="1"/>
    <col min="3854" max="3854" width="15" customWidth="1"/>
    <col min="4097" max="4097" width="14.140625" customWidth="1"/>
    <col min="4098" max="4098" width="13.5703125" customWidth="1"/>
    <col min="4099" max="4099" width="13" customWidth="1"/>
    <col min="4100" max="4100" width="13.28515625" customWidth="1"/>
    <col min="4101" max="4101" width="13" customWidth="1"/>
    <col min="4102" max="4102" width="12.28515625" customWidth="1"/>
    <col min="4103" max="4103" width="12.85546875" customWidth="1"/>
    <col min="4104" max="4104" width="13.140625" customWidth="1"/>
    <col min="4105" max="4105" width="12.28515625" customWidth="1"/>
    <col min="4106" max="4106" width="12.7109375" customWidth="1"/>
    <col min="4107" max="4109" width="13.42578125" customWidth="1"/>
    <col min="4110" max="4110" width="15" customWidth="1"/>
    <col min="4353" max="4353" width="14.140625" customWidth="1"/>
    <col min="4354" max="4354" width="13.5703125" customWidth="1"/>
    <col min="4355" max="4355" width="13" customWidth="1"/>
    <col min="4356" max="4356" width="13.28515625" customWidth="1"/>
    <col min="4357" max="4357" width="13" customWidth="1"/>
    <col min="4358" max="4358" width="12.28515625" customWidth="1"/>
    <col min="4359" max="4359" width="12.85546875" customWidth="1"/>
    <col min="4360" max="4360" width="13.140625" customWidth="1"/>
    <col min="4361" max="4361" width="12.28515625" customWidth="1"/>
    <col min="4362" max="4362" width="12.7109375" customWidth="1"/>
    <col min="4363" max="4365" width="13.42578125" customWidth="1"/>
    <col min="4366" max="4366" width="15" customWidth="1"/>
    <col min="4609" max="4609" width="14.140625" customWidth="1"/>
    <col min="4610" max="4610" width="13.5703125" customWidth="1"/>
    <col min="4611" max="4611" width="13" customWidth="1"/>
    <col min="4612" max="4612" width="13.28515625" customWidth="1"/>
    <col min="4613" max="4613" width="13" customWidth="1"/>
    <col min="4614" max="4614" width="12.28515625" customWidth="1"/>
    <col min="4615" max="4615" width="12.85546875" customWidth="1"/>
    <col min="4616" max="4616" width="13.140625" customWidth="1"/>
    <col min="4617" max="4617" width="12.28515625" customWidth="1"/>
    <col min="4618" max="4618" width="12.7109375" customWidth="1"/>
    <col min="4619" max="4621" width="13.42578125" customWidth="1"/>
    <col min="4622" max="4622" width="15" customWidth="1"/>
    <col min="4865" max="4865" width="14.140625" customWidth="1"/>
    <col min="4866" max="4866" width="13.5703125" customWidth="1"/>
    <col min="4867" max="4867" width="13" customWidth="1"/>
    <col min="4868" max="4868" width="13.28515625" customWidth="1"/>
    <col min="4869" max="4869" width="13" customWidth="1"/>
    <col min="4870" max="4870" width="12.28515625" customWidth="1"/>
    <col min="4871" max="4871" width="12.85546875" customWidth="1"/>
    <col min="4872" max="4872" width="13.140625" customWidth="1"/>
    <col min="4873" max="4873" width="12.28515625" customWidth="1"/>
    <col min="4874" max="4874" width="12.7109375" customWidth="1"/>
    <col min="4875" max="4877" width="13.42578125" customWidth="1"/>
    <col min="4878" max="4878" width="15" customWidth="1"/>
    <col min="5121" max="5121" width="14.140625" customWidth="1"/>
    <col min="5122" max="5122" width="13.5703125" customWidth="1"/>
    <col min="5123" max="5123" width="13" customWidth="1"/>
    <col min="5124" max="5124" width="13.28515625" customWidth="1"/>
    <col min="5125" max="5125" width="13" customWidth="1"/>
    <col min="5126" max="5126" width="12.28515625" customWidth="1"/>
    <col min="5127" max="5127" width="12.85546875" customWidth="1"/>
    <col min="5128" max="5128" width="13.140625" customWidth="1"/>
    <col min="5129" max="5129" width="12.28515625" customWidth="1"/>
    <col min="5130" max="5130" width="12.7109375" customWidth="1"/>
    <col min="5131" max="5133" width="13.42578125" customWidth="1"/>
    <col min="5134" max="5134" width="15" customWidth="1"/>
    <col min="5377" max="5377" width="14.140625" customWidth="1"/>
    <col min="5378" max="5378" width="13.5703125" customWidth="1"/>
    <col min="5379" max="5379" width="13" customWidth="1"/>
    <col min="5380" max="5380" width="13.28515625" customWidth="1"/>
    <col min="5381" max="5381" width="13" customWidth="1"/>
    <col min="5382" max="5382" width="12.28515625" customWidth="1"/>
    <col min="5383" max="5383" width="12.85546875" customWidth="1"/>
    <col min="5384" max="5384" width="13.140625" customWidth="1"/>
    <col min="5385" max="5385" width="12.28515625" customWidth="1"/>
    <col min="5386" max="5386" width="12.7109375" customWidth="1"/>
    <col min="5387" max="5389" width="13.42578125" customWidth="1"/>
    <col min="5390" max="5390" width="15" customWidth="1"/>
    <col min="5633" max="5633" width="14.140625" customWidth="1"/>
    <col min="5634" max="5634" width="13.5703125" customWidth="1"/>
    <col min="5635" max="5635" width="13" customWidth="1"/>
    <col min="5636" max="5636" width="13.28515625" customWidth="1"/>
    <col min="5637" max="5637" width="13" customWidth="1"/>
    <col min="5638" max="5638" width="12.28515625" customWidth="1"/>
    <col min="5639" max="5639" width="12.85546875" customWidth="1"/>
    <col min="5640" max="5640" width="13.140625" customWidth="1"/>
    <col min="5641" max="5641" width="12.28515625" customWidth="1"/>
    <col min="5642" max="5642" width="12.7109375" customWidth="1"/>
    <col min="5643" max="5645" width="13.42578125" customWidth="1"/>
    <col min="5646" max="5646" width="15" customWidth="1"/>
    <col min="5889" max="5889" width="14.140625" customWidth="1"/>
    <col min="5890" max="5890" width="13.5703125" customWidth="1"/>
    <col min="5891" max="5891" width="13" customWidth="1"/>
    <col min="5892" max="5892" width="13.28515625" customWidth="1"/>
    <col min="5893" max="5893" width="13" customWidth="1"/>
    <col min="5894" max="5894" width="12.28515625" customWidth="1"/>
    <col min="5895" max="5895" width="12.85546875" customWidth="1"/>
    <col min="5896" max="5896" width="13.140625" customWidth="1"/>
    <col min="5897" max="5897" width="12.28515625" customWidth="1"/>
    <col min="5898" max="5898" width="12.7109375" customWidth="1"/>
    <col min="5899" max="5901" width="13.42578125" customWidth="1"/>
    <col min="5902" max="5902" width="15" customWidth="1"/>
    <col min="6145" max="6145" width="14.140625" customWidth="1"/>
    <col min="6146" max="6146" width="13.5703125" customWidth="1"/>
    <col min="6147" max="6147" width="13" customWidth="1"/>
    <col min="6148" max="6148" width="13.28515625" customWidth="1"/>
    <col min="6149" max="6149" width="13" customWidth="1"/>
    <col min="6150" max="6150" width="12.28515625" customWidth="1"/>
    <col min="6151" max="6151" width="12.85546875" customWidth="1"/>
    <col min="6152" max="6152" width="13.140625" customWidth="1"/>
    <col min="6153" max="6153" width="12.28515625" customWidth="1"/>
    <col min="6154" max="6154" width="12.7109375" customWidth="1"/>
    <col min="6155" max="6157" width="13.42578125" customWidth="1"/>
    <col min="6158" max="6158" width="15" customWidth="1"/>
    <col min="6401" max="6401" width="14.140625" customWidth="1"/>
    <col min="6402" max="6402" width="13.5703125" customWidth="1"/>
    <col min="6403" max="6403" width="13" customWidth="1"/>
    <col min="6404" max="6404" width="13.28515625" customWidth="1"/>
    <col min="6405" max="6405" width="13" customWidth="1"/>
    <col min="6406" max="6406" width="12.28515625" customWidth="1"/>
    <col min="6407" max="6407" width="12.85546875" customWidth="1"/>
    <col min="6408" max="6408" width="13.140625" customWidth="1"/>
    <col min="6409" max="6409" width="12.28515625" customWidth="1"/>
    <col min="6410" max="6410" width="12.7109375" customWidth="1"/>
    <col min="6411" max="6413" width="13.42578125" customWidth="1"/>
    <col min="6414" max="6414" width="15" customWidth="1"/>
    <col min="6657" max="6657" width="14.140625" customWidth="1"/>
    <col min="6658" max="6658" width="13.5703125" customWidth="1"/>
    <col min="6659" max="6659" width="13" customWidth="1"/>
    <col min="6660" max="6660" width="13.28515625" customWidth="1"/>
    <col min="6661" max="6661" width="13" customWidth="1"/>
    <col min="6662" max="6662" width="12.28515625" customWidth="1"/>
    <col min="6663" max="6663" width="12.85546875" customWidth="1"/>
    <col min="6664" max="6664" width="13.140625" customWidth="1"/>
    <col min="6665" max="6665" width="12.28515625" customWidth="1"/>
    <col min="6666" max="6666" width="12.7109375" customWidth="1"/>
    <col min="6667" max="6669" width="13.42578125" customWidth="1"/>
    <col min="6670" max="6670" width="15" customWidth="1"/>
    <col min="6913" max="6913" width="14.140625" customWidth="1"/>
    <col min="6914" max="6914" width="13.5703125" customWidth="1"/>
    <col min="6915" max="6915" width="13" customWidth="1"/>
    <col min="6916" max="6916" width="13.28515625" customWidth="1"/>
    <col min="6917" max="6917" width="13" customWidth="1"/>
    <col min="6918" max="6918" width="12.28515625" customWidth="1"/>
    <col min="6919" max="6919" width="12.85546875" customWidth="1"/>
    <col min="6920" max="6920" width="13.140625" customWidth="1"/>
    <col min="6921" max="6921" width="12.28515625" customWidth="1"/>
    <col min="6922" max="6922" width="12.7109375" customWidth="1"/>
    <col min="6923" max="6925" width="13.42578125" customWidth="1"/>
    <col min="6926" max="6926" width="15" customWidth="1"/>
    <col min="7169" max="7169" width="14.140625" customWidth="1"/>
    <col min="7170" max="7170" width="13.5703125" customWidth="1"/>
    <col min="7171" max="7171" width="13" customWidth="1"/>
    <col min="7172" max="7172" width="13.28515625" customWidth="1"/>
    <col min="7173" max="7173" width="13" customWidth="1"/>
    <col min="7174" max="7174" width="12.28515625" customWidth="1"/>
    <col min="7175" max="7175" width="12.85546875" customWidth="1"/>
    <col min="7176" max="7176" width="13.140625" customWidth="1"/>
    <col min="7177" max="7177" width="12.28515625" customWidth="1"/>
    <col min="7178" max="7178" width="12.7109375" customWidth="1"/>
    <col min="7179" max="7181" width="13.42578125" customWidth="1"/>
    <col min="7182" max="7182" width="15" customWidth="1"/>
    <col min="7425" max="7425" width="14.140625" customWidth="1"/>
    <col min="7426" max="7426" width="13.5703125" customWidth="1"/>
    <col min="7427" max="7427" width="13" customWidth="1"/>
    <col min="7428" max="7428" width="13.28515625" customWidth="1"/>
    <col min="7429" max="7429" width="13" customWidth="1"/>
    <col min="7430" max="7430" width="12.28515625" customWidth="1"/>
    <col min="7431" max="7431" width="12.85546875" customWidth="1"/>
    <col min="7432" max="7432" width="13.140625" customWidth="1"/>
    <col min="7433" max="7433" width="12.28515625" customWidth="1"/>
    <col min="7434" max="7434" width="12.7109375" customWidth="1"/>
    <col min="7435" max="7437" width="13.42578125" customWidth="1"/>
    <col min="7438" max="7438" width="15" customWidth="1"/>
    <col min="7681" max="7681" width="14.140625" customWidth="1"/>
    <col min="7682" max="7682" width="13.5703125" customWidth="1"/>
    <col min="7683" max="7683" width="13" customWidth="1"/>
    <col min="7684" max="7684" width="13.28515625" customWidth="1"/>
    <col min="7685" max="7685" width="13" customWidth="1"/>
    <col min="7686" max="7686" width="12.28515625" customWidth="1"/>
    <col min="7687" max="7687" width="12.85546875" customWidth="1"/>
    <col min="7688" max="7688" width="13.140625" customWidth="1"/>
    <col min="7689" max="7689" width="12.28515625" customWidth="1"/>
    <col min="7690" max="7690" width="12.7109375" customWidth="1"/>
    <col min="7691" max="7693" width="13.42578125" customWidth="1"/>
    <col min="7694" max="7694" width="15" customWidth="1"/>
    <col min="7937" max="7937" width="14.140625" customWidth="1"/>
    <col min="7938" max="7938" width="13.5703125" customWidth="1"/>
    <col min="7939" max="7939" width="13" customWidth="1"/>
    <col min="7940" max="7940" width="13.28515625" customWidth="1"/>
    <col min="7941" max="7941" width="13" customWidth="1"/>
    <col min="7942" max="7942" width="12.28515625" customWidth="1"/>
    <col min="7943" max="7943" width="12.85546875" customWidth="1"/>
    <col min="7944" max="7944" width="13.140625" customWidth="1"/>
    <col min="7945" max="7945" width="12.28515625" customWidth="1"/>
    <col min="7946" max="7946" width="12.7109375" customWidth="1"/>
    <col min="7947" max="7949" width="13.42578125" customWidth="1"/>
    <col min="7950" max="7950" width="15" customWidth="1"/>
    <col min="8193" max="8193" width="14.140625" customWidth="1"/>
    <col min="8194" max="8194" width="13.5703125" customWidth="1"/>
    <col min="8195" max="8195" width="13" customWidth="1"/>
    <col min="8196" max="8196" width="13.28515625" customWidth="1"/>
    <col min="8197" max="8197" width="13" customWidth="1"/>
    <col min="8198" max="8198" width="12.28515625" customWidth="1"/>
    <col min="8199" max="8199" width="12.85546875" customWidth="1"/>
    <col min="8200" max="8200" width="13.140625" customWidth="1"/>
    <col min="8201" max="8201" width="12.28515625" customWidth="1"/>
    <col min="8202" max="8202" width="12.7109375" customWidth="1"/>
    <col min="8203" max="8205" width="13.42578125" customWidth="1"/>
    <col min="8206" max="8206" width="15" customWidth="1"/>
    <col min="8449" max="8449" width="14.140625" customWidth="1"/>
    <col min="8450" max="8450" width="13.5703125" customWidth="1"/>
    <col min="8451" max="8451" width="13" customWidth="1"/>
    <col min="8452" max="8452" width="13.28515625" customWidth="1"/>
    <col min="8453" max="8453" width="13" customWidth="1"/>
    <col min="8454" max="8454" width="12.28515625" customWidth="1"/>
    <col min="8455" max="8455" width="12.85546875" customWidth="1"/>
    <col min="8456" max="8456" width="13.140625" customWidth="1"/>
    <col min="8457" max="8457" width="12.28515625" customWidth="1"/>
    <col min="8458" max="8458" width="12.7109375" customWidth="1"/>
    <col min="8459" max="8461" width="13.42578125" customWidth="1"/>
    <col min="8462" max="8462" width="15" customWidth="1"/>
    <col min="8705" max="8705" width="14.140625" customWidth="1"/>
    <col min="8706" max="8706" width="13.5703125" customWidth="1"/>
    <col min="8707" max="8707" width="13" customWidth="1"/>
    <col min="8708" max="8708" width="13.28515625" customWidth="1"/>
    <col min="8709" max="8709" width="13" customWidth="1"/>
    <col min="8710" max="8710" width="12.28515625" customWidth="1"/>
    <col min="8711" max="8711" width="12.85546875" customWidth="1"/>
    <col min="8712" max="8712" width="13.140625" customWidth="1"/>
    <col min="8713" max="8713" width="12.28515625" customWidth="1"/>
    <col min="8714" max="8714" width="12.7109375" customWidth="1"/>
    <col min="8715" max="8717" width="13.42578125" customWidth="1"/>
    <col min="8718" max="8718" width="15" customWidth="1"/>
    <col min="8961" max="8961" width="14.140625" customWidth="1"/>
    <col min="8962" max="8962" width="13.5703125" customWidth="1"/>
    <col min="8963" max="8963" width="13" customWidth="1"/>
    <col min="8964" max="8964" width="13.28515625" customWidth="1"/>
    <col min="8965" max="8965" width="13" customWidth="1"/>
    <col min="8966" max="8966" width="12.28515625" customWidth="1"/>
    <col min="8967" max="8967" width="12.85546875" customWidth="1"/>
    <col min="8968" max="8968" width="13.140625" customWidth="1"/>
    <col min="8969" max="8969" width="12.28515625" customWidth="1"/>
    <col min="8970" max="8970" width="12.7109375" customWidth="1"/>
    <col min="8971" max="8973" width="13.42578125" customWidth="1"/>
    <col min="8974" max="8974" width="15" customWidth="1"/>
    <col min="9217" max="9217" width="14.140625" customWidth="1"/>
    <col min="9218" max="9218" width="13.5703125" customWidth="1"/>
    <col min="9219" max="9219" width="13" customWidth="1"/>
    <col min="9220" max="9220" width="13.28515625" customWidth="1"/>
    <col min="9221" max="9221" width="13" customWidth="1"/>
    <col min="9222" max="9222" width="12.28515625" customWidth="1"/>
    <col min="9223" max="9223" width="12.85546875" customWidth="1"/>
    <col min="9224" max="9224" width="13.140625" customWidth="1"/>
    <col min="9225" max="9225" width="12.28515625" customWidth="1"/>
    <col min="9226" max="9226" width="12.7109375" customWidth="1"/>
    <col min="9227" max="9229" width="13.42578125" customWidth="1"/>
    <col min="9230" max="9230" width="15" customWidth="1"/>
    <col min="9473" max="9473" width="14.140625" customWidth="1"/>
    <col min="9474" max="9474" width="13.5703125" customWidth="1"/>
    <col min="9475" max="9475" width="13" customWidth="1"/>
    <col min="9476" max="9476" width="13.28515625" customWidth="1"/>
    <col min="9477" max="9477" width="13" customWidth="1"/>
    <col min="9478" max="9478" width="12.28515625" customWidth="1"/>
    <col min="9479" max="9479" width="12.85546875" customWidth="1"/>
    <col min="9480" max="9480" width="13.140625" customWidth="1"/>
    <col min="9481" max="9481" width="12.28515625" customWidth="1"/>
    <col min="9482" max="9482" width="12.7109375" customWidth="1"/>
    <col min="9483" max="9485" width="13.42578125" customWidth="1"/>
    <col min="9486" max="9486" width="15" customWidth="1"/>
    <col min="9729" max="9729" width="14.140625" customWidth="1"/>
    <col min="9730" max="9730" width="13.5703125" customWidth="1"/>
    <col min="9731" max="9731" width="13" customWidth="1"/>
    <col min="9732" max="9732" width="13.28515625" customWidth="1"/>
    <col min="9733" max="9733" width="13" customWidth="1"/>
    <col min="9734" max="9734" width="12.28515625" customWidth="1"/>
    <col min="9735" max="9735" width="12.85546875" customWidth="1"/>
    <col min="9736" max="9736" width="13.140625" customWidth="1"/>
    <col min="9737" max="9737" width="12.28515625" customWidth="1"/>
    <col min="9738" max="9738" width="12.7109375" customWidth="1"/>
    <col min="9739" max="9741" width="13.42578125" customWidth="1"/>
    <col min="9742" max="9742" width="15" customWidth="1"/>
    <col min="9985" max="9985" width="14.140625" customWidth="1"/>
    <col min="9986" max="9986" width="13.5703125" customWidth="1"/>
    <col min="9987" max="9987" width="13" customWidth="1"/>
    <col min="9988" max="9988" width="13.28515625" customWidth="1"/>
    <col min="9989" max="9989" width="13" customWidth="1"/>
    <col min="9990" max="9990" width="12.28515625" customWidth="1"/>
    <col min="9991" max="9991" width="12.85546875" customWidth="1"/>
    <col min="9992" max="9992" width="13.140625" customWidth="1"/>
    <col min="9993" max="9993" width="12.28515625" customWidth="1"/>
    <col min="9994" max="9994" width="12.7109375" customWidth="1"/>
    <col min="9995" max="9997" width="13.42578125" customWidth="1"/>
    <col min="9998" max="9998" width="15" customWidth="1"/>
    <col min="10241" max="10241" width="14.140625" customWidth="1"/>
    <col min="10242" max="10242" width="13.5703125" customWidth="1"/>
    <col min="10243" max="10243" width="13" customWidth="1"/>
    <col min="10244" max="10244" width="13.28515625" customWidth="1"/>
    <col min="10245" max="10245" width="13" customWidth="1"/>
    <col min="10246" max="10246" width="12.28515625" customWidth="1"/>
    <col min="10247" max="10247" width="12.85546875" customWidth="1"/>
    <col min="10248" max="10248" width="13.140625" customWidth="1"/>
    <col min="10249" max="10249" width="12.28515625" customWidth="1"/>
    <col min="10250" max="10250" width="12.7109375" customWidth="1"/>
    <col min="10251" max="10253" width="13.42578125" customWidth="1"/>
    <col min="10254" max="10254" width="15" customWidth="1"/>
    <col min="10497" max="10497" width="14.140625" customWidth="1"/>
    <col min="10498" max="10498" width="13.5703125" customWidth="1"/>
    <col min="10499" max="10499" width="13" customWidth="1"/>
    <col min="10500" max="10500" width="13.28515625" customWidth="1"/>
    <col min="10501" max="10501" width="13" customWidth="1"/>
    <col min="10502" max="10502" width="12.28515625" customWidth="1"/>
    <col min="10503" max="10503" width="12.85546875" customWidth="1"/>
    <col min="10504" max="10504" width="13.140625" customWidth="1"/>
    <col min="10505" max="10505" width="12.28515625" customWidth="1"/>
    <col min="10506" max="10506" width="12.7109375" customWidth="1"/>
    <col min="10507" max="10509" width="13.42578125" customWidth="1"/>
    <col min="10510" max="10510" width="15" customWidth="1"/>
    <col min="10753" max="10753" width="14.140625" customWidth="1"/>
    <col min="10754" max="10754" width="13.5703125" customWidth="1"/>
    <col min="10755" max="10755" width="13" customWidth="1"/>
    <col min="10756" max="10756" width="13.28515625" customWidth="1"/>
    <col min="10757" max="10757" width="13" customWidth="1"/>
    <col min="10758" max="10758" width="12.28515625" customWidth="1"/>
    <col min="10759" max="10759" width="12.85546875" customWidth="1"/>
    <col min="10760" max="10760" width="13.140625" customWidth="1"/>
    <col min="10761" max="10761" width="12.28515625" customWidth="1"/>
    <col min="10762" max="10762" width="12.7109375" customWidth="1"/>
    <col min="10763" max="10765" width="13.42578125" customWidth="1"/>
    <col min="10766" max="10766" width="15" customWidth="1"/>
    <col min="11009" max="11009" width="14.140625" customWidth="1"/>
    <col min="11010" max="11010" width="13.5703125" customWidth="1"/>
    <col min="11011" max="11011" width="13" customWidth="1"/>
    <col min="11012" max="11012" width="13.28515625" customWidth="1"/>
    <col min="11013" max="11013" width="13" customWidth="1"/>
    <col min="11014" max="11014" width="12.28515625" customWidth="1"/>
    <col min="11015" max="11015" width="12.85546875" customWidth="1"/>
    <col min="11016" max="11016" width="13.140625" customWidth="1"/>
    <col min="11017" max="11017" width="12.28515625" customWidth="1"/>
    <col min="11018" max="11018" width="12.7109375" customWidth="1"/>
    <col min="11019" max="11021" width="13.42578125" customWidth="1"/>
    <col min="11022" max="11022" width="15" customWidth="1"/>
    <col min="11265" max="11265" width="14.140625" customWidth="1"/>
    <col min="11266" max="11266" width="13.5703125" customWidth="1"/>
    <col min="11267" max="11267" width="13" customWidth="1"/>
    <col min="11268" max="11268" width="13.28515625" customWidth="1"/>
    <col min="11269" max="11269" width="13" customWidth="1"/>
    <col min="11270" max="11270" width="12.28515625" customWidth="1"/>
    <col min="11271" max="11271" width="12.85546875" customWidth="1"/>
    <col min="11272" max="11272" width="13.140625" customWidth="1"/>
    <col min="11273" max="11273" width="12.28515625" customWidth="1"/>
    <col min="11274" max="11274" width="12.7109375" customWidth="1"/>
    <col min="11275" max="11277" width="13.42578125" customWidth="1"/>
    <col min="11278" max="11278" width="15" customWidth="1"/>
    <col min="11521" max="11521" width="14.140625" customWidth="1"/>
    <col min="11522" max="11522" width="13.5703125" customWidth="1"/>
    <col min="11523" max="11523" width="13" customWidth="1"/>
    <col min="11524" max="11524" width="13.28515625" customWidth="1"/>
    <col min="11525" max="11525" width="13" customWidth="1"/>
    <col min="11526" max="11526" width="12.28515625" customWidth="1"/>
    <col min="11527" max="11527" width="12.85546875" customWidth="1"/>
    <col min="11528" max="11528" width="13.140625" customWidth="1"/>
    <col min="11529" max="11529" width="12.28515625" customWidth="1"/>
    <col min="11530" max="11530" width="12.7109375" customWidth="1"/>
    <col min="11531" max="11533" width="13.42578125" customWidth="1"/>
    <col min="11534" max="11534" width="15" customWidth="1"/>
    <col min="11777" max="11777" width="14.140625" customWidth="1"/>
    <col min="11778" max="11778" width="13.5703125" customWidth="1"/>
    <col min="11779" max="11779" width="13" customWidth="1"/>
    <col min="11780" max="11780" width="13.28515625" customWidth="1"/>
    <col min="11781" max="11781" width="13" customWidth="1"/>
    <col min="11782" max="11782" width="12.28515625" customWidth="1"/>
    <col min="11783" max="11783" width="12.85546875" customWidth="1"/>
    <col min="11784" max="11784" width="13.140625" customWidth="1"/>
    <col min="11785" max="11785" width="12.28515625" customWidth="1"/>
    <col min="11786" max="11786" width="12.7109375" customWidth="1"/>
    <col min="11787" max="11789" width="13.42578125" customWidth="1"/>
    <col min="11790" max="11790" width="15" customWidth="1"/>
    <col min="12033" max="12033" width="14.140625" customWidth="1"/>
    <col min="12034" max="12034" width="13.5703125" customWidth="1"/>
    <col min="12035" max="12035" width="13" customWidth="1"/>
    <col min="12036" max="12036" width="13.28515625" customWidth="1"/>
    <col min="12037" max="12037" width="13" customWidth="1"/>
    <col min="12038" max="12038" width="12.28515625" customWidth="1"/>
    <col min="12039" max="12039" width="12.85546875" customWidth="1"/>
    <col min="12040" max="12040" width="13.140625" customWidth="1"/>
    <col min="12041" max="12041" width="12.28515625" customWidth="1"/>
    <col min="12042" max="12042" width="12.7109375" customWidth="1"/>
    <col min="12043" max="12045" width="13.42578125" customWidth="1"/>
    <col min="12046" max="12046" width="15" customWidth="1"/>
    <col min="12289" max="12289" width="14.140625" customWidth="1"/>
    <col min="12290" max="12290" width="13.5703125" customWidth="1"/>
    <col min="12291" max="12291" width="13" customWidth="1"/>
    <col min="12292" max="12292" width="13.28515625" customWidth="1"/>
    <col min="12293" max="12293" width="13" customWidth="1"/>
    <col min="12294" max="12294" width="12.28515625" customWidth="1"/>
    <col min="12295" max="12295" width="12.85546875" customWidth="1"/>
    <col min="12296" max="12296" width="13.140625" customWidth="1"/>
    <col min="12297" max="12297" width="12.28515625" customWidth="1"/>
    <col min="12298" max="12298" width="12.7109375" customWidth="1"/>
    <col min="12299" max="12301" width="13.42578125" customWidth="1"/>
    <col min="12302" max="12302" width="15" customWidth="1"/>
    <col min="12545" max="12545" width="14.140625" customWidth="1"/>
    <col min="12546" max="12546" width="13.5703125" customWidth="1"/>
    <col min="12547" max="12547" width="13" customWidth="1"/>
    <col min="12548" max="12548" width="13.28515625" customWidth="1"/>
    <col min="12549" max="12549" width="13" customWidth="1"/>
    <col min="12550" max="12550" width="12.28515625" customWidth="1"/>
    <col min="12551" max="12551" width="12.85546875" customWidth="1"/>
    <col min="12552" max="12552" width="13.140625" customWidth="1"/>
    <col min="12553" max="12553" width="12.28515625" customWidth="1"/>
    <col min="12554" max="12554" width="12.7109375" customWidth="1"/>
    <col min="12555" max="12557" width="13.42578125" customWidth="1"/>
    <col min="12558" max="12558" width="15" customWidth="1"/>
    <col min="12801" max="12801" width="14.140625" customWidth="1"/>
    <col min="12802" max="12802" width="13.5703125" customWidth="1"/>
    <col min="12803" max="12803" width="13" customWidth="1"/>
    <col min="12804" max="12804" width="13.28515625" customWidth="1"/>
    <col min="12805" max="12805" width="13" customWidth="1"/>
    <col min="12806" max="12806" width="12.28515625" customWidth="1"/>
    <col min="12807" max="12807" width="12.85546875" customWidth="1"/>
    <col min="12808" max="12808" width="13.140625" customWidth="1"/>
    <col min="12809" max="12809" width="12.28515625" customWidth="1"/>
    <col min="12810" max="12810" width="12.7109375" customWidth="1"/>
    <col min="12811" max="12813" width="13.42578125" customWidth="1"/>
    <col min="12814" max="12814" width="15" customWidth="1"/>
    <col min="13057" max="13057" width="14.140625" customWidth="1"/>
    <col min="13058" max="13058" width="13.5703125" customWidth="1"/>
    <col min="13059" max="13059" width="13" customWidth="1"/>
    <col min="13060" max="13060" width="13.28515625" customWidth="1"/>
    <col min="13061" max="13061" width="13" customWidth="1"/>
    <col min="13062" max="13062" width="12.28515625" customWidth="1"/>
    <col min="13063" max="13063" width="12.85546875" customWidth="1"/>
    <col min="13064" max="13064" width="13.140625" customWidth="1"/>
    <col min="13065" max="13065" width="12.28515625" customWidth="1"/>
    <col min="13066" max="13066" width="12.7109375" customWidth="1"/>
    <col min="13067" max="13069" width="13.42578125" customWidth="1"/>
    <col min="13070" max="13070" width="15" customWidth="1"/>
    <col min="13313" max="13313" width="14.140625" customWidth="1"/>
    <col min="13314" max="13314" width="13.5703125" customWidth="1"/>
    <col min="13315" max="13315" width="13" customWidth="1"/>
    <col min="13316" max="13316" width="13.28515625" customWidth="1"/>
    <col min="13317" max="13317" width="13" customWidth="1"/>
    <col min="13318" max="13318" width="12.28515625" customWidth="1"/>
    <col min="13319" max="13319" width="12.85546875" customWidth="1"/>
    <col min="13320" max="13320" width="13.140625" customWidth="1"/>
    <col min="13321" max="13321" width="12.28515625" customWidth="1"/>
    <col min="13322" max="13322" width="12.7109375" customWidth="1"/>
    <col min="13323" max="13325" width="13.42578125" customWidth="1"/>
    <col min="13326" max="13326" width="15" customWidth="1"/>
    <col min="13569" max="13569" width="14.140625" customWidth="1"/>
    <col min="13570" max="13570" width="13.5703125" customWidth="1"/>
    <col min="13571" max="13571" width="13" customWidth="1"/>
    <col min="13572" max="13572" width="13.28515625" customWidth="1"/>
    <col min="13573" max="13573" width="13" customWidth="1"/>
    <col min="13574" max="13574" width="12.28515625" customWidth="1"/>
    <col min="13575" max="13575" width="12.85546875" customWidth="1"/>
    <col min="13576" max="13576" width="13.140625" customWidth="1"/>
    <col min="13577" max="13577" width="12.28515625" customWidth="1"/>
    <col min="13578" max="13578" width="12.7109375" customWidth="1"/>
    <col min="13579" max="13581" width="13.42578125" customWidth="1"/>
    <col min="13582" max="13582" width="15" customWidth="1"/>
    <col min="13825" max="13825" width="14.140625" customWidth="1"/>
    <col min="13826" max="13826" width="13.5703125" customWidth="1"/>
    <col min="13827" max="13827" width="13" customWidth="1"/>
    <col min="13828" max="13828" width="13.28515625" customWidth="1"/>
    <col min="13829" max="13829" width="13" customWidth="1"/>
    <col min="13830" max="13830" width="12.28515625" customWidth="1"/>
    <col min="13831" max="13831" width="12.85546875" customWidth="1"/>
    <col min="13832" max="13832" width="13.140625" customWidth="1"/>
    <col min="13833" max="13833" width="12.28515625" customWidth="1"/>
    <col min="13834" max="13834" width="12.7109375" customWidth="1"/>
    <col min="13835" max="13837" width="13.42578125" customWidth="1"/>
    <col min="13838" max="13838" width="15" customWidth="1"/>
    <col min="14081" max="14081" width="14.140625" customWidth="1"/>
    <col min="14082" max="14082" width="13.5703125" customWidth="1"/>
    <col min="14083" max="14083" width="13" customWidth="1"/>
    <col min="14084" max="14084" width="13.28515625" customWidth="1"/>
    <col min="14085" max="14085" width="13" customWidth="1"/>
    <col min="14086" max="14086" width="12.28515625" customWidth="1"/>
    <col min="14087" max="14087" width="12.85546875" customWidth="1"/>
    <col min="14088" max="14088" width="13.140625" customWidth="1"/>
    <col min="14089" max="14089" width="12.28515625" customWidth="1"/>
    <col min="14090" max="14090" width="12.7109375" customWidth="1"/>
    <col min="14091" max="14093" width="13.42578125" customWidth="1"/>
    <col min="14094" max="14094" width="15" customWidth="1"/>
    <col min="14337" max="14337" width="14.140625" customWidth="1"/>
    <col min="14338" max="14338" width="13.5703125" customWidth="1"/>
    <col min="14339" max="14339" width="13" customWidth="1"/>
    <col min="14340" max="14340" width="13.28515625" customWidth="1"/>
    <col min="14341" max="14341" width="13" customWidth="1"/>
    <col min="14342" max="14342" width="12.28515625" customWidth="1"/>
    <col min="14343" max="14343" width="12.85546875" customWidth="1"/>
    <col min="14344" max="14344" width="13.140625" customWidth="1"/>
    <col min="14345" max="14345" width="12.28515625" customWidth="1"/>
    <col min="14346" max="14346" width="12.7109375" customWidth="1"/>
    <col min="14347" max="14349" width="13.42578125" customWidth="1"/>
    <col min="14350" max="14350" width="15" customWidth="1"/>
    <col min="14593" max="14593" width="14.140625" customWidth="1"/>
    <col min="14594" max="14594" width="13.5703125" customWidth="1"/>
    <col min="14595" max="14595" width="13" customWidth="1"/>
    <col min="14596" max="14596" width="13.28515625" customWidth="1"/>
    <col min="14597" max="14597" width="13" customWidth="1"/>
    <col min="14598" max="14598" width="12.28515625" customWidth="1"/>
    <col min="14599" max="14599" width="12.85546875" customWidth="1"/>
    <col min="14600" max="14600" width="13.140625" customWidth="1"/>
    <col min="14601" max="14601" width="12.28515625" customWidth="1"/>
    <col min="14602" max="14602" width="12.7109375" customWidth="1"/>
    <col min="14603" max="14605" width="13.42578125" customWidth="1"/>
    <col min="14606" max="14606" width="15" customWidth="1"/>
    <col min="14849" max="14849" width="14.140625" customWidth="1"/>
    <col min="14850" max="14850" width="13.5703125" customWidth="1"/>
    <col min="14851" max="14851" width="13" customWidth="1"/>
    <col min="14852" max="14852" width="13.28515625" customWidth="1"/>
    <col min="14853" max="14853" width="13" customWidth="1"/>
    <col min="14854" max="14854" width="12.28515625" customWidth="1"/>
    <col min="14855" max="14855" width="12.85546875" customWidth="1"/>
    <col min="14856" max="14856" width="13.140625" customWidth="1"/>
    <col min="14857" max="14857" width="12.28515625" customWidth="1"/>
    <col min="14858" max="14858" width="12.7109375" customWidth="1"/>
    <col min="14859" max="14861" width="13.42578125" customWidth="1"/>
    <col min="14862" max="14862" width="15" customWidth="1"/>
    <col min="15105" max="15105" width="14.140625" customWidth="1"/>
    <col min="15106" max="15106" width="13.5703125" customWidth="1"/>
    <col min="15107" max="15107" width="13" customWidth="1"/>
    <col min="15108" max="15108" width="13.28515625" customWidth="1"/>
    <col min="15109" max="15109" width="13" customWidth="1"/>
    <col min="15110" max="15110" width="12.28515625" customWidth="1"/>
    <col min="15111" max="15111" width="12.85546875" customWidth="1"/>
    <col min="15112" max="15112" width="13.140625" customWidth="1"/>
    <col min="15113" max="15113" width="12.28515625" customWidth="1"/>
    <col min="15114" max="15114" width="12.7109375" customWidth="1"/>
    <col min="15115" max="15117" width="13.42578125" customWidth="1"/>
    <col min="15118" max="15118" width="15" customWidth="1"/>
    <col min="15361" max="15361" width="14.140625" customWidth="1"/>
    <col min="15362" max="15362" width="13.5703125" customWidth="1"/>
    <col min="15363" max="15363" width="13" customWidth="1"/>
    <col min="15364" max="15364" width="13.28515625" customWidth="1"/>
    <col min="15365" max="15365" width="13" customWidth="1"/>
    <col min="15366" max="15366" width="12.28515625" customWidth="1"/>
    <col min="15367" max="15367" width="12.85546875" customWidth="1"/>
    <col min="15368" max="15368" width="13.140625" customWidth="1"/>
    <col min="15369" max="15369" width="12.28515625" customWidth="1"/>
    <col min="15370" max="15370" width="12.7109375" customWidth="1"/>
    <col min="15371" max="15373" width="13.42578125" customWidth="1"/>
    <col min="15374" max="15374" width="15" customWidth="1"/>
    <col min="15617" max="15617" width="14.140625" customWidth="1"/>
    <col min="15618" max="15618" width="13.5703125" customWidth="1"/>
    <col min="15619" max="15619" width="13" customWidth="1"/>
    <col min="15620" max="15620" width="13.28515625" customWidth="1"/>
    <col min="15621" max="15621" width="13" customWidth="1"/>
    <col min="15622" max="15622" width="12.28515625" customWidth="1"/>
    <col min="15623" max="15623" width="12.85546875" customWidth="1"/>
    <col min="15624" max="15624" width="13.140625" customWidth="1"/>
    <col min="15625" max="15625" width="12.28515625" customWidth="1"/>
    <col min="15626" max="15626" width="12.7109375" customWidth="1"/>
    <col min="15627" max="15629" width="13.42578125" customWidth="1"/>
    <col min="15630" max="15630" width="15" customWidth="1"/>
    <col min="15873" max="15873" width="14.140625" customWidth="1"/>
    <col min="15874" max="15874" width="13.5703125" customWidth="1"/>
    <col min="15875" max="15875" width="13" customWidth="1"/>
    <col min="15876" max="15876" width="13.28515625" customWidth="1"/>
    <col min="15877" max="15877" width="13" customWidth="1"/>
    <col min="15878" max="15878" width="12.28515625" customWidth="1"/>
    <col min="15879" max="15879" width="12.85546875" customWidth="1"/>
    <col min="15880" max="15880" width="13.140625" customWidth="1"/>
    <col min="15881" max="15881" width="12.28515625" customWidth="1"/>
    <col min="15882" max="15882" width="12.7109375" customWidth="1"/>
    <col min="15883" max="15885" width="13.42578125" customWidth="1"/>
    <col min="15886" max="15886" width="15" customWidth="1"/>
    <col min="16129" max="16129" width="14.140625" customWidth="1"/>
    <col min="16130" max="16130" width="13.5703125" customWidth="1"/>
    <col min="16131" max="16131" width="13" customWidth="1"/>
    <col min="16132" max="16132" width="13.28515625" customWidth="1"/>
    <col min="16133" max="16133" width="13" customWidth="1"/>
    <col min="16134" max="16134" width="12.28515625" customWidth="1"/>
    <col min="16135" max="16135" width="12.85546875" customWidth="1"/>
    <col min="16136" max="16136" width="13.140625" customWidth="1"/>
    <col min="16137" max="16137" width="12.28515625" customWidth="1"/>
    <col min="16138" max="16138" width="12.7109375" customWidth="1"/>
    <col min="16139" max="16141" width="13.42578125" customWidth="1"/>
    <col min="16142" max="16142" width="15" customWidth="1"/>
  </cols>
  <sheetData>
    <row r="1" spans="1:30" s="34" customFormat="1" x14ac:dyDescent="0.25"/>
    <row r="2" spans="1:30" s="34" customFormat="1" x14ac:dyDescent="0.25"/>
    <row r="3" spans="1:30" s="34" customFormat="1" x14ac:dyDescent="0.25"/>
    <row r="4" spans="1:30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7.100000000000001" customHeight="1" x14ac:dyDescent="0.25">
      <c r="A7" s="316" t="s">
        <v>167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17.100000000000001" customHeight="1" x14ac:dyDescent="0.25">
      <c r="A8" s="317" t="s">
        <v>168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5.25" customHeight="1" thickBo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5.75" hidden="1" thickBot="1" x14ac:dyDescent="0.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ht="17.100000000000001" customHeight="1" thickBot="1" x14ac:dyDescent="0.3">
      <c r="A11" s="281" t="s">
        <v>70</v>
      </c>
      <c r="B11" s="282" t="s">
        <v>119</v>
      </c>
      <c r="C11" s="283" t="s">
        <v>120</v>
      </c>
      <c r="D11" s="282" t="s">
        <v>121</v>
      </c>
      <c r="E11" s="283" t="s">
        <v>122</v>
      </c>
      <c r="F11" s="282" t="s">
        <v>123</v>
      </c>
      <c r="G11" s="283" t="s">
        <v>124</v>
      </c>
      <c r="H11" s="282" t="s">
        <v>125</v>
      </c>
      <c r="I11" s="283" t="s">
        <v>126</v>
      </c>
      <c r="J11" s="282" t="s">
        <v>127</v>
      </c>
      <c r="K11" s="283" t="s">
        <v>128</v>
      </c>
      <c r="L11" s="282" t="s">
        <v>12</v>
      </c>
      <c r="M11" s="283" t="s">
        <v>13</v>
      </c>
      <c r="N11" s="282" t="s">
        <v>14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ht="20.100000000000001" customHeight="1" x14ac:dyDescent="0.25">
      <c r="A12" s="284" t="s">
        <v>129</v>
      </c>
      <c r="B12" s="285">
        <v>413138</v>
      </c>
      <c r="C12" s="285">
        <f>+[1]feb.!B8+[1]feb.!C8+[1]feb.!D8+[1]feb.!E8+[1]feb.!F8+[1]feb.!G8+[1]feb.!H8+[1]feb.!I8</f>
        <v>264555</v>
      </c>
      <c r="D12" s="285">
        <v>127470</v>
      </c>
      <c r="E12" s="285">
        <f>+[1]abril!B8+[1]abril!C8+[1]abril!D8+[1]abril!E8+[1]abril!F8+[1]abril!G8+[1]abril!H8+[1]abril!I8</f>
        <v>42152</v>
      </c>
      <c r="F12" s="285">
        <v>175269</v>
      </c>
      <c r="G12" s="285">
        <v>365413</v>
      </c>
      <c r="H12" s="285">
        <f>+[1]julio!B8+[1]julio!C8+[1]julio!D8+[1]julio!E8+[1]julio!F8+[1]julio!G8+[1]julio!H8+[1]julio!I8</f>
        <v>221814</v>
      </c>
      <c r="I12" s="285">
        <v>97629</v>
      </c>
      <c r="J12" s="285">
        <f>+[1]sept.!B8+[1]sept.!C8+[1]sept.!D8+[1]sept.!E8+[1]sept.!F8+[1]sept.!G8+[1]sept.!H8+[1]sept.!I8</f>
        <v>44816</v>
      </c>
      <c r="K12" s="285">
        <v>84187</v>
      </c>
      <c r="L12" s="285">
        <v>8309</v>
      </c>
      <c r="M12" s="285">
        <v>53134</v>
      </c>
      <c r="N12" s="285">
        <f>SUM(B12:M12)</f>
        <v>1897886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ht="20.100000000000001" customHeight="1" x14ac:dyDescent="0.25">
      <c r="A13" s="286" t="s">
        <v>130</v>
      </c>
      <c r="B13" s="285">
        <f>+[1]enero!B9+[1]enero!C9+[1]enero!D9+[1]enero!E9+[1]enero!F9+[1]enero!G9+[1]enero!H9+[1]enero!I9</f>
        <v>17257</v>
      </c>
      <c r="C13" s="285">
        <f>+[1]feb.!B9+[1]feb.!C9+[1]feb.!D9+[1]feb.!E9+[1]feb.!F9+[1]feb.!G9+[1]feb.!H9+[1]feb.!I9</f>
        <v>16347</v>
      </c>
      <c r="D13" s="285">
        <f>+[1]marzo!B9+[1]marzo!C9+[1]marzo!D9+[1]marzo!E9+[1]marzo!F9+[1]marzo!G9+[1]marzo!H9+[1]marzo!I9</f>
        <v>18615</v>
      </c>
      <c r="E13" s="285">
        <f>+[1]abril!B9+[1]abril!C9+[1]abril!D9+[1]abril!E9+[1]abril!F9+[1]abril!G9+[1]abril!H9+[1]abril!I9</f>
        <v>31678</v>
      </c>
      <c r="F13" s="285">
        <f>+[1]mayo!B9+[1]mayo!C9+[1]mayo!D9+[1]mayo!E9+[1]mayo!F9+[1]mayo!G9+[1]mayo!H9+[1]mayo!I9</f>
        <v>46726</v>
      </c>
      <c r="G13" s="285">
        <f>+[1]junio!B9+[1]junio!C9+[1]junio!D9+[1]junio!E9+[1]junio!F9+[1]junio!G9+[1]junio!H9+[1]junio!I9</f>
        <v>42652</v>
      </c>
      <c r="H13" s="285">
        <f>+[1]julio!B9+[1]julio!C9+[1]julio!D9+[1]julio!E9+[1]julio!F9+[1]julio!G9+[1]julio!H9+[1]julio!I9</f>
        <v>22370</v>
      </c>
      <c r="I13" s="285">
        <f>+[1]agosto!B9+[1]agosto!C9+[1]agosto!D9+[1]agosto!E9+[1]agosto!F9+[1]agosto!G9+[1]agosto!H9+[1]agosto!I9</f>
        <v>16736</v>
      </c>
      <c r="J13" s="285">
        <f>+[1]sept.!B9+[1]sept.!C9+[1]sept.!D9+[1]sept.!E9+[1]sept.!F9+[1]sept.!G9+[1]sept.!H9+[1]sept.!I9</f>
        <v>35218</v>
      </c>
      <c r="K13" s="285">
        <f>+[1]oct.!B9+[1]oct.!C9+[1]oct.!D9+[1]oct.!E9+[1]oct.!F9+[1]oct.!G9+[1]oct.!H9+[1]oct.!I9</f>
        <v>29393</v>
      </c>
      <c r="L13" s="285">
        <f>+[1]nov.!B9+[1]nov.!C9+[1]nov.!D9+[1]nov.!E9+[1]nov.!F9+[1]nov.!G9+[1]nov.!H9+[1]nov.!I9</f>
        <v>65845</v>
      </c>
      <c r="M13" s="285">
        <f>+[1]dic.!B9+[1]dic.!C9+[1]dic.!D9+[1]dic.!E9+[1]dic.!F9+[1]dic.!G9+[1]dic.!H9+[1]dic.!I9</f>
        <v>26192</v>
      </c>
      <c r="N13" s="285">
        <f t="shared" ref="N13:N45" si="0">SUM(B13:M13)</f>
        <v>369029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20.100000000000001" customHeight="1" x14ac:dyDescent="0.25">
      <c r="A14" s="286" t="s">
        <v>131</v>
      </c>
      <c r="B14" s="285">
        <f>+[1]enero!B10+[1]enero!C10+[1]enero!D10+[1]enero!E10+[1]enero!F10+[1]enero!G10+[1]enero!H10+[1]enero!I10</f>
        <v>0</v>
      </c>
      <c r="C14" s="285">
        <f>+[1]feb.!B10+[1]feb.!C10+[1]feb.!D10+[1]feb.!E10+[1]feb.!F10+[1]feb.!G10+[1]feb.!H10+[1]feb.!I10</f>
        <v>0</v>
      </c>
      <c r="D14" s="285">
        <f>+[1]marzo!B10+[1]marzo!C10+[1]marzo!D10+[1]marzo!E10+[1]marzo!F10+[1]marzo!G10+[1]marzo!H10+[1]marzo!I10</f>
        <v>1260</v>
      </c>
      <c r="E14" s="285">
        <f>+[1]abril!B10+[1]abril!C10+[1]abril!D10+[1]abril!E10+[1]abril!F10+[1]abril!G10+[1]abril!H10+[1]abril!I10</f>
        <v>3235</v>
      </c>
      <c r="F14" s="285">
        <f>+[1]mayo!B10+[1]mayo!C10+[1]mayo!D10+[1]mayo!E10+[1]mayo!F10+[1]mayo!G10+[1]mayo!H10+[1]mayo!I10</f>
        <v>5000</v>
      </c>
      <c r="G14" s="285">
        <f>+[1]junio!B10+[1]junio!C10+[1]junio!D10+[1]junio!E10+[1]junio!F10+[1]junio!G10+[1]junio!H10+[1]junio!I10</f>
        <v>3901</v>
      </c>
      <c r="H14" s="285">
        <f>+[1]julio!B10+[1]julio!C10+[1]julio!D10+[1]julio!E10+[1]julio!F10+[1]julio!G10+[1]julio!H10+[1]julio!I10</f>
        <v>1967</v>
      </c>
      <c r="I14" s="285">
        <f>+[1]agosto!B10+[1]agosto!C10+[1]agosto!D10+[1]agosto!E10+[1]agosto!F10+[1]agosto!G10+[1]agosto!H10+[1]agosto!I10</f>
        <v>250</v>
      </c>
      <c r="J14" s="285">
        <f>+[1]sept.!B10+[1]sept.!C10+[1]sept.!D10+[1]sept.!E10+[1]sept.!F10+[1]sept.!G10+[1]sept.!H10+[1]sept.!I10</f>
        <v>20720</v>
      </c>
      <c r="K14" s="285">
        <f>+[1]oct.!B10+[1]oct.!C10+[1]oct.!D10+[1]oct.!E10+[1]oct.!F10+[1]oct.!G10+[1]oct.!H10+[1]oct.!I10</f>
        <v>15955</v>
      </c>
      <c r="L14" s="285">
        <f>+[1]nov.!B10+[1]nov.!C10+[1]nov.!D10+[1]nov.!E10+[1]nov.!F10+[1]nov.!G10+[1]nov.!H10+[1]nov.!I10</f>
        <v>11056</v>
      </c>
      <c r="M14" s="285">
        <f>+[1]dic.!B10+[1]dic.!C10+[1]dic.!D10+[1]dic.!E10+[1]dic.!F10+[1]dic.!G10+[1]dic.!H10+[1]dic.!I10</f>
        <v>2515</v>
      </c>
      <c r="N14" s="285">
        <f t="shared" si="0"/>
        <v>65859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ht="20.100000000000001" customHeight="1" x14ac:dyDescent="0.25">
      <c r="A15" s="286" t="s">
        <v>132</v>
      </c>
      <c r="B15" s="285">
        <f>+[1]enero!B11+[1]enero!C11+[1]enero!D11+[1]enero!E11+[1]enero!F11+[1]enero!G11+[1]enero!H11+[1]enero!I11</f>
        <v>730</v>
      </c>
      <c r="C15" s="285">
        <f>+[1]feb.!B11+[1]feb.!C11+[1]feb.!D11+[1]feb.!E11+[1]feb.!F11+[1]feb.!G11+[1]feb.!H11+[1]feb.!I11</f>
        <v>66</v>
      </c>
      <c r="D15" s="285">
        <f>+[1]marzo!B11+[1]marzo!C11+[1]marzo!D11+[1]marzo!E11+[1]marzo!F11+[1]marzo!G11+[1]marzo!H11+[1]marzo!I11</f>
        <v>11</v>
      </c>
      <c r="E15" s="285">
        <f>+[1]abril!B11+[1]abril!C11+[1]abril!D11+[1]abril!E11+[1]abril!F11+[1]abril!G11+[1]abril!H11+[1]abril!I11</f>
        <v>10</v>
      </c>
      <c r="F15" s="285">
        <f>+[1]mayo!B11+[1]mayo!C11+[1]mayo!D11+[1]mayo!E11+[1]mayo!F11+[1]mayo!G11+[1]mayo!H11+[1]mayo!I11</f>
        <v>177</v>
      </c>
      <c r="G15" s="285">
        <f>+[1]junio!B11+[1]junio!C11+[1]junio!D11+[1]junio!E11+[1]junio!F11+[1]junio!G11+[1]junio!H11+[1]junio!I11</f>
        <v>25</v>
      </c>
      <c r="H15" s="285">
        <f>+[1]julio!B11+[1]julio!C11+[1]julio!D11+[1]julio!E11+[1]julio!F11+[1]julio!G11+[1]julio!H11+[1]julio!I11</f>
        <v>298</v>
      </c>
      <c r="I15" s="285">
        <f>+[1]agosto!B11+[1]agosto!C11+[1]agosto!D11+[1]agosto!E11+[1]agosto!F11+[1]agosto!G11+[1]agosto!H11+[1]agosto!I11</f>
        <v>102</v>
      </c>
      <c r="J15" s="285">
        <f>+[1]sept.!B11+[1]sept.!C11+[1]sept.!D11+[1]sept.!E11+[1]sept.!F11+[1]sept.!G11+[1]sept.!H11+[1]sept.!I11</f>
        <v>250</v>
      </c>
      <c r="K15" s="285">
        <v>197</v>
      </c>
      <c r="L15" s="285">
        <f>+[1]nov.!B11+[1]nov.!C11+[1]nov.!D11+[1]nov.!E11+[1]nov.!F11+[1]nov.!G11+[1]nov.!H11+[1]nov.!I11</f>
        <v>129</v>
      </c>
      <c r="M15" s="285">
        <f>+[1]dic.!B11+[1]dic.!C11+[1]dic.!D11+[1]dic.!E11+[1]dic.!F11+[1]dic.!G11+[1]dic.!H11+[1]dic.!I11</f>
        <v>240</v>
      </c>
      <c r="N15" s="285">
        <f t="shared" si="0"/>
        <v>2235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ht="20.100000000000001" customHeight="1" x14ac:dyDescent="0.25">
      <c r="A16" s="286" t="s">
        <v>133</v>
      </c>
      <c r="B16" s="285">
        <f>+[1]enero!B12+[1]enero!C12+[1]enero!D12+[1]enero!E12+[1]enero!F12+[1]enero!G12+[1]enero!H12+[1]enero!I12</f>
        <v>1024</v>
      </c>
      <c r="C16" s="285">
        <f>+[1]feb.!B12+[1]feb.!C12+[1]feb.!D12+[1]feb.!E12+[1]feb.!F12+[1]feb.!G12+[1]feb.!H12+[1]feb.!I12</f>
        <v>1439</v>
      </c>
      <c r="D16" s="285">
        <f>+[1]marzo!B12+[1]marzo!C12+[1]marzo!D12+[1]marzo!E12+[1]marzo!F12+[1]marzo!G12+[1]marzo!H12+[1]marzo!I12</f>
        <v>1068</v>
      </c>
      <c r="E16" s="285">
        <f>+[1]abril!B12+[1]abril!C12+[1]abril!D12+[1]abril!E12+[1]abril!F12+[1]abril!G12+[1]abril!H12+[1]abril!I12</f>
        <v>944</v>
      </c>
      <c r="F16" s="285">
        <f>+[1]mayo!B12+[1]mayo!C12+[1]mayo!D12+[1]mayo!E12+[1]mayo!F12+[1]mayo!G12+[1]mayo!H12+[1]mayo!I12</f>
        <v>6867</v>
      </c>
      <c r="G16" s="285">
        <f>+[1]junio!B12+[1]junio!C12+[1]junio!D12+[1]junio!E12+[1]junio!F12+[1]junio!G12+[1]junio!H12+[1]junio!I12</f>
        <v>1799</v>
      </c>
      <c r="H16" s="285">
        <f>+[1]julio!B12+[1]julio!C12+[1]julio!D12+[1]julio!E12+[1]julio!F12+[1]julio!G12+[1]julio!H12+[1]julio!I12</f>
        <v>1814</v>
      </c>
      <c r="I16" s="285">
        <f>+[1]agosto!B12+[1]agosto!C12+[1]agosto!D12+[1]agosto!E12+[1]agosto!F12+[1]agosto!G12+[1]agosto!H12+[1]agosto!I12</f>
        <v>2574</v>
      </c>
      <c r="J16" s="285">
        <f>+[1]sept.!B12+[1]sept.!C12+[1]sept.!D12+[1]sept.!E12+[1]sept.!F12+[1]sept.!G12+[1]sept.!H12+[1]sept.!I12</f>
        <v>9461</v>
      </c>
      <c r="K16" s="285">
        <f>+[1]oct.!B12+[1]oct.!C12+[1]oct.!D12+[1]oct.!E12+[1]oct.!F12+[1]oct.!G12+[1]oct.!H12+[1]oct.!I12</f>
        <v>1917</v>
      </c>
      <c r="L16" s="285">
        <f>+[1]nov.!B12+[1]nov.!C12+[1]nov.!D12+[1]nov.!E12+[1]nov.!F12+[1]nov.!G12+[1]nov.!H12+[1]nov.!I12</f>
        <v>753</v>
      </c>
      <c r="M16" s="285">
        <f>+[1]dic.!B12+[1]dic.!C12+[1]dic.!D12+[1]dic.!E12+[1]dic.!F12+[1]dic.!G12+[1]dic.!H12+[1]dic.!I12</f>
        <v>178</v>
      </c>
      <c r="N16" s="285">
        <f t="shared" si="0"/>
        <v>29838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ht="20.100000000000001" customHeight="1" x14ac:dyDescent="0.25">
      <c r="A17" s="286" t="s">
        <v>134</v>
      </c>
      <c r="B17" s="285">
        <f>+[1]enero!B13+[1]enero!C13+[1]enero!D13+[1]enero!E13+[1]enero!F13+[1]enero!G13+[1]enero!H13+[1]enero!I13</f>
        <v>28467</v>
      </c>
      <c r="C17" s="285">
        <f>+[1]feb.!B13+[1]feb.!C13+[1]feb.!D13+[1]feb.!E13+[1]feb.!F13+[1]feb.!G13+[1]feb.!H13+[1]feb.!I13</f>
        <v>11259</v>
      </c>
      <c r="D17" s="285">
        <f>+[1]marzo!B13+[1]marzo!C13+[1]marzo!D13+[1]marzo!E13+[1]marzo!F13+[1]marzo!G13+[1]marzo!H13+[1]marzo!I13</f>
        <v>2893</v>
      </c>
      <c r="E17" s="285">
        <f>+[1]abril!B13+[1]abril!C13+[1]abril!D13+[1]abril!E13+[1]abril!F13+[1]abril!G13+[1]abril!H13+[1]abril!I13</f>
        <v>21003</v>
      </c>
      <c r="F17" s="285">
        <f>+[1]mayo!B13+[1]mayo!C13+[1]mayo!D13+[1]mayo!E13+[1]mayo!F13+[1]mayo!G13+[1]mayo!H13+[1]mayo!I13</f>
        <v>52142</v>
      </c>
      <c r="G17" s="285">
        <f>+[1]junio!B13+[1]junio!C13+[1]junio!D13+[1]junio!E13+[1]junio!F13+[1]junio!G13+[1]junio!H13+[1]junio!I13</f>
        <v>6664</v>
      </c>
      <c r="H17" s="285">
        <f>+[1]julio!B13+[1]julio!C13+[1]julio!D13+[1]julio!E13+[1]julio!F13+[1]julio!G13+[1]julio!H13+[1]julio!I13</f>
        <v>4676</v>
      </c>
      <c r="I17" s="285">
        <f>+[1]agosto!B13+[1]agosto!C13+[1]agosto!D13+[1]agosto!E13+[1]agosto!F13+[1]agosto!G13+[1]agosto!H13+[1]agosto!I13</f>
        <v>16695</v>
      </c>
      <c r="J17" s="285">
        <f>+[1]sept.!B13+[1]sept.!C13+[1]sept.!D13+[1]sept.!E13+[1]sept.!F13+[1]sept.!G13+[1]sept.!H13+[1]sept.!I13</f>
        <v>38133</v>
      </c>
      <c r="K17" s="285">
        <f>+[1]oct.!B13+[1]oct.!C13+[1]oct.!D13+[1]oct.!E13+[1]oct.!F13+[1]oct.!G13+[1]oct.!H13+[1]oct.!I13</f>
        <v>36904</v>
      </c>
      <c r="L17" s="285">
        <f>+[1]nov.!B13+[1]nov.!C13+[1]nov.!D13+[1]nov.!E13+[1]nov.!F13+[1]nov.!G13+[1]nov.!H13+[1]nov.!I13</f>
        <v>135979</v>
      </c>
      <c r="M17" s="285">
        <f>+[1]dic.!B13+[1]dic.!C13+[1]dic.!D13+[1]dic.!E13+[1]dic.!F13+[1]dic.!G13+[1]dic.!H13+[1]dic.!I13</f>
        <v>159752</v>
      </c>
      <c r="N17" s="285">
        <f t="shared" si="0"/>
        <v>514567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ht="20.100000000000001" customHeight="1" x14ac:dyDescent="0.25">
      <c r="A18" s="286" t="s">
        <v>135</v>
      </c>
      <c r="B18" s="285">
        <f>+[1]enero!B14+[1]enero!C14+[1]enero!D14+[1]enero!E14+[1]enero!F14+[1]enero!G14+[1]enero!H14+[1]enero!I14</f>
        <v>8318</v>
      </c>
      <c r="C18" s="285">
        <f>+[1]feb.!B14+[1]feb.!C14+[1]feb.!D14+[1]feb.!E14+[1]feb.!F14+[1]feb.!G14+[1]feb.!H14+[1]feb.!I14</f>
        <v>1877</v>
      </c>
      <c r="D18" s="285">
        <f>+[1]marzo!B14+[1]marzo!C14+[1]marzo!D14+[1]marzo!E14+[1]marzo!F14+[1]marzo!G14+[1]marzo!H14+[1]marzo!I14</f>
        <v>523</v>
      </c>
      <c r="E18" s="285">
        <f>+[1]abril!B14+[1]abril!C14+[1]abril!D14+[1]abril!E14+[1]abril!F14+[1]abril!G14+[1]abril!H14+[1]abril!I14</f>
        <v>12169</v>
      </c>
      <c r="F18" s="285">
        <f>+[1]mayo!B14+[1]mayo!C14+[1]mayo!D14+[1]mayo!E14+[1]mayo!F14+[1]mayo!G14+[1]mayo!H14+[1]mayo!I14</f>
        <v>16133</v>
      </c>
      <c r="G18" s="285">
        <f>+[1]junio!B14+[1]junio!C14+[1]junio!D14+[1]junio!E14+[1]junio!F14+[1]junio!G14+[1]junio!H14+[1]junio!I14</f>
        <v>972</v>
      </c>
      <c r="H18" s="285">
        <f>+[1]julio!B14+[1]julio!C14+[1]julio!D14+[1]julio!E14+[1]julio!F14+[1]julio!G14+[1]julio!H14+[1]julio!I14</f>
        <v>312</v>
      </c>
      <c r="I18" s="285">
        <f>+[1]agosto!B14+[1]agosto!C14+[1]agosto!D14+[1]agosto!E14+[1]agosto!F14+[1]agosto!G14+[1]agosto!H14+[1]agosto!I14</f>
        <v>8401</v>
      </c>
      <c r="J18" s="285">
        <f>+[1]sept.!B14+[1]sept.!C14+[1]sept.!D14+[1]sept.!E14+[1]sept.!F14+[1]sept.!G14+[1]sept.!H14+[1]sept.!I14</f>
        <v>14528</v>
      </c>
      <c r="K18" s="285">
        <f>+[1]oct.!B14+[1]oct.!C14+[1]oct.!D14+[1]oct.!E14+[1]oct.!F14+[1]oct.!G14+[1]oct.!H14+[1]oct.!I14</f>
        <v>16080</v>
      </c>
      <c r="L18" s="285">
        <f>+[1]nov.!B14+[1]nov.!C14+[1]nov.!D14+[1]nov.!E14+[1]nov.!F14+[1]nov.!G14+[1]nov.!H14+[1]nov.!I14</f>
        <v>11601</v>
      </c>
      <c r="M18" s="285">
        <f>+[1]dic.!B14+[1]dic.!C14+[1]dic.!D14+[1]dic.!E14+[1]dic.!F14+[1]dic.!G14+[1]dic.!H14+[1]dic.!I14</f>
        <v>26842</v>
      </c>
      <c r="N18" s="285">
        <f t="shared" si="0"/>
        <v>117756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ht="20.100000000000001" customHeight="1" x14ac:dyDescent="0.25">
      <c r="A19" s="286" t="s">
        <v>136</v>
      </c>
      <c r="B19" s="285">
        <f>+[1]enero!B15+[1]enero!C15+[1]enero!D15+[1]enero!E15+[1]enero!F15+[1]enero!G15+[1]enero!H15+[1]enero!I15</f>
        <v>768</v>
      </c>
      <c r="C19" s="285">
        <f>+[1]feb.!B15+[1]feb.!C15+[1]feb.!D15+[1]feb.!E15+[1]feb.!F15+[1]feb.!G15+[1]feb.!H15+[1]feb.!I15</f>
        <v>268</v>
      </c>
      <c r="D19" s="285">
        <f>+[1]marzo!B15+[1]marzo!C15+[1]marzo!D15+[1]marzo!E15+[1]marzo!F15+[1]marzo!G15+[1]marzo!H15+[1]marzo!I15</f>
        <v>20</v>
      </c>
      <c r="E19" s="285">
        <f>+[1]abril!B15+[1]abril!C15+[1]abril!D15+[1]abril!E15+[1]abril!F15+[1]abril!G15+[1]abril!H15+[1]abril!I15</f>
        <v>568</v>
      </c>
      <c r="F19" s="285">
        <f>+[1]mayo!B15+[1]mayo!C15+[1]mayo!D15+[1]mayo!E15+[1]mayo!F15+[1]mayo!G15+[1]mayo!H15+[1]mayo!I15</f>
        <v>6685</v>
      </c>
      <c r="G19" s="285">
        <f>+[1]junio!B15+[1]junio!C15+[1]junio!D15+[1]junio!E15+[1]junio!F15+[1]junio!G15+[1]junio!H15+[1]junio!I15</f>
        <v>328</v>
      </c>
      <c r="H19" s="285">
        <f>+[1]julio!B15+[1]julio!C15+[1]julio!D15+[1]julio!E15+[1]julio!F15+[1]julio!G15+[1]julio!H15+[1]julio!I15</f>
        <v>487</v>
      </c>
      <c r="I19" s="285">
        <f>+[1]agosto!B15+[1]agosto!C15+[1]agosto!D15+[1]agosto!E15+[1]agosto!F15+[1]agosto!G15+[1]agosto!H15+[1]agosto!I15</f>
        <v>75</v>
      </c>
      <c r="J19" s="285">
        <f>+[1]sept.!B15+[1]sept.!C15+[1]sept.!D15+[1]sept.!E15+[1]sept.!F15+[1]sept.!G15+[1]sept.!H15+[1]sept.!I15</f>
        <v>2171</v>
      </c>
      <c r="K19" s="285">
        <f>+[1]oct.!B15+[1]oct.!C15+[1]oct.!D15+[1]oct.!E15+[1]oct.!F15+[1]oct.!G15+[1]oct.!H15+[1]oct.!I15</f>
        <v>3097</v>
      </c>
      <c r="L19" s="285">
        <f>+[1]nov.!B15+[1]nov.!C15+[1]nov.!D15+[1]nov.!E15+[1]nov.!F15+[1]nov.!G15+[1]nov.!H15+[1]nov.!I15</f>
        <v>777</v>
      </c>
      <c r="M19" s="285">
        <f>+[1]dic.!B15+[1]dic.!C15+[1]dic.!D15+[1]dic.!E15+[1]dic.!F15+[1]dic.!G15+[1]dic.!H15+[1]dic.!I15</f>
        <v>1101</v>
      </c>
      <c r="N19" s="285">
        <f t="shared" si="0"/>
        <v>16345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ht="20.100000000000001" customHeight="1" x14ac:dyDescent="0.25">
      <c r="A20" s="286" t="s">
        <v>137</v>
      </c>
      <c r="B20" s="285">
        <f>+[1]enero!B16+[1]enero!C16+[1]enero!D16+[1]enero!E16+[1]enero!F16+[1]enero!G16+[1]enero!H16+[1]enero!I16</f>
        <v>4570</v>
      </c>
      <c r="C20" s="285">
        <f>+[1]feb.!B16+[1]feb.!C16+[1]feb.!D16+[1]feb.!E16+[1]feb.!F16+[1]feb.!G16+[1]feb.!H16+[1]feb.!I16</f>
        <v>6041</v>
      </c>
      <c r="D20" s="285">
        <f>+[1]marzo!B16+[1]marzo!C16+[1]marzo!D16+[1]marzo!E16+[1]marzo!F16+[1]marzo!G16+[1]marzo!H16+[1]marzo!I16</f>
        <v>8845</v>
      </c>
      <c r="E20" s="285">
        <f>+[1]abril!B16+[1]abril!C16+[1]abril!D16+[1]abril!E16+[1]abril!F16+[1]abril!G16+[1]abril!H16+[1]abril!I16</f>
        <v>19434</v>
      </c>
      <c r="F20" s="285">
        <f>+[1]mayo!B16+[1]mayo!C16+[1]mayo!D16+[1]mayo!E16+[1]mayo!F16+[1]mayo!G16+[1]mayo!H16+[1]mayo!I16</f>
        <v>57046</v>
      </c>
      <c r="G20" s="285">
        <f>+[1]junio!B16+[1]junio!C16+[1]junio!D16+[1]junio!E16+[1]junio!F16+[1]junio!G16+[1]junio!H16+[1]junio!I16</f>
        <v>62507</v>
      </c>
      <c r="H20" s="285">
        <f>+[1]julio!B16+[1]julio!C16+[1]julio!D16+[1]julio!E16+[1]julio!F16+[1]julio!G16+[1]julio!H16+[1]julio!I16</f>
        <v>37876</v>
      </c>
      <c r="I20" s="285">
        <f>+[1]agosto!B16+[1]agosto!C16+[1]agosto!D16+[1]agosto!E16+[1]agosto!F16+[1]agosto!G16+[1]agosto!H16+[1]agosto!I16</f>
        <v>8866</v>
      </c>
      <c r="J20" s="285">
        <v>14720</v>
      </c>
      <c r="K20" s="285">
        <f>+[1]oct.!B16+[1]oct.!C16+[1]oct.!D16+[1]oct.!E16+[1]oct.!F16+[1]oct.!G16+[1]oct.!H16+[1]oct.!I16</f>
        <v>13173</v>
      </c>
      <c r="L20" s="285">
        <f>+[1]nov.!B16+[1]nov.!C16+[1]nov.!D16+[1]nov.!E16+[1]nov.!F16+[1]nov.!G16+[1]nov.!H16+[1]nov.!I16</f>
        <v>6452</v>
      </c>
      <c r="M20" s="285">
        <f>+[1]dic.!B16+[1]dic.!C16+[1]dic.!D16+[1]dic.!E16+[1]dic.!F16+[1]dic.!G16+[1]dic.!H16+[1]dic.!I16</f>
        <v>6503</v>
      </c>
      <c r="N20" s="285">
        <f t="shared" si="0"/>
        <v>246033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ht="20.100000000000001" customHeight="1" x14ac:dyDescent="0.25">
      <c r="A21" s="286" t="s">
        <v>138</v>
      </c>
      <c r="B21" s="285">
        <f>+[1]enero!B17+[1]enero!C17+[1]enero!D17+[1]enero!E17+[1]enero!F17+[1]enero!G17+[1]enero!H17+[1]enero!I17</f>
        <v>7017</v>
      </c>
      <c r="C21" s="285">
        <f>+[1]feb.!B17+[1]feb.!C17+[1]feb.!D17+[1]feb.!E17+[1]feb.!F17+[1]feb.!G17+[1]feb.!H17+[1]feb.!I17</f>
        <v>7355</v>
      </c>
      <c r="D21" s="285">
        <f>+[1]marzo!B17+[1]marzo!C17+[1]marzo!D17+[1]marzo!E17+[1]marzo!F17+[1]marzo!G17+[1]marzo!H17+[1]marzo!I17</f>
        <v>3957</v>
      </c>
      <c r="E21" s="285">
        <f>+[1]abril!B17+[1]abril!C17+[1]abril!D17+[1]abril!E17+[1]abril!F17+[1]abril!G17+[1]abril!H17+[1]abril!I17</f>
        <v>6303</v>
      </c>
      <c r="F21" s="285">
        <f>+[1]mayo!B17+[1]mayo!C17+[1]mayo!D17+[1]mayo!E17+[1]mayo!F17+[1]mayo!G17+[1]mayo!H17+[1]mayo!I17</f>
        <v>4930</v>
      </c>
      <c r="G21" s="285">
        <f>+[1]junio!B17+[1]junio!C17+[1]junio!D17+[1]junio!E17+[1]junio!F17+[1]junio!G17+[1]junio!H17+[1]junio!I17</f>
        <v>8028</v>
      </c>
      <c r="H21" s="285">
        <f>+[1]julio!B17+[1]julio!C17+[1]julio!D17+[1]julio!E17+[1]julio!F17+[1]julio!G17+[1]julio!H17+[1]julio!I17</f>
        <v>4007</v>
      </c>
      <c r="I21" s="285">
        <f>+[1]agosto!B17+[1]agosto!C17+[1]agosto!D17+[1]agosto!E17+[1]agosto!F17+[1]agosto!G17+[1]agosto!H17+[1]agosto!I17</f>
        <v>4348</v>
      </c>
      <c r="J21" s="285">
        <v>8198</v>
      </c>
      <c r="K21" s="285">
        <f>+[1]oct.!B17+[1]oct.!C17+[1]oct.!D17+[1]oct.!E17+[1]oct.!F17+[1]oct.!G17+[1]oct.!H17+[1]oct.!I17</f>
        <v>11399</v>
      </c>
      <c r="L21" s="285">
        <f>+[1]nov.!B17+[1]nov.!C17+[1]nov.!D17+[1]nov.!E17+[1]nov.!F17+[1]nov.!G17+[1]nov.!H17+[1]nov.!I17</f>
        <v>13595</v>
      </c>
      <c r="M21" s="285">
        <f>+[1]dic.!B17+[1]dic.!C17+[1]dic.!D17+[1]dic.!E17+[1]dic.!F17+[1]dic.!G17+[1]dic.!H17+[1]dic.!I17</f>
        <v>7621</v>
      </c>
      <c r="N21" s="285">
        <f t="shared" si="0"/>
        <v>86758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ht="20.100000000000001" customHeight="1" x14ac:dyDescent="0.25">
      <c r="A22" s="286" t="s">
        <v>139</v>
      </c>
      <c r="B22" s="285">
        <f>+[1]enero!B18+[1]enero!C18+[1]enero!D18+[1]enero!E18+[1]enero!F18+[1]enero!G18+[1]enero!H18+[1]enero!I18</f>
        <v>3130</v>
      </c>
      <c r="C22" s="285">
        <f>+[1]feb.!B18+[1]feb.!C18+[1]feb.!D18+[1]feb.!E18+[1]feb.!F18+[1]feb.!G18+[1]feb.!H18+[1]feb.!I18</f>
        <v>3197</v>
      </c>
      <c r="D22" s="285">
        <f>+[1]marzo!B18+[1]marzo!C18+[1]marzo!D18+[1]marzo!E18+[1]marzo!F18+[1]marzo!G18+[1]marzo!H18+[1]marzo!I18</f>
        <v>2970</v>
      </c>
      <c r="E22" s="285">
        <f>+[1]abril!B18+[1]abril!C18+[1]abril!D18+[1]abril!E18+[1]abril!F18+[1]abril!G18+[1]abril!H18+[1]abril!I18</f>
        <v>1604</v>
      </c>
      <c r="F22" s="285">
        <f>+[1]mayo!B18+[1]mayo!C18+[1]mayo!D18+[1]mayo!E18+[1]mayo!F18+[1]mayo!G18+[1]mayo!H18+[1]mayo!I18</f>
        <v>2669</v>
      </c>
      <c r="G22" s="285">
        <f>+[1]junio!B18+[1]junio!C18+[1]junio!D18+[1]junio!E18+[1]junio!F18+[1]junio!G18+[1]junio!H18+[1]junio!I18</f>
        <v>2471</v>
      </c>
      <c r="H22" s="285">
        <f>+[1]julio!B18+[1]julio!C18+[1]julio!D18+[1]julio!E18+[1]julio!F18+[1]julio!G18+[1]julio!H18+[1]julio!I18</f>
        <v>2025</v>
      </c>
      <c r="I22" s="285">
        <f>+[1]agosto!B18+[1]agosto!C18+[1]agosto!D18+[1]agosto!E18+[1]agosto!F18+[1]agosto!G18+[1]agosto!H18+[1]agosto!I18</f>
        <v>469</v>
      </c>
      <c r="J22" s="285">
        <f>+[1]sept.!B18+[1]sept.!C18+[1]sept.!D18+[1]sept.!E18+[1]sept.!F18+[1]sept.!G18+[1]sept.!H18+[1]sept.!I18</f>
        <v>782</v>
      </c>
      <c r="K22" s="285">
        <f>+[1]oct.!B18+[1]oct.!C18+[1]oct.!D18+[1]oct.!E18+[1]oct.!F18+[1]oct.!G18+[1]oct.!H18+[1]oct.!I18</f>
        <v>732</v>
      </c>
      <c r="L22" s="285">
        <f>+[1]nov.!B18+[1]nov.!C18+[1]nov.!D18+[1]nov.!E18+[1]nov.!F18+[1]nov.!G18+[1]nov.!H18+[1]nov.!I18</f>
        <v>1481</v>
      </c>
      <c r="M22" s="285">
        <f>+[1]dic.!B18+[1]dic.!C18+[1]dic.!D18+[1]dic.!E18+[1]dic.!F18+[1]dic.!G18+[1]dic.!H18+[1]dic.!I18</f>
        <v>3205</v>
      </c>
      <c r="N22" s="285">
        <f t="shared" si="0"/>
        <v>24735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ht="20.100000000000001" customHeight="1" x14ac:dyDescent="0.25">
      <c r="A23" s="286" t="s">
        <v>140</v>
      </c>
      <c r="B23" s="285">
        <f>+[1]enero!B19+[1]enero!C19+[1]enero!D19+[1]enero!E19+[1]enero!F19+[1]enero!G19+[1]enero!H19+[1]enero!I19</f>
        <v>1684</v>
      </c>
      <c r="C23" s="285">
        <f>+[1]feb.!B19+[1]feb.!C19+[1]feb.!D19+[1]feb.!E19+[1]feb.!F19+[1]feb.!G19+[1]feb.!H19+[1]feb.!I19</f>
        <v>3326</v>
      </c>
      <c r="D23" s="285">
        <f>+[1]marzo!B19+[1]marzo!C19+[1]marzo!D19+[1]marzo!E19+[1]marzo!F19+[1]marzo!G19+[1]marzo!H19+[1]marzo!I19</f>
        <v>1259</v>
      </c>
      <c r="E23" s="285">
        <f>+[1]abril!B19+[1]abril!C19+[1]abril!D19+[1]abril!E19+[1]abril!F19+[1]abril!G19+[1]abril!H19+[1]abril!I19</f>
        <v>1199</v>
      </c>
      <c r="F23" s="285">
        <f>+[1]mayo!B19+[1]mayo!C19+[1]mayo!D19+[1]mayo!E19+[1]mayo!F19+[1]mayo!G19+[1]mayo!H19+[1]mayo!I19</f>
        <v>1757</v>
      </c>
      <c r="G23" s="285">
        <f>+[1]junio!B19+[1]junio!C19+[1]junio!D19+[1]junio!E19+[1]junio!F19+[1]junio!G19+[1]junio!H19+[1]junio!I19</f>
        <v>2033</v>
      </c>
      <c r="H23" s="285">
        <f>+[1]julio!B19+[1]julio!C19+[1]julio!D19+[1]julio!E19+[1]julio!F19+[1]julio!G19+[1]julio!H19+[1]julio!I19</f>
        <v>2866</v>
      </c>
      <c r="I23" s="285">
        <f>+[1]agosto!B19+[1]agosto!C19+[1]agosto!D19+[1]agosto!E19+[1]agosto!F19+[1]agosto!G19+[1]agosto!H19+[1]agosto!I19</f>
        <v>1432</v>
      </c>
      <c r="J23" s="285">
        <f>+[1]sept.!B19+[1]sept.!C19+[1]sept.!D19+[1]sept.!E19+[1]sept.!F19+[1]sept.!G19+[1]sept.!H19+[1]sept.!I19</f>
        <v>1681</v>
      </c>
      <c r="K23" s="285">
        <f>+[1]oct.!B19+[1]oct.!C19+[1]oct.!D19+[1]oct.!E19+[1]oct.!F19+[1]oct.!G19+[1]oct.!H19+[1]oct.!I19</f>
        <v>2666</v>
      </c>
      <c r="L23" s="285">
        <f>+[1]nov.!B19+[1]nov.!C19+[1]nov.!D19+[1]nov.!E19+[1]nov.!F19+[1]nov.!G19+[1]nov.!H19+[1]nov.!I19</f>
        <v>3086</v>
      </c>
      <c r="M23" s="285">
        <f>+[1]dic.!B19+[1]dic.!C19+[1]dic.!D19+[1]dic.!E19+[1]dic.!F19+[1]dic.!G19+[1]dic.!H19+[1]dic.!I19</f>
        <v>3717</v>
      </c>
      <c r="N23" s="285">
        <f t="shared" si="0"/>
        <v>26706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ht="20.100000000000001" customHeight="1" x14ac:dyDescent="0.25">
      <c r="A24" s="286" t="s">
        <v>141</v>
      </c>
      <c r="B24" s="285">
        <f>+[1]enero!B20+[1]enero!C20+[1]enero!D20+[1]enero!E20+[1]enero!F20+[1]enero!G20+[1]enero!H20+[1]enero!I20</f>
        <v>6378</v>
      </c>
      <c r="C24" s="285">
        <f>+[1]feb.!B20+[1]feb.!C20+[1]feb.!D20+[1]feb.!E20+[1]feb.!F20+[1]feb.!G20+[1]feb.!H20+[1]feb.!I20</f>
        <v>8249</v>
      </c>
      <c r="D24" s="285">
        <f>+[1]marzo!B20+[1]marzo!C20+[1]marzo!D20+[1]marzo!E20+[1]marzo!F20+[1]marzo!G20+[1]marzo!H20+[1]marzo!I20</f>
        <v>6369</v>
      </c>
      <c r="E24" s="285">
        <f>+[1]abril!B20+[1]abril!C20+[1]abril!D20+[1]abril!E20+[1]abril!F20+[1]abril!G20+[1]abril!H20+[1]abril!I20</f>
        <v>3767</v>
      </c>
      <c r="F24" s="285">
        <f>+[1]mayo!B20+[1]mayo!C20+[1]mayo!D20+[1]mayo!E20+[1]mayo!F20+[1]mayo!G20+[1]mayo!H20+[1]mayo!I20</f>
        <v>4943</v>
      </c>
      <c r="G24" s="285">
        <f>+[1]junio!B20+[1]junio!C20+[1]junio!D20+[1]junio!E20+[1]junio!F20+[1]junio!G20+[1]junio!H20+[1]junio!I20</f>
        <v>7969</v>
      </c>
      <c r="H24" s="285">
        <f>+[1]julio!B20+[1]julio!C20+[1]julio!D20+[1]julio!E20+[1]julio!F20+[1]julio!G20+[1]julio!H20+[1]julio!I20</f>
        <v>4276</v>
      </c>
      <c r="I24" s="285">
        <f>+[1]agosto!B20+[1]agosto!C20+[1]agosto!D20+[1]agosto!E20+[1]agosto!F20+[1]agosto!G20+[1]agosto!H20+[1]agosto!I20</f>
        <v>3519</v>
      </c>
      <c r="J24" s="285">
        <f>+[1]sept.!B20+[1]sept.!C20+[1]sept.!D20+[1]sept.!E20+[1]sept.!F20+[1]sept.!G20+[1]sept.!H20+[1]sept.!I20</f>
        <v>5369</v>
      </c>
      <c r="K24" s="285">
        <f>+[1]oct.!B20+[1]oct.!C20+[1]oct.!D20+[1]oct.!E20+[1]oct.!F20+[1]oct.!G20+[1]oct.!H20+[1]oct.!I20</f>
        <v>5790</v>
      </c>
      <c r="L24" s="285">
        <f>+[1]nov.!B20+[1]nov.!C20+[1]nov.!D20+[1]nov.!E20+[1]nov.!F20+[1]nov.!G20+[1]nov.!H20+[1]nov.!I20</f>
        <v>5752</v>
      </c>
      <c r="M24" s="285">
        <f>+[1]dic.!B20+[1]dic.!C20+[1]dic.!D20+[1]dic.!E20+[1]dic.!F20+[1]dic.!G20+[1]dic.!H20+[1]dic.!I20</f>
        <v>5541</v>
      </c>
      <c r="N24" s="285">
        <f t="shared" si="0"/>
        <v>67922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ht="20.100000000000001" customHeight="1" x14ac:dyDescent="0.25">
      <c r="A25" s="286" t="s">
        <v>142</v>
      </c>
      <c r="B25" s="285">
        <f>+[1]enero!B21+[1]enero!C21+[1]enero!D21+[1]enero!E21+[1]enero!F21+[1]enero!G21+[1]enero!H21+[1]enero!I21</f>
        <v>31224</v>
      </c>
      <c r="C25" s="285">
        <f>+[1]feb.!B21+[1]feb.!C21+[1]feb.!D21+[1]feb.!E21+[1]feb.!F21+[1]feb.!G21+[1]feb.!H21+[1]feb.!I21</f>
        <v>20849</v>
      </c>
      <c r="D25" s="285">
        <f>+[1]marzo!B21+[1]marzo!C21+[1]marzo!D21+[1]marzo!E21+[1]marzo!F21+[1]marzo!G21+[1]marzo!H21+[1]marzo!I21</f>
        <v>12144</v>
      </c>
      <c r="E25" s="285">
        <f>+[1]abril!B21+[1]abril!C21+[1]abril!D21+[1]abril!E21+[1]abril!F21+[1]abril!G21+[1]abril!H21+[1]abril!I21</f>
        <v>19217</v>
      </c>
      <c r="F25" s="285">
        <f>+[1]mayo!B21+[1]mayo!C21+[1]mayo!D21+[1]mayo!E21+[1]mayo!F21+[1]mayo!G21+[1]mayo!H21+[1]mayo!I21</f>
        <v>28472</v>
      </c>
      <c r="G25" s="285">
        <f>+[1]junio!B21+[1]junio!C21+[1]junio!D21+[1]junio!E21+[1]junio!F21+[1]junio!G21+[1]junio!H21+[1]junio!I21</f>
        <v>22578</v>
      </c>
      <c r="H25" s="285">
        <f>+[1]julio!B21+[1]julio!C21+[1]julio!D21+[1]julio!E21+[1]julio!F21+[1]julio!G21+[1]julio!H21+[1]julio!I21</f>
        <v>15839</v>
      </c>
      <c r="I25" s="285">
        <f>+[1]agosto!B21+[1]agosto!C21+[1]agosto!D21+[1]agosto!E21+[1]agosto!F21+[1]agosto!G21+[1]agosto!H21+[1]agosto!I21</f>
        <v>11437</v>
      </c>
      <c r="J25" s="285">
        <f>+[1]sept.!B21+[1]sept.!C21+[1]sept.!D21+[1]sept.!E21+[1]sept.!F21+[1]sept.!G21+[1]sept.!H21+[1]sept.!I21</f>
        <v>32878</v>
      </c>
      <c r="K25" s="285">
        <v>27159</v>
      </c>
      <c r="L25" s="285">
        <f>+[1]nov.!B21+[1]nov.!C21+[1]nov.!D21+[1]nov.!E21+[1]nov.!F21+[1]nov.!G21+[1]nov.!H21+[1]nov.!I21</f>
        <v>28945</v>
      </c>
      <c r="M25" s="285">
        <f>+[1]dic.!B21+[1]dic.!C21+[1]dic.!D21+[1]dic.!E21+[1]dic.!F21+[1]dic.!G21+[1]dic.!H21+[1]dic.!I21</f>
        <v>16335</v>
      </c>
      <c r="N25" s="285">
        <f t="shared" si="0"/>
        <v>267077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20.100000000000001" customHeight="1" x14ac:dyDescent="0.25">
      <c r="A26" s="286" t="s">
        <v>143</v>
      </c>
      <c r="B26" s="285">
        <f>+[1]enero!B22+[1]enero!C22+[1]enero!D22+[1]enero!E22+[1]enero!F22+[1]enero!G22+[1]enero!H22+[1]enero!I22</f>
        <v>3220</v>
      </c>
      <c r="C26" s="285">
        <f>+[1]feb.!B22+[1]feb.!C22+[1]feb.!D22+[1]feb.!E22+[1]feb.!F22+[1]feb.!G22+[1]feb.!H22+[1]feb.!I22</f>
        <v>3079</v>
      </c>
      <c r="D26" s="285">
        <f>+[1]marzo!B22+[1]marzo!C22+[1]marzo!D22+[1]marzo!E22+[1]marzo!F22+[1]marzo!G22+[1]marzo!H22+[1]marzo!I22</f>
        <v>2841</v>
      </c>
      <c r="E26" s="285">
        <f>+[1]abril!B22+[1]abril!C22+[1]abril!D22+[1]abril!E22+[1]abril!F22+[1]abril!G22+[1]abril!H22+[1]abril!I22</f>
        <v>2265</v>
      </c>
      <c r="F26" s="285">
        <f>+[1]mayo!B22+[1]mayo!C22+[1]mayo!D22+[1]mayo!E22+[1]mayo!F22+[1]mayo!G22+[1]mayo!H22+[1]mayo!I22</f>
        <v>2248</v>
      </c>
      <c r="G26" s="285">
        <f>+[1]junio!B22+[1]junio!C22+[1]junio!D22+[1]junio!E22+[1]junio!F22+[1]junio!G22+[1]junio!H22+[1]junio!I22</f>
        <v>2308</v>
      </c>
      <c r="H26" s="285">
        <f>+[1]julio!B22+[1]julio!C22+[1]julio!D22+[1]julio!E22+[1]julio!F22+[1]julio!G22+[1]julio!H22+[1]julio!I22</f>
        <v>2125</v>
      </c>
      <c r="I26" s="285">
        <f>+[1]agosto!B22+[1]agosto!C22+[1]agosto!D22+[1]agosto!E22+[1]agosto!F22+[1]agosto!G22+[1]agosto!H22+[1]agosto!I22</f>
        <v>1124</v>
      </c>
      <c r="J26" s="285">
        <f>+[1]sept.!B22+[1]sept.!C22+[1]sept.!D22+[1]sept.!E22+[1]sept.!F22+[1]sept.!G22+[1]sept.!H22+[1]sept.!I22</f>
        <v>2692</v>
      </c>
      <c r="K26" s="285">
        <f>+[1]oct.!B22+[1]oct.!C22+[1]oct.!D22+[1]oct.!E22+[1]oct.!F22+[1]oct.!G22+[1]oct.!H22+[1]oct.!I22</f>
        <v>5821</v>
      </c>
      <c r="L26" s="285">
        <f>+[1]nov.!B22+[1]nov.!C22+[1]nov.!D22+[1]nov.!E22+[1]nov.!F22+[1]nov.!G22+[1]nov.!H22+[1]nov.!I22</f>
        <v>7242</v>
      </c>
      <c r="M26" s="285">
        <f>+[1]dic.!B22+[1]dic.!C22+[1]dic.!D22+[1]dic.!E22+[1]dic.!F22+[1]dic.!G22+[1]dic.!H22+[1]dic.!I22</f>
        <v>3888</v>
      </c>
      <c r="N26" s="285">
        <f t="shared" si="0"/>
        <v>38853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ht="20.100000000000001" customHeight="1" x14ac:dyDescent="0.25">
      <c r="A27" s="286" t="s">
        <v>144</v>
      </c>
      <c r="B27" s="285">
        <f>+[1]enero!B23+[1]enero!C23+[1]enero!D23+[1]enero!E23+[1]enero!F23+[1]enero!G23+[1]enero!H23+[1]enero!I23</f>
        <v>178</v>
      </c>
      <c r="C27" s="285">
        <f>+[1]feb.!B23+[1]feb.!C23+[1]feb.!D23+[1]feb.!E23+[1]feb.!F23+[1]feb.!G23+[1]feb.!H23+[1]feb.!I23</f>
        <v>1</v>
      </c>
      <c r="D27" s="285">
        <f>+[1]marzo!B23+[1]marzo!C23+[1]marzo!D23+[1]marzo!E23+[1]marzo!F23+[1]marzo!G23+[1]marzo!H23+[1]marzo!I23</f>
        <v>1</v>
      </c>
      <c r="E27" s="285">
        <f>+[1]abril!B23+[1]abril!C23+[1]abril!D23+[1]abril!E23+[1]abril!F23+[1]abril!G23+[1]abril!H23+[1]abril!I23</f>
        <v>0</v>
      </c>
      <c r="F27" s="285">
        <f>+[1]mayo!B23+[1]mayo!C23+[1]mayo!D23+[1]mayo!E23+[1]mayo!F23+[1]mayo!G23+[1]mayo!H23+[1]mayo!I23</f>
        <v>0</v>
      </c>
      <c r="G27" s="285">
        <f>+[1]junio!B23+[1]junio!C23+[1]junio!D23+[1]junio!E23+[1]junio!F23+[1]junio!G23+[1]junio!H23+[1]junio!I23</f>
        <v>0</v>
      </c>
      <c r="H27" s="285">
        <f>+[1]julio!B23+[1]julio!C23+[1]julio!D23+[1]julio!E23+[1]julio!F23+[1]julio!G23+[1]julio!H23+[1]julio!I23</f>
        <v>0</v>
      </c>
      <c r="I27" s="285">
        <f>+[1]agosto!B23+[1]agosto!C23+[1]agosto!D23+[1]agosto!E23+[1]agosto!F23+[1]agosto!G23+[1]agosto!H23+[1]agosto!I23</f>
        <v>0</v>
      </c>
      <c r="J27" s="285">
        <f>+[1]sept.!B23+[1]sept.!C23+[1]sept.!D23+[1]sept.!E23+[1]sept.!F23+[1]sept.!G23+[1]sept.!H23+[1]sept.!I23</f>
        <v>0</v>
      </c>
      <c r="K27" s="285">
        <f>+[1]oct.!B23+[1]oct.!C23+[1]oct.!D23+[1]oct.!E23+[1]oct.!F23+[1]oct.!G23+[1]oct.!H23+[1]oct.!I23</f>
        <v>1135</v>
      </c>
      <c r="L27" s="285">
        <f>+[1]nov.!B23+[1]nov.!C23+[1]nov.!D23+[1]nov.!E23+[1]nov.!F23+[1]nov.!G23+[1]nov.!H23+[1]nov.!I23</f>
        <v>9422</v>
      </c>
      <c r="M27" s="285">
        <f>+[1]dic.!B23+[1]dic.!C23+[1]dic.!D23+[1]dic.!E23+[1]dic.!F23+[1]dic.!G23+[1]dic.!H23+[1]dic.!I23</f>
        <v>560</v>
      </c>
      <c r="N27" s="285">
        <f t="shared" si="0"/>
        <v>11297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ht="20.100000000000001" customHeight="1" x14ac:dyDescent="0.25">
      <c r="A28" s="286" t="s">
        <v>145</v>
      </c>
      <c r="B28" s="285">
        <f>+[1]enero!B24+[1]enero!C24+[1]enero!D24+[1]enero!E24+[1]enero!F24+[1]enero!G24+[1]enero!H24+[1]enero!I24</f>
        <v>4956</v>
      </c>
      <c r="C28" s="285">
        <f>+[1]feb.!B24+[1]feb.!C24+[1]feb.!D24+[1]feb.!E24+[1]feb.!F24+[1]feb.!G24+[1]feb.!H24+[1]feb.!I24</f>
        <v>4394</v>
      </c>
      <c r="D28" s="285">
        <f>+[1]marzo!B24+[1]marzo!C24+[1]marzo!D24+[1]marzo!E24+[1]marzo!F24+[1]marzo!G24+[1]marzo!H24+[1]marzo!I24</f>
        <v>5079</v>
      </c>
      <c r="E28" s="285">
        <f>+[1]abril!B24+[1]abril!C24+[1]abril!D24+[1]abril!E24+[1]abril!F24+[1]abril!G24+[1]abril!H24+[1]abril!I24</f>
        <v>5273</v>
      </c>
      <c r="F28" s="285">
        <f>+[1]mayo!B24+[1]mayo!C24+[1]mayo!D24+[1]mayo!E24+[1]mayo!F24+[1]mayo!G24+[1]mayo!H24+[1]mayo!I24</f>
        <v>5603</v>
      </c>
      <c r="G28" s="285">
        <f>+[1]junio!B24+[1]junio!C24+[1]junio!D24+[1]junio!E24+[1]junio!F24+[1]junio!G24+[1]junio!H24+[1]junio!I24</f>
        <v>6052</v>
      </c>
      <c r="H28" s="285">
        <f>+[1]julio!B24+[1]julio!C24+[1]julio!D24+[1]julio!E24+[1]julio!F24+[1]julio!G24+[1]julio!H24+[1]julio!I24</f>
        <v>4968</v>
      </c>
      <c r="I28" s="285">
        <f>+[1]agosto!B24+[1]agosto!C24+[1]agosto!D24+[1]agosto!E24+[1]agosto!F24+[1]agosto!G24+[1]agosto!H24+[1]agosto!I24</f>
        <v>4024</v>
      </c>
      <c r="J28" s="285">
        <f>+[1]sept.!B24+[1]sept.!C24+[1]sept.!D24+[1]sept.!E24+[1]sept.!F24+[1]sept.!G24+[1]sept.!H24+[1]sept.!I24</f>
        <v>6174</v>
      </c>
      <c r="K28" s="285">
        <f>+[1]oct.!B24+[1]oct.!C24+[1]oct.!D24+[1]oct.!E24+[1]oct.!F24+[1]oct.!G24+[1]oct.!H24+[1]oct.!I24</f>
        <v>8913</v>
      </c>
      <c r="L28" s="285">
        <f>+[1]nov.!B24+[1]nov.!C24+[1]nov.!D24+[1]nov.!E24+[1]nov.!F24+[1]nov.!G24+[1]nov.!H24+[1]nov.!I24</f>
        <v>9760</v>
      </c>
      <c r="M28" s="285">
        <f>+[1]dic.!B24+[1]dic.!C24+[1]dic.!D24+[1]dic.!E24+[1]dic.!F24+[1]dic.!G24+[1]dic.!H24+[1]dic.!I24</f>
        <v>8196</v>
      </c>
      <c r="N28" s="285">
        <f t="shared" si="0"/>
        <v>73392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ht="20.100000000000001" customHeight="1" x14ac:dyDescent="0.25">
      <c r="A29" s="286" t="s">
        <v>146</v>
      </c>
      <c r="B29" s="285">
        <f>+[1]enero!B25+[1]enero!C25+[1]enero!D25+[1]enero!E25+[1]enero!F25+[1]enero!G25+[1]enero!H25+[1]enero!I25</f>
        <v>2235</v>
      </c>
      <c r="C29" s="285">
        <f>+[1]feb.!B25+[1]feb.!C25+[1]feb.!D25+[1]feb.!E25+[1]feb.!F25+[1]feb.!G25+[1]feb.!H25+[1]feb.!I25</f>
        <v>1326</v>
      </c>
      <c r="D29" s="285">
        <f>+[1]marzo!B25+[1]marzo!C25+[1]marzo!D25+[1]marzo!E25+[1]marzo!F25+[1]marzo!G25+[1]marzo!H25+[1]marzo!I25</f>
        <v>1468</v>
      </c>
      <c r="E29" s="285">
        <f>+[1]abril!B25+[1]abril!C25+[1]abril!D25+[1]abril!E25+[1]abril!F25+[1]abril!G25+[1]abril!H25+[1]abril!I25</f>
        <v>1768</v>
      </c>
      <c r="F29" s="285">
        <f>+[1]mayo!B25+[1]mayo!C25+[1]mayo!D25+[1]mayo!E25+[1]mayo!F25+[1]mayo!G25+[1]mayo!H25+[1]mayo!I25</f>
        <v>1053</v>
      </c>
      <c r="G29" s="285">
        <f>+[1]junio!B25+[1]junio!C25+[1]junio!D25+[1]junio!E25+[1]junio!F25+[1]junio!G25+[1]junio!H25+[1]junio!I25</f>
        <v>1374</v>
      </c>
      <c r="H29" s="285">
        <f>+[1]julio!B25+[1]julio!C25+[1]julio!D25+[1]julio!E25+[1]julio!F25+[1]julio!G25+[1]julio!H25+[1]julio!I25</f>
        <v>1066</v>
      </c>
      <c r="I29" s="285">
        <f>+[1]agosto!B25+[1]agosto!C25+[1]agosto!D25+[1]agosto!E25+[1]agosto!F25+[1]agosto!G25+[1]agosto!H25+[1]agosto!I25</f>
        <v>679</v>
      </c>
      <c r="J29" s="285">
        <f>+[1]sept.!B25+[1]sept.!C25+[1]sept.!D25+[1]sept.!E25+[1]sept.!F25+[1]sept.!G25+[1]sept.!H25+[1]sept.!I25</f>
        <v>783</v>
      </c>
      <c r="K29" s="285">
        <f>+[1]oct.!B25+[1]oct.!C25+[1]oct.!D25+[1]oct.!E25+[1]oct.!F25+[1]oct.!G25+[1]oct.!H25+[1]oct.!I25</f>
        <v>1979</v>
      </c>
      <c r="L29" s="285">
        <f>+[1]nov.!B25+[1]nov.!C25+[1]nov.!D25+[1]nov.!E25+[1]nov.!F25+[1]nov.!G25+[1]nov.!H25+[1]nov.!I25</f>
        <v>3204</v>
      </c>
      <c r="M29" s="285">
        <f>+[1]dic.!B25+[1]dic.!C25+[1]dic.!D25+[1]dic.!E25+[1]dic.!F25+[1]dic.!G25+[1]dic.!H25+[1]dic.!I25</f>
        <v>2096</v>
      </c>
      <c r="N29" s="285">
        <f t="shared" si="0"/>
        <v>19031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ht="20.100000000000001" customHeight="1" x14ac:dyDescent="0.25">
      <c r="A30" s="286" t="s">
        <v>147</v>
      </c>
      <c r="B30" s="285">
        <f>+[1]enero!B26+[1]enero!C26+[1]enero!D26+[1]enero!E26+[1]enero!F26+[1]enero!G26+[1]enero!H26+[1]enero!I26</f>
        <v>4810</v>
      </c>
      <c r="C30" s="285">
        <f>+[1]feb.!B26+[1]feb.!C26+[1]feb.!D26+[1]feb.!E26+[1]feb.!F26+[1]feb.!G26+[1]feb.!H26+[1]feb.!I26</f>
        <v>9498</v>
      </c>
      <c r="D30" s="285">
        <f>+[1]marzo!B26+[1]marzo!C26+[1]marzo!D26+[1]marzo!E26+[1]marzo!F26+[1]marzo!G26+[1]marzo!H26+[1]marzo!I26</f>
        <v>1727</v>
      </c>
      <c r="E30" s="285">
        <f>+[1]abril!B26+[1]abril!C26+[1]abril!D26+[1]abril!E26+[1]abril!F26+[1]abril!G26+[1]abril!H26+[1]abril!I26</f>
        <v>5226</v>
      </c>
      <c r="F30" s="285">
        <f>+[1]mayo!B26+[1]mayo!C26+[1]mayo!D26+[1]mayo!E26+[1]mayo!F26+[1]mayo!G26+[1]mayo!H26+[1]mayo!I26</f>
        <v>1094</v>
      </c>
      <c r="G30" s="285">
        <f>+[1]junio!B26+[1]junio!C26+[1]junio!D26+[1]junio!E26+[1]junio!F26+[1]junio!G26+[1]junio!H26+[1]junio!I26</f>
        <v>1152</v>
      </c>
      <c r="H30" s="285">
        <f>+[1]julio!B26+[1]julio!C26+[1]julio!D26+[1]julio!E26+[1]julio!F26+[1]julio!G26+[1]julio!H26+[1]julio!I26</f>
        <v>1253</v>
      </c>
      <c r="I30" s="285">
        <f>+[1]agosto!B26+[1]agosto!C26+[1]agosto!D26+[1]agosto!E26+[1]agosto!F26+[1]agosto!G26+[1]agosto!H26+[1]agosto!I26</f>
        <v>1431</v>
      </c>
      <c r="J30" s="285">
        <f>+[1]sept.!B26+[1]sept.!C26+[1]sept.!D26+[1]sept.!E26+[1]sept.!F26+[1]sept.!G26+[1]sept.!H26+[1]sept.!I26</f>
        <v>4990</v>
      </c>
      <c r="K30" s="285">
        <f>+[1]oct.!B26+[1]oct.!C26+[1]oct.!D26+[1]oct.!E26+[1]oct.!F26+[1]oct.!G26+[1]oct.!H26+[1]oct.!I26</f>
        <v>5042</v>
      </c>
      <c r="L30" s="285">
        <f>+[1]nov.!B26+[1]nov.!C26+[1]nov.!D26+[1]nov.!E26+[1]nov.!F26+[1]nov.!G26+[1]nov.!H26+[1]nov.!I26</f>
        <v>3386</v>
      </c>
      <c r="M30" s="285">
        <f>+[1]dic.!B26+[1]dic.!C26+[1]dic.!D26+[1]dic.!E26+[1]dic.!F26+[1]dic.!G26+[1]dic.!H26+[1]dic.!I26</f>
        <v>7075</v>
      </c>
      <c r="N30" s="285">
        <f t="shared" si="0"/>
        <v>46684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ht="20.100000000000001" customHeight="1" x14ac:dyDescent="0.25">
      <c r="A31" s="286" t="s">
        <v>148</v>
      </c>
      <c r="B31" s="285">
        <f>+[1]enero!B27+[1]enero!C27+[1]enero!D27+[1]enero!E27+[1]enero!F27+[1]enero!G27+[1]enero!H27+[1]enero!I27</f>
        <v>1155</v>
      </c>
      <c r="C31" s="285">
        <f>+[1]feb.!B27+[1]feb.!C27+[1]feb.!D27+[1]feb.!E27+[1]feb.!F27+[1]feb.!G27+[1]feb.!H27+[1]feb.!I27</f>
        <v>1429</v>
      </c>
      <c r="D31" s="285">
        <f>+[1]marzo!B27+[1]marzo!C27+[1]marzo!D27+[1]marzo!E27+[1]marzo!F27+[1]marzo!G27+[1]marzo!H27+[1]marzo!I27</f>
        <v>2145</v>
      </c>
      <c r="E31" s="285">
        <f>+[1]abril!B27+[1]abril!C27+[1]abril!D27+[1]abril!E27+[1]abril!F27+[1]abril!G27+[1]abril!H27+[1]abril!I27</f>
        <v>1345</v>
      </c>
      <c r="F31" s="285">
        <f>+[1]mayo!B27+[1]mayo!C27+[1]mayo!D27+[1]mayo!E27+[1]mayo!F27+[1]mayo!G27+[1]mayo!H27+[1]mayo!I27</f>
        <v>649</v>
      </c>
      <c r="G31" s="285">
        <f>+[1]junio!B27+[1]junio!C27+[1]junio!D27+[1]junio!E27+[1]junio!F27+[1]junio!G27+[1]junio!H27+[1]junio!I27</f>
        <v>594</v>
      </c>
      <c r="H31" s="285">
        <f>+[1]julio!B27+[1]julio!C27+[1]julio!D27+[1]julio!E27+[1]julio!F27+[1]julio!G27+[1]julio!H27+[1]julio!I27</f>
        <v>481</v>
      </c>
      <c r="I31" s="285">
        <f>+[1]agosto!B27+[1]agosto!C27+[1]agosto!D27+[1]agosto!E27+[1]agosto!F27+[1]agosto!G27+[1]agosto!H27+[1]agosto!I27</f>
        <v>351</v>
      </c>
      <c r="J31" s="285">
        <f>+[1]sept.!B27+[1]sept.!C27+[1]sept.!D27+[1]sept.!E27+[1]sept.!F27+[1]sept.!G27+[1]sept.!H27+[1]sept.!I27</f>
        <v>466</v>
      </c>
      <c r="K31" s="285">
        <f>+[1]oct.!B27+[1]oct.!C27+[1]oct.!D27+[1]oct.!E27+[1]oct.!F27+[1]oct.!G27+[1]oct.!H27+[1]oct.!I27</f>
        <v>1029</v>
      </c>
      <c r="L31" s="285">
        <f>+[1]nov.!B27+[1]nov.!C27+[1]nov.!D27+[1]nov.!E27+[1]nov.!F27+[1]nov.!G27+[1]nov.!H27+[1]nov.!I27</f>
        <v>2717</v>
      </c>
      <c r="M31" s="285">
        <f>+[1]dic.!B27+[1]dic.!C27+[1]dic.!D27+[1]dic.!E27+[1]dic.!F27+[1]dic.!G27+[1]dic.!H27+[1]dic.!I27</f>
        <v>1524</v>
      </c>
      <c r="N31" s="285">
        <f t="shared" si="0"/>
        <v>13885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ht="20.100000000000001" customHeight="1" x14ac:dyDescent="0.25">
      <c r="A32" s="286" t="s">
        <v>149</v>
      </c>
      <c r="B32" s="285">
        <f>+[1]enero!B28+[1]enero!C28+[1]enero!D28+[1]enero!E28+[1]enero!F28+[1]enero!G28+[1]enero!H28+[1]enero!I28</f>
        <v>865</v>
      </c>
      <c r="C32" s="285">
        <f>+[1]feb.!B28+[1]feb.!C28+[1]feb.!D28+[1]feb.!E28+[1]feb.!F28+[1]feb.!G28+[1]feb.!H28+[1]feb.!I28</f>
        <v>1032</v>
      </c>
      <c r="D32" s="285">
        <f>+[1]marzo!B28+[1]marzo!C28+[1]marzo!D28+[1]marzo!E28+[1]marzo!F28+[1]marzo!G28+[1]marzo!H28+[1]marzo!I28</f>
        <v>558</v>
      </c>
      <c r="E32" s="285">
        <f>+[1]abril!B28+[1]abril!C28+[1]abril!D28+[1]abril!E28+[1]abril!F28+[1]abril!G28+[1]abril!H28+[1]abril!I28</f>
        <v>410</v>
      </c>
      <c r="F32" s="285">
        <f>+[1]mayo!B28+[1]mayo!C28+[1]mayo!D28+[1]mayo!E28+[1]mayo!F28+[1]mayo!G28+[1]mayo!H28+[1]mayo!I28</f>
        <v>830</v>
      </c>
      <c r="G32" s="285">
        <f>+[1]junio!B28+[1]junio!C28+[1]junio!D28+[1]junio!E28+[1]junio!F28+[1]junio!G28+[1]junio!H28+[1]junio!I28</f>
        <v>953</v>
      </c>
      <c r="H32" s="285">
        <f>+[1]julio!B28+[1]julio!C28+[1]julio!D28+[1]julio!E28+[1]julio!F28+[1]julio!G28+[1]julio!H28+[1]julio!I28</f>
        <v>728</v>
      </c>
      <c r="I32" s="285">
        <f>+[1]agosto!B28+[1]agosto!C28+[1]agosto!D28+[1]agosto!E28+[1]agosto!F28+[1]agosto!G28+[1]agosto!H28+[1]agosto!I28</f>
        <v>849</v>
      </c>
      <c r="J32" s="285">
        <f>+[1]sept.!B28+[1]sept.!C28+[1]sept.!D28+[1]sept.!E28+[1]sept.!F28+[1]sept.!G28+[1]sept.!H28+[1]sept.!I28</f>
        <v>958</v>
      </c>
      <c r="K32" s="285">
        <f>+[1]oct.!B28+[1]oct.!C28+[1]oct.!D28+[1]oct.!E28+[1]oct.!F28+[1]oct.!G28+[1]oct.!H28+[1]oct.!I28</f>
        <v>1281</v>
      </c>
      <c r="L32" s="285">
        <f>+[1]nov.!B28+[1]nov.!C28+[1]nov.!D28+[1]nov.!E28+[1]nov.!F28+[1]nov.!G28+[1]nov.!H28+[1]nov.!I28</f>
        <v>986</v>
      </c>
      <c r="M32" s="285">
        <f>+[1]dic.!B28+[1]dic.!C28+[1]dic.!D28+[1]dic.!E28+[1]dic.!F28+[1]dic.!G28+[1]dic.!H28+[1]dic.!I28</f>
        <v>741</v>
      </c>
      <c r="N32" s="285">
        <f t="shared" si="0"/>
        <v>10191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ht="20.100000000000001" customHeight="1" x14ac:dyDescent="0.25">
      <c r="A33" s="286" t="s">
        <v>150</v>
      </c>
      <c r="B33" s="285">
        <f>+[1]enero!B29+[1]enero!C29+[1]enero!D29+[1]enero!E29+[1]enero!F29+[1]enero!G29+[1]enero!H29+[1]enero!I29</f>
        <v>91</v>
      </c>
      <c r="C33" s="285">
        <f>+[1]feb.!B29+[1]feb.!C29+[1]feb.!D29+[1]feb.!E29+[1]feb.!F29+[1]feb.!G29+[1]feb.!H29+[1]feb.!I29</f>
        <v>445</v>
      </c>
      <c r="D33" s="285">
        <f>+[1]marzo!B29+[1]marzo!C29+[1]marzo!D29+[1]marzo!E29+[1]marzo!F29+[1]marzo!G29+[1]marzo!H29+[1]marzo!I29</f>
        <v>31</v>
      </c>
      <c r="E33" s="285">
        <f>+[1]abril!B29+[1]abril!C29+[1]abril!D29+[1]abril!E29+[1]abril!F29+[1]abril!G29+[1]abril!H29+[1]abril!I29</f>
        <v>114</v>
      </c>
      <c r="F33" s="285">
        <f>+[1]mayo!B29+[1]mayo!C29+[1]mayo!D29+[1]mayo!E29+[1]mayo!F29+[1]mayo!G29+[1]mayo!H29+[1]mayo!I29</f>
        <v>149</v>
      </c>
      <c r="G33" s="285">
        <f>+[1]junio!B29+[1]junio!C29+[1]junio!D29+[1]junio!E29+[1]junio!F29+[1]junio!G29+[1]junio!H29+[1]junio!I29</f>
        <v>23</v>
      </c>
      <c r="H33" s="285">
        <f>+[1]julio!B29+[1]julio!C29+[1]julio!D29+[1]julio!E29+[1]julio!F29+[1]julio!G29+[1]julio!H29+[1]julio!I29</f>
        <v>43</v>
      </c>
      <c r="I33" s="285">
        <f>+[1]agosto!B29+[1]agosto!C29+[1]agosto!D29+[1]agosto!E29+[1]agosto!F29+[1]agosto!G29+[1]agosto!H29+[1]agosto!I29</f>
        <v>49</v>
      </c>
      <c r="J33" s="285">
        <f>+[1]sept.!B29+[1]sept.!C29+[1]sept.!D29+[1]sept.!E29+[1]sept.!F29+[1]sept.!G29+[1]sept.!H29+[1]sept.!I29</f>
        <v>139</v>
      </c>
      <c r="K33" s="285">
        <f>+[1]oct.!B29+[1]oct.!C29+[1]oct.!D29+[1]oct.!E29+[1]oct.!F29+[1]oct.!G29+[1]oct.!H29+[1]oct.!I29</f>
        <v>189</v>
      </c>
      <c r="L33" s="285">
        <f>+[1]nov.!B29+[1]nov.!C29+[1]nov.!D29+[1]nov.!E29+[1]nov.!F29+[1]nov.!G29+[1]nov.!H29+[1]nov.!I29</f>
        <v>51</v>
      </c>
      <c r="M33" s="285">
        <f>+[1]dic.!B29+[1]dic.!C29+[1]dic.!D29+[1]dic.!E29+[1]dic.!F29+[1]dic.!G29+[1]dic.!H29+[1]dic.!I29</f>
        <v>0</v>
      </c>
      <c r="N33" s="285">
        <f t="shared" si="0"/>
        <v>1324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ht="20.100000000000001" customHeight="1" x14ac:dyDescent="0.25">
      <c r="A34" s="286" t="s">
        <v>151</v>
      </c>
      <c r="B34" s="285">
        <f>+[1]enero!B30+[1]enero!C30+[1]enero!D30+[1]enero!E30+[1]enero!F30+[1]enero!G30+[1]enero!H30+[1]enero!I30</f>
        <v>1726</v>
      </c>
      <c r="C34" s="285">
        <f>+[1]feb.!B30+[1]feb.!C30+[1]feb.!D30+[1]feb.!E30+[1]feb.!F30+[1]feb.!G30+[1]feb.!H30+[1]feb.!I30</f>
        <v>1078</v>
      </c>
      <c r="D34" s="285">
        <f>+[1]marzo!B30+[1]marzo!C30+[1]marzo!D30+[1]marzo!E30+[1]marzo!F30+[1]marzo!G30+[1]marzo!H30+[1]marzo!I30</f>
        <v>1236</v>
      </c>
      <c r="E34" s="285">
        <f>+[1]abril!B30+[1]abril!C30+[1]abril!D30+[1]abril!E30+[1]abril!F30+[1]abril!G30+[1]abril!H30+[1]abril!I30</f>
        <v>1257</v>
      </c>
      <c r="F34" s="285">
        <f>+[1]mayo!B30+[1]mayo!C30+[1]mayo!D30+[1]mayo!E30+[1]mayo!F30+[1]mayo!G30+[1]mayo!H30+[1]mayo!I30</f>
        <v>834</v>
      </c>
      <c r="G34" s="285">
        <f>+[1]junio!B30+[1]junio!C30+[1]junio!D30+[1]junio!E30+[1]junio!F30+[1]junio!G30+[1]junio!H30+[1]junio!I30</f>
        <v>872</v>
      </c>
      <c r="H34" s="285">
        <f>+[1]julio!B30+[1]julio!C30+[1]julio!D30+[1]julio!E30+[1]julio!F30+[1]julio!G30+[1]julio!H30+[1]julio!I30</f>
        <v>797</v>
      </c>
      <c r="I34" s="285">
        <f>+[1]agosto!B30+[1]agosto!C30+[1]agosto!D30+[1]agosto!E30+[1]agosto!F30+[1]agosto!G30+[1]agosto!H30+[1]agosto!I30</f>
        <v>901</v>
      </c>
      <c r="J34" s="285">
        <f>+[1]sept.!B30+[1]sept.!C30+[1]sept.!D30+[1]sept.!E30+[1]sept.!F30+[1]sept.!G30+[1]sept.!H30+[1]sept.!I30</f>
        <v>942</v>
      </c>
      <c r="K34" s="285">
        <f>+[1]oct.!B30+[1]oct.!C30+[1]oct.!D30+[1]oct.!E30+[1]oct.!F30+[1]oct.!G30+[1]oct.!H30+[1]oct.!I30</f>
        <v>1709</v>
      </c>
      <c r="L34" s="285">
        <f>+[1]nov.!B30+[1]nov.!C30+[1]nov.!D30+[1]nov.!E30+[1]nov.!F30+[1]nov.!G30+[1]nov.!H30+[1]nov.!I30</f>
        <v>1119</v>
      </c>
      <c r="M34" s="285">
        <f>+[1]dic.!B30+[1]dic.!C30+[1]dic.!D30+[1]dic.!E30+[1]dic.!F30+[1]dic.!G30+[1]dic.!H30+[1]dic.!I30</f>
        <v>961</v>
      </c>
      <c r="N34" s="285">
        <f t="shared" si="0"/>
        <v>13432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ht="20.100000000000001" customHeight="1" x14ac:dyDescent="0.25">
      <c r="A35" s="286" t="s">
        <v>152</v>
      </c>
      <c r="B35" s="285">
        <f>+[1]enero!B31+[1]enero!C31+[1]enero!D31+[1]enero!E31+[1]enero!F31+[1]enero!G31+[1]enero!H31+[1]enero!I31</f>
        <v>0</v>
      </c>
      <c r="C35" s="285">
        <f>+[1]feb.!B31+[1]feb.!C31+[1]feb.!D31+[1]feb.!E31+[1]feb.!F31+[1]feb.!G31+[1]feb.!H31+[1]feb.!I31</f>
        <v>0</v>
      </c>
      <c r="D35" s="285">
        <f>+[1]marzo!B31+[1]marzo!C31+[1]marzo!D31+[1]marzo!E31+[1]marzo!F31+[1]marzo!G31+[1]marzo!H31+[1]marzo!I31</f>
        <v>0</v>
      </c>
      <c r="E35" s="285">
        <f>+[1]abril!B31+[1]abril!C31+[1]abril!D31+[1]abril!E31+[1]abril!F31+[1]abril!G31+[1]abril!H31+[1]abril!I31</f>
        <v>0</v>
      </c>
      <c r="F35" s="285">
        <f>+[1]mayo!B31+[1]mayo!C31+[1]mayo!D31+[1]mayo!E31+[1]mayo!F31+[1]mayo!G31+[1]mayo!H31+[1]mayo!I31</f>
        <v>0</v>
      </c>
      <c r="G35" s="285">
        <f>+[1]junio!B31+[1]junio!C31+[1]junio!D31+[1]junio!E31+[1]junio!F31+[1]junio!G31+[1]junio!H31+[1]junio!I31</f>
        <v>0</v>
      </c>
      <c r="H35" s="285">
        <f>+[1]julio!B31+[1]julio!C31+[1]julio!D31+[1]julio!E31+[1]julio!F31+[1]julio!G31+[1]julio!H31+[1]julio!I31</f>
        <v>0</v>
      </c>
      <c r="I35" s="285">
        <f>+[1]agosto!B31+[1]agosto!C31+[1]agosto!D31+[1]agosto!E31+[1]agosto!F31+[1]agosto!G31+[1]agosto!H31+[1]agosto!I31</f>
        <v>0</v>
      </c>
      <c r="J35" s="285">
        <f>+[1]sept.!B31+[1]sept.!C31+[1]sept.!D31+[1]sept.!E31+[1]sept.!F31+[1]sept.!G31+[1]sept.!H31+[1]sept.!I31</f>
        <v>0</v>
      </c>
      <c r="K35" s="285">
        <f>+[1]oct.!B31+[1]oct.!C31+[1]oct.!D31+[1]oct.!E31+[1]oct.!F31+[1]oct.!G31+[1]oct.!H31+[1]oct.!I31</f>
        <v>0</v>
      </c>
      <c r="L35" s="285">
        <f>+[1]nov.!B31+[1]nov.!C31+[1]nov.!D31+[1]nov.!E31+[1]nov.!F31+[1]nov.!G31+[1]nov.!H31+[1]nov.!I31</f>
        <v>0</v>
      </c>
      <c r="M35" s="285">
        <f>+[1]dic.!B31+[1]dic.!C31+[1]dic.!D31+[1]dic.!E31+[1]dic.!F31+[1]dic.!G31+[1]dic.!H31+[1]dic.!I31</f>
        <v>0</v>
      </c>
      <c r="N35" s="285">
        <f t="shared" si="0"/>
        <v>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ht="20.100000000000001" customHeight="1" x14ac:dyDescent="0.25">
      <c r="A36" s="286" t="s">
        <v>153</v>
      </c>
      <c r="B36" s="285">
        <f>+[1]enero!B32+[1]enero!C32+[1]enero!D32+[1]enero!E32+[1]enero!F32+[1]enero!G32+[1]enero!H32+[1]enero!I32</f>
        <v>1034</v>
      </c>
      <c r="C36" s="285">
        <f>+[1]feb.!B32+[1]feb.!C32+[1]feb.!D32+[1]feb.!E32+[1]feb.!F32+[1]feb.!G32+[1]feb.!H32+[1]feb.!I32</f>
        <v>1313</v>
      </c>
      <c r="D36" s="285">
        <f>+[1]marzo!B32+[1]marzo!C32+[1]marzo!D32+[1]marzo!E32+[1]marzo!F32+[1]marzo!G32+[1]marzo!H32+[1]marzo!I32</f>
        <v>498</v>
      </c>
      <c r="E36" s="285">
        <f>+[1]abril!B32+[1]abril!C32+[1]abril!D32+[1]abril!E32+[1]abril!F32+[1]abril!G32+[1]abril!H32+[1]abril!I32</f>
        <v>673</v>
      </c>
      <c r="F36" s="285">
        <f>+[1]mayo!B32+[1]mayo!C32+[1]mayo!D32+[1]mayo!E32+[1]mayo!F32+[1]mayo!G32+[1]mayo!H32+[1]mayo!I32</f>
        <v>680</v>
      </c>
      <c r="G36" s="285">
        <f>+[1]junio!B32+[1]junio!C32+[1]junio!D32+[1]junio!E32+[1]junio!F32+[1]junio!G32+[1]junio!H32+[1]junio!I32</f>
        <v>842</v>
      </c>
      <c r="H36" s="285">
        <f>+[1]julio!B32+[1]julio!C32+[1]julio!D32+[1]julio!E32+[1]julio!F32+[1]julio!G32+[1]julio!H32+[1]julio!I32</f>
        <v>1002</v>
      </c>
      <c r="I36" s="285">
        <f>+[1]agosto!B32+[1]agosto!C32+[1]agosto!D32+[1]agosto!E32+[1]agosto!F32+[1]agosto!G32+[1]agosto!H32+[1]agosto!I32</f>
        <v>823</v>
      </c>
      <c r="J36" s="285">
        <f>+[1]sept.!B32+[1]sept.!C32+[1]sept.!D32+[1]sept.!E32+[1]sept.!F32+[1]sept.!G32+[1]sept.!H32+[1]sept.!I32</f>
        <v>1292</v>
      </c>
      <c r="K36" s="285">
        <f>+[1]oct.!B32+[1]oct.!C32+[1]oct.!D32+[1]oct.!E32+[1]oct.!F32+[1]oct.!G32+[1]oct.!H32+[1]oct.!I32</f>
        <v>1874</v>
      </c>
      <c r="L36" s="285">
        <f>+[1]nov.!B32+[1]nov.!C32+[1]nov.!D32+[1]nov.!E32+[1]nov.!F32+[1]nov.!G32+[1]nov.!H32+[1]nov.!I32</f>
        <v>1974</v>
      </c>
      <c r="M36" s="285">
        <f>+[1]dic.!B32+[1]dic.!C32+[1]dic.!D32+[1]dic.!E32+[1]dic.!F32+[1]dic.!G32+[1]dic.!H32+[1]dic.!I32</f>
        <v>1038</v>
      </c>
      <c r="N36" s="285">
        <f t="shared" si="0"/>
        <v>13043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20.100000000000001" customHeight="1" x14ac:dyDescent="0.25">
      <c r="A37" s="286" t="s">
        <v>154</v>
      </c>
      <c r="B37" s="285">
        <f>+[1]enero!B33+[1]enero!C33+[1]enero!D33+[1]enero!E33+[1]enero!F33+[1]enero!G33+[1]enero!H33+[1]enero!I33</f>
        <v>86</v>
      </c>
      <c r="C37" s="285">
        <f>+[1]feb.!B33+[1]feb.!C33+[1]feb.!D33+[1]feb.!E33+[1]feb.!F33+[1]feb.!G33+[1]feb.!H33+[1]feb.!I33</f>
        <v>336</v>
      </c>
      <c r="D37" s="285">
        <f>+[1]marzo!B33+[1]marzo!C33+[1]marzo!D33+[1]marzo!E33+[1]marzo!F33+[1]marzo!G33+[1]marzo!H33+[1]marzo!I33</f>
        <v>1830</v>
      </c>
      <c r="E37" s="285">
        <f>+[1]abril!B33+[1]abril!C33+[1]abril!D33+[1]abril!E33+[1]abril!F33+[1]abril!G33+[1]abril!H33+[1]abril!I33</f>
        <v>425</v>
      </c>
      <c r="F37" s="285">
        <f>+[1]mayo!B33+[1]mayo!C33+[1]mayo!D33+[1]mayo!E33+[1]mayo!F33+[1]mayo!G33+[1]mayo!H33+[1]mayo!I33</f>
        <v>413</v>
      </c>
      <c r="G37" s="285">
        <f>+[1]junio!B33+[1]junio!C33+[1]junio!D33+[1]junio!E33+[1]junio!F33+[1]junio!G33+[1]junio!H33+[1]junio!I33</f>
        <v>222</v>
      </c>
      <c r="H37" s="285">
        <f>+[1]julio!B33+[1]julio!C33+[1]julio!D33+[1]julio!E33+[1]julio!F33+[1]julio!G33+[1]julio!H33+[1]julio!I33</f>
        <v>46</v>
      </c>
      <c r="I37" s="285">
        <f>+[1]agosto!B33+[1]agosto!C33+[1]agosto!D33+[1]agosto!E33+[1]agosto!F33+[1]agosto!G33+[1]agosto!H33+[1]agosto!I33</f>
        <v>122</v>
      </c>
      <c r="J37" s="285">
        <f>+[1]sept.!B33+[1]sept.!C33+[1]sept.!D33+[1]sept.!E33+[1]sept.!F33+[1]sept.!G33+[1]sept.!H33+[1]sept.!I33</f>
        <v>746</v>
      </c>
      <c r="K37" s="285">
        <f>+[1]oct.!B33+[1]oct.!C33+[1]oct.!D33+[1]oct.!E33+[1]oct.!F33+[1]oct.!G33+[1]oct.!H33+[1]oct.!I33</f>
        <v>732</v>
      </c>
      <c r="L37" s="285">
        <f>+[1]nov.!B33+[1]nov.!C33+[1]nov.!D33+[1]nov.!E33+[1]nov.!F33+[1]nov.!G33+[1]nov.!H33+[1]nov.!I33</f>
        <v>4220</v>
      </c>
      <c r="M37" s="285">
        <f>+[1]dic.!B33+[1]dic.!C33+[1]dic.!D33+[1]dic.!E33+[1]dic.!F33+[1]dic.!G33+[1]dic.!H33+[1]dic.!I33</f>
        <v>287</v>
      </c>
      <c r="N37" s="285">
        <f t="shared" si="0"/>
        <v>9465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ht="20.100000000000001" customHeight="1" x14ac:dyDescent="0.25">
      <c r="A38" s="286" t="s">
        <v>155</v>
      </c>
      <c r="B38" s="285">
        <f>+[1]enero!B34+[1]enero!C34+[1]enero!D34+[1]enero!E34+[1]enero!F34+[1]enero!G34+[1]enero!H34+[1]enero!I34</f>
        <v>969</v>
      </c>
      <c r="C38" s="285">
        <f>+[1]feb.!B34+[1]feb.!C34+[1]feb.!D34+[1]feb.!E34+[1]feb.!F34+[1]feb.!G34+[1]feb.!H34+[1]feb.!I34</f>
        <v>375</v>
      </c>
      <c r="D38" s="285">
        <f>+[1]marzo!B34+[1]marzo!C34+[1]marzo!D34+[1]marzo!E34+[1]marzo!F34+[1]marzo!G34+[1]marzo!H34+[1]marzo!I34</f>
        <v>887</v>
      </c>
      <c r="E38" s="285">
        <f>+[1]abril!B34+[1]abril!C34+[1]abril!D34+[1]abril!E34+[1]abril!F34+[1]abril!G34+[1]abril!H34+[1]abril!I34</f>
        <v>578</v>
      </c>
      <c r="F38" s="285">
        <f>+[1]mayo!B34+[1]mayo!C34+[1]mayo!D34+[1]mayo!E34+[1]mayo!F34+[1]mayo!G34+[1]mayo!H34+[1]mayo!I34</f>
        <v>430</v>
      </c>
      <c r="G38" s="285">
        <f>+[1]junio!B34+[1]junio!C34+[1]junio!D34+[1]junio!E34+[1]junio!F34+[1]junio!G34+[1]junio!H34+[1]junio!I34</f>
        <v>673</v>
      </c>
      <c r="H38" s="285">
        <f>+[1]julio!B34+[1]julio!C34+[1]julio!D34+[1]julio!E34+[1]julio!F34+[1]julio!G34+[1]julio!H34+[1]julio!I34</f>
        <v>1048</v>
      </c>
      <c r="I38" s="285">
        <f>+[1]agosto!B34+[1]agosto!C34+[1]agosto!D34+[1]agosto!E34+[1]agosto!F34+[1]agosto!G34+[1]agosto!H34+[1]agosto!I34</f>
        <v>364</v>
      </c>
      <c r="J38" s="285">
        <f>+[1]sept.!B34+[1]sept.!C34+[1]sept.!D34+[1]sept.!E34+[1]sept.!F34+[1]sept.!G34+[1]sept.!H34+[1]sept.!I34</f>
        <v>1038</v>
      </c>
      <c r="K38" s="285">
        <f>+[1]oct.!B34+[1]oct.!C34+[1]oct.!D34+[1]oct.!E34+[1]oct.!F34+[1]oct.!G34+[1]oct.!H34+[1]oct.!I34</f>
        <v>745</v>
      </c>
      <c r="L38" s="285">
        <f>+[1]nov.!B34+[1]nov.!C34+[1]nov.!D34+[1]nov.!E34+[1]nov.!F34+[1]nov.!G34+[1]nov.!H34+[1]nov.!I34</f>
        <v>880</v>
      </c>
      <c r="M38" s="285">
        <f>+[1]dic.!B34+[1]dic.!C34+[1]dic.!D34+[1]dic.!E34+[1]dic.!F34+[1]dic.!G34+[1]dic.!H34+[1]dic.!I34</f>
        <v>615</v>
      </c>
      <c r="N38" s="285">
        <f t="shared" si="0"/>
        <v>8602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ht="20.100000000000001" customHeight="1" x14ac:dyDescent="0.25">
      <c r="A39" s="286" t="s">
        <v>169</v>
      </c>
      <c r="B39" s="285">
        <f>+[1]enero!B35+[1]enero!C35+[1]enero!D35+[1]enero!E35+[1]enero!F35+[1]enero!G35+[1]enero!H35+[1]enero!I35</f>
        <v>2070</v>
      </c>
      <c r="C39" s="285">
        <f>+[1]feb.!B35+[1]feb.!C35+[1]feb.!D35+[1]feb.!E35+[1]feb.!F35+[1]feb.!G35+[1]feb.!H35+[1]feb.!I35</f>
        <v>1348</v>
      </c>
      <c r="D39" s="285">
        <f>+[1]marzo!B35+[1]marzo!C35+[1]marzo!D35+[1]marzo!E35+[1]marzo!F35+[1]marzo!G35+[1]marzo!H35+[1]marzo!I35</f>
        <v>1519</v>
      </c>
      <c r="E39" s="285">
        <f>+[1]abril!B35+[1]abril!C35+[1]abril!D35+[1]abril!E35+[1]abril!F35+[1]abril!G35+[1]abril!H35+[1]abril!I35</f>
        <v>988</v>
      </c>
      <c r="F39" s="285">
        <f>+[1]mayo!B35+[1]mayo!C35+[1]mayo!D35+[1]mayo!E35+[1]mayo!F35+[1]mayo!G35+[1]mayo!H35+[1]mayo!I35</f>
        <v>1150</v>
      </c>
      <c r="G39" s="285">
        <f>+[1]junio!B35+[1]junio!C35+[1]junio!D35+[1]junio!E35+[1]junio!F35+[1]junio!G35+[1]junio!H35+[1]junio!I35</f>
        <v>2192</v>
      </c>
      <c r="H39" s="285">
        <f>+[1]julio!B35+[1]julio!C35+[1]julio!D35+[1]julio!E35+[1]julio!F35+[1]julio!G35+[1]julio!H35+[1]julio!I35</f>
        <v>799</v>
      </c>
      <c r="I39" s="285">
        <f>+[1]agosto!B35+[1]agosto!C35+[1]agosto!D35+[1]agosto!E35+[1]agosto!F35+[1]agosto!G35+[1]agosto!H35+[1]agosto!I35</f>
        <v>415</v>
      </c>
      <c r="J39" s="285">
        <f>+[1]sept.!B35+[1]sept.!C35+[1]sept.!D35+[1]sept.!E35+[1]sept.!F35+[1]sept.!G35+[1]sept.!H35+[1]sept.!I35</f>
        <v>2372</v>
      </c>
      <c r="K39" s="285">
        <f>+[1]oct.!B35+[1]oct.!C35+[1]oct.!D35+[1]oct.!E35+[1]oct.!F35+[1]oct.!G35+[1]oct.!H35+[1]oct.!I35</f>
        <v>2132</v>
      </c>
      <c r="L39" s="285">
        <f>+[1]nov.!B35+[1]nov.!C35+[1]nov.!D35+[1]nov.!E35+[1]nov.!F35+[1]nov.!G35+[1]nov.!H35+[1]nov.!I35</f>
        <v>1256</v>
      </c>
      <c r="M39" s="285">
        <f>+[1]dic.!B35+[1]dic.!C35+[1]dic.!D35+[1]dic.!E35+[1]dic.!F35+[1]dic.!G35+[1]dic.!H35+[1]dic.!I35</f>
        <v>1535</v>
      </c>
      <c r="N39" s="285">
        <f t="shared" si="0"/>
        <v>17776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  <row r="40" spans="1:30" ht="20.100000000000001" customHeight="1" x14ac:dyDescent="0.25">
      <c r="A40" s="286" t="s">
        <v>157</v>
      </c>
      <c r="B40" s="285">
        <f>+[1]enero!B36+[1]enero!C36+[1]enero!D36+[1]enero!E36+[1]enero!F36+[1]enero!G36+[1]enero!H36+[1]enero!I36</f>
        <v>4616</v>
      </c>
      <c r="C40" s="285">
        <f>+[1]feb.!B36+[1]feb.!C36+[1]feb.!D36+[1]feb.!E36+[1]feb.!F36+[1]feb.!G36+[1]feb.!H36+[1]feb.!I36</f>
        <v>3078</v>
      </c>
      <c r="D40" s="285">
        <f>+[1]marzo!B36+[1]marzo!C36+[1]marzo!D36+[1]marzo!E36+[1]marzo!F36+[1]marzo!G36+[1]marzo!H36+[1]marzo!I36</f>
        <v>1568</v>
      </c>
      <c r="E40" s="285">
        <f>+[1]abril!B36+[1]abril!C36+[1]abril!D36+[1]abril!E36+[1]abril!F36+[1]abril!G36+[1]abril!H36+[1]abril!I36</f>
        <v>843</v>
      </c>
      <c r="F40" s="285">
        <f>+[1]mayo!B36+[1]mayo!C36+[1]mayo!D36+[1]mayo!E36+[1]mayo!F36+[1]mayo!G36+[1]mayo!H36+[1]mayo!I36</f>
        <v>345</v>
      </c>
      <c r="G40" s="285">
        <f>+[1]junio!B36+[1]junio!C36+[1]junio!D36+[1]junio!E36+[1]junio!F36+[1]junio!G36+[1]junio!H36+[1]junio!I36</f>
        <v>454</v>
      </c>
      <c r="H40" s="285">
        <f>+[1]julio!B36+[1]julio!C36+[1]julio!D36+[1]julio!E36+[1]julio!F36+[1]julio!G36+[1]julio!H36+[1]julio!I36</f>
        <v>340</v>
      </c>
      <c r="I40" s="285">
        <f>+[1]agosto!B36+[1]agosto!C36+[1]agosto!D36+[1]agosto!E36+[1]agosto!F36+[1]agosto!G36+[1]agosto!H36+[1]agosto!I36</f>
        <v>52</v>
      </c>
      <c r="J40" s="285">
        <f>+[1]sept.!B36+[1]sept.!C36+[1]sept.!D36+[1]sept.!E36+[1]sept.!F36+[1]sept.!G36+[1]sept.!H36+[1]sept.!I36</f>
        <v>1352</v>
      </c>
      <c r="K40" s="285">
        <f>+[1]oct.!B36+[1]oct.!C36+[1]oct.!D36+[1]oct.!E36+[1]oct.!F36+[1]oct.!G36+[1]oct.!H36+[1]oct.!I36</f>
        <v>3938</v>
      </c>
      <c r="L40" s="285">
        <f>+[1]nov.!B36+[1]nov.!C36+[1]nov.!D36+[1]nov.!E36+[1]nov.!F36+[1]nov.!G36+[1]nov.!H36+[1]nov.!I36</f>
        <v>4778</v>
      </c>
      <c r="M40" s="285">
        <f>+[1]dic.!B36+[1]dic.!C36+[1]dic.!D36+[1]dic.!E36+[1]dic.!F36+[1]dic.!G36+[1]dic.!H36+[1]dic.!I36</f>
        <v>4767</v>
      </c>
      <c r="N40" s="285">
        <f t="shared" si="0"/>
        <v>26131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</row>
    <row r="41" spans="1:30" ht="20.100000000000001" customHeight="1" x14ac:dyDescent="0.25">
      <c r="A41" s="286" t="s">
        <v>158</v>
      </c>
      <c r="B41" s="285">
        <f>+[1]enero!B37+[1]enero!C37+[1]enero!D37+[1]enero!E37+[1]enero!F37+[1]enero!G37+[1]enero!H37+[1]enero!I37</f>
        <v>1499</v>
      </c>
      <c r="C41" s="285">
        <f>+[1]feb.!B37+[1]feb.!C37+[1]feb.!D37+[1]feb.!E37+[1]feb.!F37+[1]feb.!G37+[1]feb.!H37+[1]feb.!I37</f>
        <v>1002</v>
      </c>
      <c r="D41" s="285">
        <f>+[1]marzo!B37+[1]marzo!C37+[1]marzo!D37+[1]marzo!E37+[1]marzo!F37+[1]marzo!G37+[1]marzo!H37+[1]marzo!I37</f>
        <v>738</v>
      </c>
      <c r="E41" s="285">
        <f>+[1]abril!B37+[1]abril!C37+[1]abril!D37+[1]abril!E37+[1]abril!F37+[1]abril!G37+[1]abril!H37+[1]abril!I37</f>
        <v>444</v>
      </c>
      <c r="F41" s="285">
        <f>+[1]mayo!B37+[1]mayo!C37+[1]mayo!D37+[1]mayo!E37+[1]mayo!F37+[1]mayo!G37+[1]mayo!H37+[1]mayo!I37</f>
        <v>10</v>
      </c>
      <c r="G41" s="285">
        <f>+[1]junio!B37+[1]junio!C37+[1]junio!D37+[1]junio!E37+[1]junio!F37+[1]junio!G37+[1]junio!H37+[1]junio!I37</f>
        <v>92</v>
      </c>
      <c r="H41" s="285">
        <f>+[1]julio!B37+[1]julio!C37+[1]julio!D37+[1]julio!E37+[1]julio!F37+[1]julio!G37+[1]julio!H37+[1]julio!I37</f>
        <v>78</v>
      </c>
      <c r="I41" s="285">
        <f>+[1]agosto!B37+[1]agosto!C37+[1]agosto!D37+[1]agosto!E37+[1]agosto!F37+[1]agosto!G37+[1]agosto!H37+[1]agosto!I37</f>
        <v>150</v>
      </c>
      <c r="J41" s="285">
        <f>+[1]sept.!B37+[1]sept.!C37+[1]sept.!D37+[1]sept.!E37+[1]sept.!F37+[1]sept.!G37+[1]sept.!H37+[1]sept.!I37</f>
        <v>817</v>
      </c>
      <c r="K41" s="285">
        <f>+[1]oct.!B37+[1]oct.!C37+[1]oct.!D37+[1]oct.!E37+[1]oct.!F37+[1]oct.!G37+[1]oct.!H37+[1]oct.!I37</f>
        <v>388</v>
      </c>
      <c r="L41" s="285">
        <f>+[1]nov.!B37+[1]nov.!C37+[1]nov.!D37+[1]nov.!E37+[1]nov.!F37+[1]nov.!G37+[1]nov.!H37+[1]nov.!I37</f>
        <v>481</v>
      </c>
      <c r="M41" s="285">
        <f>+[1]dic.!B37+[1]dic.!C37+[1]dic.!D37+[1]dic.!E37+[1]dic.!F37+[1]dic.!G37+[1]dic.!H37+[1]dic.!I37</f>
        <v>1006</v>
      </c>
      <c r="N41" s="285">
        <f t="shared" si="0"/>
        <v>6705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</row>
    <row r="42" spans="1:30" ht="20.100000000000001" customHeight="1" x14ac:dyDescent="0.25">
      <c r="A42" s="286" t="s">
        <v>159</v>
      </c>
      <c r="B42" s="285">
        <f>+[1]enero!B38+[1]enero!C38+[1]enero!D38+[1]enero!E38+[1]enero!F38+[1]enero!G38+[1]enero!H38+[1]enero!I38</f>
        <v>1620</v>
      </c>
      <c r="C42" s="285">
        <f>+[1]feb.!B38+[1]feb.!C38+[1]feb.!D38+[1]feb.!E38+[1]feb.!F38+[1]feb.!G38+[1]feb.!H38+[1]feb.!I38</f>
        <v>1234</v>
      </c>
      <c r="D42" s="285">
        <f>+[1]marzo!B38+[1]marzo!C38+[1]marzo!D38+[1]marzo!E38+[1]marzo!F38+[1]marzo!G38+[1]marzo!H38+[1]marzo!I38</f>
        <v>2325</v>
      </c>
      <c r="E42" s="285">
        <f>+[1]abril!B38+[1]abril!C38+[1]abril!D38+[1]abril!E38+[1]abril!F38+[1]abril!G38+[1]abril!H38+[1]abril!I38</f>
        <v>3563</v>
      </c>
      <c r="F42" s="285">
        <f>+[1]mayo!B38+[1]mayo!C38+[1]mayo!D38+[1]mayo!E38+[1]mayo!F38+[1]mayo!G38+[1]mayo!H38+[1]mayo!I38</f>
        <v>2105</v>
      </c>
      <c r="G42" s="285">
        <f>+[1]junio!B38+[1]junio!C38+[1]junio!D38+[1]junio!E38+[1]junio!F38+[1]junio!G38+[1]junio!H38+[1]junio!I38</f>
        <v>1944</v>
      </c>
      <c r="H42" s="285">
        <f>+[1]julio!B38+[1]julio!C38+[1]julio!D38+[1]julio!E38+[1]julio!F38+[1]julio!G38+[1]julio!H38+[1]julio!I38</f>
        <v>907</v>
      </c>
      <c r="I42" s="285">
        <f>+[1]agosto!B38+[1]agosto!C38+[1]agosto!D38+[1]agosto!E38+[1]agosto!F38+[1]agosto!G38+[1]agosto!H38+[1]agosto!I38</f>
        <v>540</v>
      </c>
      <c r="J42" s="285">
        <f>+[1]sept.!B38+[1]sept.!C38+[1]sept.!D38+[1]sept.!E38+[1]sept.!F38+[1]sept.!G38+[1]sept.!H38+[1]sept.!I38</f>
        <v>4368</v>
      </c>
      <c r="K42" s="285">
        <f>+[1]oct.!B38+[1]oct.!C38+[1]oct.!D38+[1]oct.!E38+[1]oct.!F38+[1]oct.!G38+[1]oct.!H38+[1]oct.!I38</f>
        <v>1046</v>
      </c>
      <c r="L42" s="285">
        <f>+[1]nov.!B38+[1]nov.!C38+[1]nov.!D38+[1]nov.!E38+[1]nov.!F38+[1]nov.!G38+[1]nov.!H38+[1]nov.!I38</f>
        <v>1931</v>
      </c>
      <c r="M42" s="285">
        <f>+[1]dic.!B38+[1]dic.!C38+[1]dic.!D38+[1]dic.!E38+[1]dic.!F38+[1]dic.!G38+[1]dic.!H38+[1]dic.!I38</f>
        <v>758</v>
      </c>
      <c r="N42" s="285">
        <f t="shared" si="0"/>
        <v>22341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</row>
    <row r="43" spans="1:30" ht="20.100000000000001" customHeight="1" x14ac:dyDescent="0.25">
      <c r="A43" s="286" t="s">
        <v>160</v>
      </c>
      <c r="B43" s="285">
        <f>+[1]enero!B39+[1]enero!C39+[1]enero!D39+[1]enero!E39+[1]enero!F39+[1]enero!G39+[1]enero!H39+[1]enero!I39</f>
        <v>0</v>
      </c>
      <c r="C43" s="285">
        <f>+[1]feb.!B39+[1]feb.!C39+[1]feb.!D39+[1]feb.!E39+[1]feb.!F39+[1]feb.!G39+[1]feb.!H39+[1]feb.!I39</f>
        <v>8</v>
      </c>
      <c r="D43" s="285">
        <f>+[1]marzo!B39+[1]marzo!C39+[1]marzo!D39+[1]marzo!E39+[1]marzo!F39+[1]marzo!G39+[1]marzo!H39+[1]marzo!I39</f>
        <v>0</v>
      </c>
      <c r="E43" s="285">
        <f>+[1]abril!B39+[1]abril!C39+[1]abril!D39+[1]abril!E39+[1]abril!F39+[1]abril!G39+[1]abril!H39+[1]abril!I39</f>
        <v>5</v>
      </c>
      <c r="F43" s="285">
        <f>+[1]mayo!B39+[1]mayo!C39+[1]mayo!D39+[1]mayo!E39+[1]mayo!F39+[1]mayo!G39+[1]mayo!H39+[1]mayo!I39</f>
        <v>0</v>
      </c>
      <c r="G43" s="285">
        <f>+[1]junio!B39+[1]junio!C39+[1]junio!D39+[1]junio!E39+[1]junio!F39+[1]junio!G39+[1]junio!H39+[1]junio!I39</f>
        <v>0</v>
      </c>
      <c r="H43" s="285">
        <f>+[1]julio!B39+[1]julio!C39+[1]julio!D39+[1]julio!E39+[1]julio!F39+[1]julio!G39+[1]julio!H39+[1]julio!I39</f>
        <v>0</v>
      </c>
      <c r="I43" s="285">
        <f>+[1]agosto!B39+[1]agosto!C39+[1]agosto!D39+[1]agosto!E39+[1]agosto!F39+[1]agosto!G39+[1]agosto!H39+[1]agosto!I39</f>
        <v>0</v>
      </c>
      <c r="J43" s="285">
        <f>+[1]sept.!B39+[1]sept.!C39+[1]sept.!D39+[1]sept.!E39+[1]sept.!F39+[1]sept.!G39+[1]sept.!H39+[1]sept.!I39</f>
        <v>0</v>
      </c>
      <c r="K43" s="285">
        <f>+[1]oct.!B39+[1]oct.!C39+[1]oct.!D39+[1]oct.!E39+[1]oct.!F39+[1]oct.!G39+[1]oct.!H39+[1]oct.!I39</f>
        <v>0</v>
      </c>
      <c r="L43" s="285">
        <f>+[1]nov.!B39+[1]nov.!C39+[1]nov.!D39+[1]nov.!E39+[1]nov.!F39+[1]nov.!G39+[1]nov.!H39+[1]nov.!I39</f>
        <v>0</v>
      </c>
      <c r="M43" s="285">
        <f>+[1]dic.!B39+[1]dic.!C39+[1]dic.!D39+[1]dic.!E39+[1]dic.!F39+[1]dic.!G39+[1]dic.!H39+[1]dic.!I39</f>
        <v>0</v>
      </c>
      <c r="N43" s="285">
        <f t="shared" si="0"/>
        <v>13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ht="20.100000000000001" customHeight="1" x14ac:dyDescent="0.25">
      <c r="A44" s="286" t="s">
        <v>161</v>
      </c>
      <c r="B44" s="285">
        <f>+[1]enero!B40+[1]enero!C40+[1]enero!D40+[1]enero!E40+[1]enero!F40+[1]enero!G40+[1]enero!H40+[1]enero!I40</f>
        <v>1770</v>
      </c>
      <c r="C44" s="285">
        <f>+[1]feb.!B40+[1]feb.!C40+[1]feb.!D40+[1]feb.!E40+[1]feb.!F40+[1]feb.!G40+[1]feb.!H40+[1]feb.!I40</f>
        <v>1366</v>
      </c>
      <c r="D44" s="285">
        <f>+[1]marzo!B40+[1]marzo!C40+[1]marzo!D40+[1]marzo!E40+[1]marzo!F40+[1]marzo!G40+[1]marzo!H40+[1]marzo!I40</f>
        <v>2577</v>
      </c>
      <c r="E44" s="285">
        <f>+[1]abril!B40+[1]abril!C40+[1]abril!D40+[1]abril!E40+[1]abril!F40+[1]abril!G40+[1]abril!H40+[1]abril!I40</f>
        <v>1461</v>
      </c>
      <c r="F44" s="285">
        <f>+[1]mayo!B40+[1]mayo!C40+[1]mayo!D40+[1]mayo!E40+[1]mayo!F40+[1]mayo!G40+[1]mayo!H40+[1]mayo!I40</f>
        <v>1012</v>
      </c>
      <c r="G44" s="285">
        <f>+[1]junio!B40+[1]junio!C40+[1]junio!D40+[1]junio!E40+[1]junio!F40+[1]junio!G40+[1]junio!H40+[1]junio!I40</f>
        <v>1989</v>
      </c>
      <c r="H44" s="285">
        <f>+[1]julio!B40+[1]julio!C40+[1]julio!D40+[1]julio!E40+[1]julio!F40+[1]julio!G40+[1]julio!H40+[1]julio!I40</f>
        <v>1189</v>
      </c>
      <c r="I44" s="285">
        <f>+[1]agosto!B40+[1]agosto!C40+[1]agosto!D40+[1]agosto!E40+[1]agosto!F40+[1]agosto!G40+[1]agosto!H40+[1]agosto!I40</f>
        <v>1397</v>
      </c>
      <c r="J44" s="285">
        <f>+[1]sept.!B40+[1]sept.!C40+[1]sept.!D40+[1]sept.!E40+[1]sept.!F40+[1]sept.!G40+[1]sept.!H40+[1]sept.!I40</f>
        <v>4386</v>
      </c>
      <c r="K44" s="285">
        <f>+[1]oct.!B40+[1]oct.!C40+[1]oct.!D40+[1]oct.!E40+[1]oct.!F40+[1]oct.!G40+[1]oct.!H40+[1]oct.!I40</f>
        <v>2023</v>
      </c>
      <c r="L44" s="285">
        <f>+[1]nov.!B40+[1]nov.!C40+[1]nov.!D40+[1]nov.!E40+[1]nov.!F40+[1]nov.!G40+[1]nov.!H40+[1]nov.!I40</f>
        <v>2866</v>
      </c>
      <c r="M44" s="285">
        <f>+[1]dic.!B40+[1]dic.!C40+[1]dic.!D40+[1]dic.!E40+[1]dic.!F40+[1]dic.!G40+[1]dic.!H40+[1]dic.!I40</f>
        <v>2060</v>
      </c>
      <c r="N44" s="285">
        <f t="shared" si="0"/>
        <v>24096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1:30" ht="20.100000000000001" customHeight="1" thickBot="1" x14ac:dyDescent="0.3">
      <c r="A45" s="286" t="s">
        <v>162</v>
      </c>
      <c r="B45" s="285">
        <f>+[1]enero!B41+[1]enero!C41+[1]enero!D41+[1]enero!E41+[1]enero!F41+[1]enero!G41+[1]enero!H41+[1]enero!I41</f>
        <v>13844</v>
      </c>
      <c r="C45" s="285">
        <f>+[1]feb.!B41+[1]feb.!C41+[1]feb.!D41+[1]feb.!E41+[1]feb.!F41+[1]feb.!G41+[1]feb.!H41+[1]feb.!I41</f>
        <v>13363</v>
      </c>
      <c r="D45" s="285">
        <f>+[1]marzo!B41+[1]marzo!C41+[1]marzo!D41+[1]marzo!E41+[1]marzo!F41+[1]marzo!G41+[1]marzo!H41+[1]marzo!I41</f>
        <v>17550</v>
      </c>
      <c r="E45" s="285">
        <f>+[1]abril!B41+[1]abril!C41+[1]abril!D41+[1]abril!E41+[1]abril!F41+[1]abril!G41+[1]abril!H41+[1]abril!I41</f>
        <v>13639</v>
      </c>
      <c r="F45" s="285">
        <f>+[1]mayo!B41+[1]mayo!C41+[1]mayo!D41+[1]mayo!E41+[1]mayo!F41+[1]mayo!G41+[1]mayo!H41+[1]mayo!I41</f>
        <v>11000</v>
      </c>
      <c r="G45" s="285">
        <f>+[1]junio!B41+[1]junio!C41+[1]junio!D41+[1]junio!E41+[1]junio!F41+[1]junio!G41+[1]junio!H41+[1]junio!I41</f>
        <v>10591</v>
      </c>
      <c r="H45" s="285">
        <f>+[1]julio!B41+[1]julio!C41+[1]julio!D41+[1]julio!E41+[1]julio!F41+[1]julio!G41+[1]julio!H41+[1]julio!I41</f>
        <v>6468</v>
      </c>
      <c r="I45" s="285">
        <f>+[1]agosto!B41+[1]agosto!C41+[1]agosto!D41+[1]agosto!E41+[1]agosto!F41+[1]agosto!G41+[1]agosto!H41+[1]agosto!I41</f>
        <v>4988</v>
      </c>
      <c r="J45" s="285">
        <f>+[1]sept.!B41+[1]sept.!C41+[1]sept.!D41+[1]sept.!E41+[1]sept.!F41+[1]sept.!G41+[1]sept.!H41+[1]sept.!I41</f>
        <v>15196</v>
      </c>
      <c r="K45" s="285">
        <f>+[1]oct.!B41+[1]oct.!C41+[1]oct.!D41+[1]oct.!E41+[1]oct.!F41+[1]oct.!G41+[1]oct.!H41+[1]oct.!I41</f>
        <v>17392</v>
      </c>
      <c r="L45" s="285">
        <f>+[1]nov.!B41+[1]nov.!C41+[1]nov.!D41+[1]nov.!E41+[1]nov.!F41+[1]nov.!G41+[1]nov.!H41+[1]nov.!I41</f>
        <v>21548</v>
      </c>
      <c r="M45" s="285">
        <f>+[1]dic.!B41+[1]dic.!C41+[1]dic.!D41+[1]dic.!E41+[1]dic.!F41+[1]dic.!G41+[1]dic.!H41+[1]dic.!I41</f>
        <v>14180</v>
      </c>
      <c r="N45" s="285">
        <f t="shared" si="0"/>
        <v>159759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1:30" ht="20.100000000000001" customHeight="1" thickBot="1" x14ac:dyDescent="0.3">
      <c r="A46" s="287" t="s">
        <v>14</v>
      </c>
      <c r="B46" s="288">
        <f t="shared" ref="B46:N46" si="1">SUM(B12:B45)</f>
        <v>570449</v>
      </c>
      <c r="C46" s="288">
        <f t="shared" si="1"/>
        <v>390533</v>
      </c>
      <c r="D46" s="288">
        <f t="shared" si="1"/>
        <v>231982</v>
      </c>
      <c r="E46" s="288">
        <f t="shared" si="1"/>
        <v>203560</v>
      </c>
      <c r="F46" s="288">
        <f t="shared" si="1"/>
        <v>438421</v>
      </c>
      <c r="G46" s="288">
        <f t="shared" si="1"/>
        <v>559667</v>
      </c>
      <c r="H46" s="288">
        <f t="shared" si="1"/>
        <v>343965</v>
      </c>
      <c r="I46" s="288">
        <f t="shared" si="1"/>
        <v>190792</v>
      </c>
      <c r="J46" s="288">
        <f t="shared" si="1"/>
        <v>277636</v>
      </c>
      <c r="K46" s="288">
        <f t="shared" si="1"/>
        <v>306017</v>
      </c>
      <c r="L46" s="288">
        <f t="shared" si="1"/>
        <v>371581</v>
      </c>
      <c r="M46" s="288">
        <f t="shared" si="1"/>
        <v>364163</v>
      </c>
      <c r="N46" s="288">
        <f t="shared" si="1"/>
        <v>4248766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1:30" ht="18" customHeight="1" x14ac:dyDescent="0.25">
      <c r="A47" s="318" t="s">
        <v>104</v>
      </c>
      <c r="B47" s="318"/>
      <c r="C47" s="318"/>
      <c r="D47" s="318"/>
      <c r="E47" s="318"/>
      <c r="F47" s="31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1:30" ht="20.25" customHeight="1" x14ac:dyDescent="0.25">
      <c r="A48" s="318"/>
      <c r="B48" s="318"/>
      <c r="C48" s="318"/>
      <c r="D48" s="318"/>
      <c r="E48" s="318"/>
      <c r="F48" s="31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1:30" ht="17.100000000000001" customHeight="1" x14ac:dyDescent="0.25">
      <c r="A49" s="289"/>
      <c r="B49" s="289"/>
      <c r="C49" s="289"/>
      <c r="D49" s="289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1:30" ht="17.100000000000001" customHeight="1" x14ac:dyDescent="0.25">
      <c r="A50" s="289"/>
      <c r="B50" s="289"/>
      <c r="C50" s="289"/>
      <c r="D50" s="289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1:30" ht="9.9499999999999993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1:30" ht="9.9499999999999993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1:30" ht="17.100000000000001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1:30" ht="17.100000000000001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1:30" ht="17.100000000000001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1:30" ht="17.100000000000001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1:30" ht="17.10000000000000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1:30" ht="17.100000000000001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1:30" ht="20.100000000000001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1:30" ht="20.100000000000001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1:30" ht="20.100000000000001" customHeight="1" x14ac:dyDescent="0.25"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1:30" ht="20.100000000000001" customHeight="1" x14ac:dyDescent="0.25"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1:30" ht="20.100000000000001" customHeight="1" x14ac:dyDescent="0.25"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1:30" ht="20.100000000000001" customHeight="1" x14ac:dyDescent="0.25"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15:30" ht="20.100000000000001" customHeight="1" x14ac:dyDescent="0.25"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</row>
    <row r="66" spans="15:30" ht="20.100000000000001" customHeight="1" x14ac:dyDescent="0.25"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</row>
    <row r="67" spans="15:30" ht="20.100000000000001" customHeight="1" x14ac:dyDescent="0.25"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</row>
    <row r="68" spans="15:30" ht="20.100000000000001" customHeight="1" x14ac:dyDescent="0.25"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</row>
    <row r="69" spans="15:30" ht="20.100000000000001" customHeight="1" x14ac:dyDescent="0.25"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</row>
    <row r="70" spans="15:30" ht="20.100000000000001" customHeight="1" x14ac:dyDescent="0.25"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</row>
    <row r="71" spans="15:30" ht="20.100000000000001" customHeight="1" x14ac:dyDescent="0.25"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</row>
    <row r="72" spans="15:30" ht="20.100000000000001" customHeight="1" x14ac:dyDescent="0.25"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</row>
    <row r="73" spans="15:30" ht="20.100000000000001" customHeight="1" x14ac:dyDescent="0.25"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</row>
    <row r="74" spans="15:30" ht="20.100000000000001" customHeight="1" x14ac:dyDescent="0.25"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</row>
    <row r="75" spans="15:30" ht="20.100000000000001" customHeight="1" x14ac:dyDescent="0.25"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</row>
    <row r="76" spans="15:30" ht="20.100000000000001" customHeight="1" x14ac:dyDescent="0.25"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15:30" ht="20.100000000000001" customHeight="1" x14ac:dyDescent="0.25"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</row>
    <row r="78" spans="15:30" ht="20.100000000000001" customHeight="1" x14ac:dyDescent="0.25"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</row>
    <row r="79" spans="15:30" ht="20.100000000000001" customHeight="1" x14ac:dyDescent="0.25"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</row>
    <row r="80" spans="15:30" ht="20.100000000000001" customHeight="1" x14ac:dyDescent="0.25"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</row>
    <row r="81" spans="15:30" ht="20.100000000000001" customHeight="1" x14ac:dyDescent="0.25"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</row>
    <row r="82" spans="15:30" ht="20.100000000000001" customHeight="1" x14ac:dyDescent="0.25"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</row>
    <row r="83" spans="15:30" ht="20.100000000000001" customHeight="1" x14ac:dyDescent="0.25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</row>
    <row r="84" spans="15:30" ht="20.100000000000001" customHeight="1" x14ac:dyDescent="0.25"/>
    <row r="85" spans="15:30" ht="20.100000000000001" customHeight="1" x14ac:dyDescent="0.25"/>
    <row r="86" spans="15:30" ht="20.100000000000001" customHeight="1" x14ac:dyDescent="0.25"/>
    <row r="87" spans="15:30" ht="20.100000000000001" customHeight="1" x14ac:dyDescent="0.25"/>
    <row r="88" spans="15:30" ht="20.100000000000001" customHeight="1" x14ac:dyDescent="0.25"/>
    <row r="89" spans="15:30" ht="20.100000000000001" customHeight="1" x14ac:dyDescent="0.25"/>
    <row r="90" spans="15:30" ht="20.100000000000001" customHeight="1" x14ac:dyDescent="0.25"/>
    <row r="91" spans="15:30" ht="20.100000000000001" customHeight="1" x14ac:dyDescent="0.25"/>
    <row r="92" spans="15:30" ht="20.100000000000001" customHeight="1" x14ac:dyDescent="0.25"/>
    <row r="93" spans="15:30" ht="20.100000000000001" customHeight="1" x14ac:dyDescent="0.25"/>
    <row r="94" spans="15:30" ht="17.100000000000001" customHeight="1" x14ac:dyDescent="0.25"/>
    <row r="95" spans="15:30" ht="17.100000000000001" customHeight="1" x14ac:dyDescent="0.25"/>
    <row r="96" spans="15:30" ht="17.100000000000001" customHeight="1" x14ac:dyDescent="0.25"/>
    <row r="97" ht="17.100000000000001" customHeight="1" x14ac:dyDescent="0.25"/>
    <row r="98" ht="17.100000000000001" customHeight="1" x14ac:dyDescent="0.25"/>
    <row r="99" ht="9.9499999999999993" customHeight="1" x14ac:dyDescent="0.25"/>
    <row r="100" ht="9.9499999999999993" customHeight="1" x14ac:dyDescent="0.25"/>
    <row r="101" ht="9.9499999999999993" customHeight="1" x14ac:dyDescent="0.25"/>
    <row r="102" ht="9.9499999999999993" customHeight="1" x14ac:dyDescent="0.25"/>
    <row r="103" ht="17.100000000000001" customHeight="1" x14ac:dyDescent="0.25"/>
    <row r="104" ht="17.100000000000001" customHeight="1" x14ac:dyDescent="0.25"/>
    <row r="105" ht="17.100000000000001" customHeight="1" x14ac:dyDescent="0.25"/>
    <row r="106" ht="17.100000000000001" customHeight="1" x14ac:dyDescent="0.25"/>
    <row r="107" ht="17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</sheetData>
  <mergeCells count="3">
    <mergeCell ref="A7:N7"/>
    <mergeCell ref="A8:N8"/>
    <mergeCell ref="A47:F4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2944-27E2-4072-90B1-1ADB7DA16F2C}">
  <dimension ref="A1:AL137"/>
  <sheetViews>
    <sheetView topLeftCell="A43" zoomScale="50" zoomScaleNormal="50" workbookViewId="0">
      <selection activeCell="A53" sqref="A53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18.28515625" bestFit="1" customWidth="1"/>
    <col min="4" max="4" width="17.7109375" customWidth="1"/>
    <col min="5" max="5" width="18" customWidth="1"/>
    <col min="6" max="6" width="17.7109375" customWidth="1"/>
    <col min="7" max="8" width="17.42578125" customWidth="1"/>
    <col min="9" max="9" width="17.7109375" customWidth="1"/>
    <col min="10" max="10" width="18.5703125" customWidth="1"/>
    <col min="11" max="11" width="17.42578125" customWidth="1"/>
    <col min="12" max="12" width="17.7109375" customWidth="1"/>
    <col min="13" max="13" width="18" customWidth="1"/>
    <col min="14" max="14" width="21" customWidth="1"/>
    <col min="15" max="15" width="16.5703125" customWidth="1"/>
    <col min="16" max="16" width="14.28515625" bestFit="1" customWidth="1"/>
    <col min="257" max="257" width="21.7109375" customWidth="1"/>
    <col min="258" max="258" width="19.42578125" customWidth="1"/>
    <col min="259" max="259" width="18.28515625" bestFit="1" customWidth="1"/>
    <col min="260" max="260" width="17.7109375" customWidth="1"/>
    <col min="261" max="261" width="18" customWidth="1"/>
    <col min="262" max="262" width="17.7109375" customWidth="1"/>
    <col min="263" max="264" width="17.42578125" customWidth="1"/>
    <col min="265" max="265" width="17.7109375" customWidth="1"/>
    <col min="266" max="266" width="18.5703125" customWidth="1"/>
    <col min="267" max="267" width="17.42578125" customWidth="1"/>
    <col min="268" max="268" width="17.7109375" customWidth="1"/>
    <col min="269" max="269" width="18" customWidth="1"/>
    <col min="270" max="270" width="21" customWidth="1"/>
    <col min="271" max="271" width="16.5703125" customWidth="1"/>
    <col min="272" max="272" width="14.28515625" bestFit="1" customWidth="1"/>
    <col min="513" max="513" width="21.7109375" customWidth="1"/>
    <col min="514" max="514" width="19.42578125" customWidth="1"/>
    <col min="515" max="515" width="18.28515625" bestFit="1" customWidth="1"/>
    <col min="516" max="516" width="17.7109375" customWidth="1"/>
    <col min="517" max="517" width="18" customWidth="1"/>
    <col min="518" max="518" width="17.7109375" customWidth="1"/>
    <col min="519" max="520" width="17.42578125" customWidth="1"/>
    <col min="521" max="521" width="17.7109375" customWidth="1"/>
    <col min="522" max="522" width="18.5703125" customWidth="1"/>
    <col min="523" max="523" width="17.42578125" customWidth="1"/>
    <col min="524" max="524" width="17.7109375" customWidth="1"/>
    <col min="525" max="525" width="18" customWidth="1"/>
    <col min="526" max="526" width="21" customWidth="1"/>
    <col min="527" max="527" width="16.5703125" customWidth="1"/>
    <col min="528" max="528" width="14.28515625" bestFit="1" customWidth="1"/>
    <col min="769" max="769" width="21.7109375" customWidth="1"/>
    <col min="770" max="770" width="19.42578125" customWidth="1"/>
    <col min="771" max="771" width="18.28515625" bestFit="1" customWidth="1"/>
    <col min="772" max="772" width="17.7109375" customWidth="1"/>
    <col min="773" max="773" width="18" customWidth="1"/>
    <col min="774" max="774" width="17.7109375" customWidth="1"/>
    <col min="775" max="776" width="17.42578125" customWidth="1"/>
    <col min="777" max="777" width="17.7109375" customWidth="1"/>
    <col min="778" max="778" width="18.5703125" customWidth="1"/>
    <col min="779" max="779" width="17.42578125" customWidth="1"/>
    <col min="780" max="780" width="17.7109375" customWidth="1"/>
    <col min="781" max="781" width="18" customWidth="1"/>
    <col min="782" max="782" width="21" customWidth="1"/>
    <col min="783" max="783" width="16.5703125" customWidth="1"/>
    <col min="784" max="784" width="14.28515625" bestFit="1" customWidth="1"/>
    <col min="1025" max="1025" width="21.7109375" customWidth="1"/>
    <col min="1026" max="1026" width="19.42578125" customWidth="1"/>
    <col min="1027" max="1027" width="18.28515625" bestFit="1" customWidth="1"/>
    <col min="1028" max="1028" width="17.7109375" customWidth="1"/>
    <col min="1029" max="1029" width="18" customWidth="1"/>
    <col min="1030" max="1030" width="17.7109375" customWidth="1"/>
    <col min="1031" max="1032" width="17.42578125" customWidth="1"/>
    <col min="1033" max="1033" width="17.7109375" customWidth="1"/>
    <col min="1034" max="1034" width="18.5703125" customWidth="1"/>
    <col min="1035" max="1035" width="17.42578125" customWidth="1"/>
    <col min="1036" max="1036" width="17.7109375" customWidth="1"/>
    <col min="1037" max="1037" width="18" customWidth="1"/>
    <col min="1038" max="1038" width="21" customWidth="1"/>
    <col min="1039" max="1039" width="16.5703125" customWidth="1"/>
    <col min="1040" max="1040" width="14.28515625" bestFit="1" customWidth="1"/>
    <col min="1281" max="1281" width="21.7109375" customWidth="1"/>
    <col min="1282" max="1282" width="19.42578125" customWidth="1"/>
    <col min="1283" max="1283" width="18.28515625" bestFit="1" customWidth="1"/>
    <col min="1284" max="1284" width="17.7109375" customWidth="1"/>
    <col min="1285" max="1285" width="18" customWidth="1"/>
    <col min="1286" max="1286" width="17.7109375" customWidth="1"/>
    <col min="1287" max="1288" width="17.42578125" customWidth="1"/>
    <col min="1289" max="1289" width="17.7109375" customWidth="1"/>
    <col min="1290" max="1290" width="18.5703125" customWidth="1"/>
    <col min="1291" max="1291" width="17.42578125" customWidth="1"/>
    <col min="1292" max="1292" width="17.7109375" customWidth="1"/>
    <col min="1293" max="1293" width="18" customWidth="1"/>
    <col min="1294" max="1294" width="21" customWidth="1"/>
    <col min="1295" max="1295" width="16.5703125" customWidth="1"/>
    <col min="1296" max="1296" width="14.28515625" bestFit="1" customWidth="1"/>
    <col min="1537" max="1537" width="21.7109375" customWidth="1"/>
    <col min="1538" max="1538" width="19.42578125" customWidth="1"/>
    <col min="1539" max="1539" width="18.28515625" bestFit="1" customWidth="1"/>
    <col min="1540" max="1540" width="17.7109375" customWidth="1"/>
    <col min="1541" max="1541" width="18" customWidth="1"/>
    <col min="1542" max="1542" width="17.7109375" customWidth="1"/>
    <col min="1543" max="1544" width="17.42578125" customWidth="1"/>
    <col min="1545" max="1545" width="17.7109375" customWidth="1"/>
    <col min="1546" max="1546" width="18.5703125" customWidth="1"/>
    <col min="1547" max="1547" width="17.42578125" customWidth="1"/>
    <col min="1548" max="1548" width="17.7109375" customWidth="1"/>
    <col min="1549" max="1549" width="18" customWidth="1"/>
    <col min="1550" max="1550" width="21" customWidth="1"/>
    <col min="1551" max="1551" width="16.5703125" customWidth="1"/>
    <col min="1552" max="1552" width="14.28515625" bestFit="1" customWidth="1"/>
    <col min="1793" max="1793" width="21.7109375" customWidth="1"/>
    <col min="1794" max="1794" width="19.42578125" customWidth="1"/>
    <col min="1795" max="1795" width="18.28515625" bestFit="1" customWidth="1"/>
    <col min="1796" max="1796" width="17.7109375" customWidth="1"/>
    <col min="1797" max="1797" width="18" customWidth="1"/>
    <col min="1798" max="1798" width="17.7109375" customWidth="1"/>
    <col min="1799" max="1800" width="17.42578125" customWidth="1"/>
    <col min="1801" max="1801" width="17.7109375" customWidth="1"/>
    <col min="1802" max="1802" width="18.5703125" customWidth="1"/>
    <col min="1803" max="1803" width="17.42578125" customWidth="1"/>
    <col min="1804" max="1804" width="17.7109375" customWidth="1"/>
    <col min="1805" max="1805" width="18" customWidth="1"/>
    <col min="1806" max="1806" width="21" customWidth="1"/>
    <col min="1807" max="1807" width="16.5703125" customWidth="1"/>
    <col min="1808" max="1808" width="14.28515625" bestFit="1" customWidth="1"/>
    <col min="2049" max="2049" width="21.7109375" customWidth="1"/>
    <col min="2050" max="2050" width="19.42578125" customWidth="1"/>
    <col min="2051" max="2051" width="18.28515625" bestFit="1" customWidth="1"/>
    <col min="2052" max="2052" width="17.7109375" customWidth="1"/>
    <col min="2053" max="2053" width="18" customWidth="1"/>
    <col min="2054" max="2054" width="17.7109375" customWidth="1"/>
    <col min="2055" max="2056" width="17.42578125" customWidth="1"/>
    <col min="2057" max="2057" width="17.7109375" customWidth="1"/>
    <col min="2058" max="2058" width="18.5703125" customWidth="1"/>
    <col min="2059" max="2059" width="17.42578125" customWidth="1"/>
    <col min="2060" max="2060" width="17.7109375" customWidth="1"/>
    <col min="2061" max="2061" width="18" customWidth="1"/>
    <col min="2062" max="2062" width="21" customWidth="1"/>
    <col min="2063" max="2063" width="16.5703125" customWidth="1"/>
    <col min="2064" max="2064" width="14.28515625" bestFit="1" customWidth="1"/>
    <col min="2305" max="2305" width="21.7109375" customWidth="1"/>
    <col min="2306" max="2306" width="19.42578125" customWidth="1"/>
    <col min="2307" max="2307" width="18.28515625" bestFit="1" customWidth="1"/>
    <col min="2308" max="2308" width="17.7109375" customWidth="1"/>
    <col min="2309" max="2309" width="18" customWidth="1"/>
    <col min="2310" max="2310" width="17.7109375" customWidth="1"/>
    <col min="2311" max="2312" width="17.42578125" customWidth="1"/>
    <col min="2313" max="2313" width="17.7109375" customWidth="1"/>
    <col min="2314" max="2314" width="18.5703125" customWidth="1"/>
    <col min="2315" max="2315" width="17.42578125" customWidth="1"/>
    <col min="2316" max="2316" width="17.7109375" customWidth="1"/>
    <col min="2317" max="2317" width="18" customWidth="1"/>
    <col min="2318" max="2318" width="21" customWidth="1"/>
    <col min="2319" max="2319" width="16.5703125" customWidth="1"/>
    <col min="2320" max="2320" width="14.28515625" bestFit="1" customWidth="1"/>
    <col min="2561" max="2561" width="21.7109375" customWidth="1"/>
    <col min="2562" max="2562" width="19.42578125" customWidth="1"/>
    <col min="2563" max="2563" width="18.28515625" bestFit="1" customWidth="1"/>
    <col min="2564" max="2564" width="17.7109375" customWidth="1"/>
    <col min="2565" max="2565" width="18" customWidth="1"/>
    <col min="2566" max="2566" width="17.7109375" customWidth="1"/>
    <col min="2567" max="2568" width="17.42578125" customWidth="1"/>
    <col min="2569" max="2569" width="17.7109375" customWidth="1"/>
    <col min="2570" max="2570" width="18.5703125" customWidth="1"/>
    <col min="2571" max="2571" width="17.42578125" customWidth="1"/>
    <col min="2572" max="2572" width="17.7109375" customWidth="1"/>
    <col min="2573" max="2573" width="18" customWidth="1"/>
    <col min="2574" max="2574" width="21" customWidth="1"/>
    <col min="2575" max="2575" width="16.5703125" customWidth="1"/>
    <col min="2576" max="2576" width="14.28515625" bestFit="1" customWidth="1"/>
    <col min="2817" max="2817" width="21.7109375" customWidth="1"/>
    <col min="2818" max="2818" width="19.42578125" customWidth="1"/>
    <col min="2819" max="2819" width="18.28515625" bestFit="1" customWidth="1"/>
    <col min="2820" max="2820" width="17.7109375" customWidth="1"/>
    <col min="2821" max="2821" width="18" customWidth="1"/>
    <col min="2822" max="2822" width="17.7109375" customWidth="1"/>
    <col min="2823" max="2824" width="17.42578125" customWidth="1"/>
    <col min="2825" max="2825" width="17.7109375" customWidth="1"/>
    <col min="2826" max="2826" width="18.5703125" customWidth="1"/>
    <col min="2827" max="2827" width="17.42578125" customWidth="1"/>
    <col min="2828" max="2828" width="17.7109375" customWidth="1"/>
    <col min="2829" max="2829" width="18" customWidth="1"/>
    <col min="2830" max="2830" width="21" customWidth="1"/>
    <col min="2831" max="2831" width="16.5703125" customWidth="1"/>
    <col min="2832" max="2832" width="14.28515625" bestFit="1" customWidth="1"/>
    <col min="3073" max="3073" width="21.7109375" customWidth="1"/>
    <col min="3074" max="3074" width="19.42578125" customWidth="1"/>
    <col min="3075" max="3075" width="18.28515625" bestFit="1" customWidth="1"/>
    <col min="3076" max="3076" width="17.7109375" customWidth="1"/>
    <col min="3077" max="3077" width="18" customWidth="1"/>
    <col min="3078" max="3078" width="17.7109375" customWidth="1"/>
    <col min="3079" max="3080" width="17.42578125" customWidth="1"/>
    <col min="3081" max="3081" width="17.7109375" customWidth="1"/>
    <col min="3082" max="3082" width="18.5703125" customWidth="1"/>
    <col min="3083" max="3083" width="17.42578125" customWidth="1"/>
    <col min="3084" max="3084" width="17.7109375" customWidth="1"/>
    <col min="3085" max="3085" width="18" customWidth="1"/>
    <col min="3086" max="3086" width="21" customWidth="1"/>
    <col min="3087" max="3087" width="16.5703125" customWidth="1"/>
    <col min="3088" max="3088" width="14.28515625" bestFit="1" customWidth="1"/>
    <col min="3329" max="3329" width="21.7109375" customWidth="1"/>
    <col min="3330" max="3330" width="19.42578125" customWidth="1"/>
    <col min="3331" max="3331" width="18.28515625" bestFit="1" customWidth="1"/>
    <col min="3332" max="3332" width="17.7109375" customWidth="1"/>
    <col min="3333" max="3333" width="18" customWidth="1"/>
    <col min="3334" max="3334" width="17.7109375" customWidth="1"/>
    <col min="3335" max="3336" width="17.42578125" customWidth="1"/>
    <col min="3337" max="3337" width="17.7109375" customWidth="1"/>
    <col min="3338" max="3338" width="18.5703125" customWidth="1"/>
    <col min="3339" max="3339" width="17.42578125" customWidth="1"/>
    <col min="3340" max="3340" width="17.7109375" customWidth="1"/>
    <col min="3341" max="3341" width="18" customWidth="1"/>
    <col min="3342" max="3342" width="21" customWidth="1"/>
    <col min="3343" max="3343" width="16.5703125" customWidth="1"/>
    <col min="3344" max="3344" width="14.28515625" bestFit="1" customWidth="1"/>
    <col min="3585" max="3585" width="21.7109375" customWidth="1"/>
    <col min="3586" max="3586" width="19.42578125" customWidth="1"/>
    <col min="3587" max="3587" width="18.28515625" bestFit="1" customWidth="1"/>
    <col min="3588" max="3588" width="17.7109375" customWidth="1"/>
    <col min="3589" max="3589" width="18" customWidth="1"/>
    <col min="3590" max="3590" width="17.7109375" customWidth="1"/>
    <col min="3591" max="3592" width="17.42578125" customWidth="1"/>
    <col min="3593" max="3593" width="17.7109375" customWidth="1"/>
    <col min="3594" max="3594" width="18.5703125" customWidth="1"/>
    <col min="3595" max="3595" width="17.42578125" customWidth="1"/>
    <col min="3596" max="3596" width="17.7109375" customWidth="1"/>
    <col min="3597" max="3597" width="18" customWidth="1"/>
    <col min="3598" max="3598" width="21" customWidth="1"/>
    <col min="3599" max="3599" width="16.5703125" customWidth="1"/>
    <col min="3600" max="3600" width="14.28515625" bestFit="1" customWidth="1"/>
    <col min="3841" max="3841" width="21.7109375" customWidth="1"/>
    <col min="3842" max="3842" width="19.42578125" customWidth="1"/>
    <col min="3843" max="3843" width="18.28515625" bestFit="1" customWidth="1"/>
    <col min="3844" max="3844" width="17.7109375" customWidth="1"/>
    <col min="3845" max="3845" width="18" customWidth="1"/>
    <col min="3846" max="3846" width="17.7109375" customWidth="1"/>
    <col min="3847" max="3848" width="17.42578125" customWidth="1"/>
    <col min="3849" max="3849" width="17.7109375" customWidth="1"/>
    <col min="3850" max="3850" width="18.5703125" customWidth="1"/>
    <col min="3851" max="3851" width="17.42578125" customWidth="1"/>
    <col min="3852" max="3852" width="17.7109375" customWidth="1"/>
    <col min="3853" max="3853" width="18" customWidth="1"/>
    <col min="3854" max="3854" width="21" customWidth="1"/>
    <col min="3855" max="3855" width="16.5703125" customWidth="1"/>
    <col min="3856" max="3856" width="14.28515625" bestFit="1" customWidth="1"/>
    <col min="4097" max="4097" width="21.7109375" customWidth="1"/>
    <col min="4098" max="4098" width="19.42578125" customWidth="1"/>
    <col min="4099" max="4099" width="18.28515625" bestFit="1" customWidth="1"/>
    <col min="4100" max="4100" width="17.7109375" customWidth="1"/>
    <col min="4101" max="4101" width="18" customWidth="1"/>
    <col min="4102" max="4102" width="17.7109375" customWidth="1"/>
    <col min="4103" max="4104" width="17.42578125" customWidth="1"/>
    <col min="4105" max="4105" width="17.7109375" customWidth="1"/>
    <col min="4106" max="4106" width="18.5703125" customWidth="1"/>
    <col min="4107" max="4107" width="17.42578125" customWidth="1"/>
    <col min="4108" max="4108" width="17.7109375" customWidth="1"/>
    <col min="4109" max="4109" width="18" customWidth="1"/>
    <col min="4110" max="4110" width="21" customWidth="1"/>
    <col min="4111" max="4111" width="16.5703125" customWidth="1"/>
    <col min="4112" max="4112" width="14.28515625" bestFit="1" customWidth="1"/>
    <col min="4353" max="4353" width="21.7109375" customWidth="1"/>
    <col min="4354" max="4354" width="19.42578125" customWidth="1"/>
    <col min="4355" max="4355" width="18.28515625" bestFit="1" customWidth="1"/>
    <col min="4356" max="4356" width="17.7109375" customWidth="1"/>
    <col min="4357" max="4357" width="18" customWidth="1"/>
    <col min="4358" max="4358" width="17.7109375" customWidth="1"/>
    <col min="4359" max="4360" width="17.42578125" customWidth="1"/>
    <col min="4361" max="4361" width="17.7109375" customWidth="1"/>
    <col min="4362" max="4362" width="18.5703125" customWidth="1"/>
    <col min="4363" max="4363" width="17.42578125" customWidth="1"/>
    <col min="4364" max="4364" width="17.7109375" customWidth="1"/>
    <col min="4365" max="4365" width="18" customWidth="1"/>
    <col min="4366" max="4366" width="21" customWidth="1"/>
    <col min="4367" max="4367" width="16.5703125" customWidth="1"/>
    <col min="4368" max="4368" width="14.28515625" bestFit="1" customWidth="1"/>
    <col min="4609" max="4609" width="21.7109375" customWidth="1"/>
    <col min="4610" max="4610" width="19.42578125" customWidth="1"/>
    <col min="4611" max="4611" width="18.28515625" bestFit="1" customWidth="1"/>
    <col min="4612" max="4612" width="17.7109375" customWidth="1"/>
    <col min="4613" max="4613" width="18" customWidth="1"/>
    <col min="4614" max="4614" width="17.7109375" customWidth="1"/>
    <col min="4615" max="4616" width="17.42578125" customWidth="1"/>
    <col min="4617" max="4617" width="17.7109375" customWidth="1"/>
    <col min="4618" max="4618" width="18.5703125" customWidth="1"/>
    <col min="4619" max="4619" width="17.42578125" customWidth="1"/>
    <col min="4620" max="4620" width="17.7109375" customWidth="1"/>
    <col min="4621" max="4621" width="18" customWidth="1"/>
    <col min="4622" max="4622" width="21" customWidth="1"/>
    <col min="4623" max="4623" width="16.5703125" customWidth="1"/>
    <col min="4624" max="4624" width="14.28515625" bestFit="1" customWidth="1"/>
    <col min="4865" max="4865" width="21.7109375" customWidth="1"/>
    <col min="4866" max="4866" width="19.42578125" customWidth="1"/>
    <col min="4867" max="4867" width="18.28515625" bestFit="1" customWidth="1"/>
    <col min="4868" max="4868" width="17.7109375" customWidth="1"/>
    <col min="4869" max="4869" width="18" customWidth="1"/>
    <col min="4870" max="4870" width="17.7109375" customWidth="1"/>
    <col min="4871" max="4872" width="17.42578125" customWidth="1"/>
    <col min="4873" max="4873" width="17.7109375" customWidth="1"/>
    <col min="4874" max="4874" width="18.5703125" customWidth="1"/>
    <col min="4875" max="4875" width="17.42578125" customWidth="1"/>
    <col min="4876" max="4876" width="17.7109375" customWidth="1"/>
    <col min="4877" max="4877" width="18" customWidth="1"/>
    <col min="4878" max="4878" width="21" customWidth="1"/>
    <col min="4879" max="4879" width="16.5703125" customWidth="1"/>
    <col min="4880" max="4880" width="14.28515625" bestFit="1" customWidth="1"/>
    <col min="5121" max="5121" width="21.7109375" customWidth="1"/>
    <col min="5122" max="5122" width="19.42578125" customWidth="1"/>
    <col min="5123" max="5123" width="18.28515625" bestFit="1" customWidth="1"/>
    <col min="5124" max="5124" width="17.7109375" customWidth="1"/>
    <col min="5125" max="5125" width="18" customWidth="1"/>
    <col min="5126" max="5126" width="17.7109375" customWidth="1"/>
    <col min="5127" max="5128" width="17.42578125" customWidth="1"/>
    <col min="5129" max="5129" width="17.7109375" customWidth="1"/>
    <col min="5130" max="5130" width="18.5703125" customWidth="1"/>
    <col min="5131" max="5131" width="17.42578125" customWidth="1"/>
    <col min="5132" max="5132" width="17.7109375" customWidth="1"/>
    <col min="5133" max="5133" width="18" customWidth="1"/>
    <col min="5134" max="5134" width="21" customWidth="1"/>
    <col min="5135" max="5135" width="16.5703125" customWidth="1"/>
    <col min="5136" max="5136" width="14.28515625" bestFit="1" customWidth="1"/>
    <col min="5377" max="5377" width="21.7109375" customWidth="1"/>
    <col min="5378" max="5378" width="19.42578125" customWidth="1"/>
    <col min="5379" max="5379" width="18.28515625" bestFit="1" customWidth="1"/>
    <col min="5380" max="5380" width="17.7109375" customWidth="1"/>
    <col min="5381" max="5381" width="18" customWidth="1"/>
    <col min="5382" max="5382" width="17.7109375" customWidth="1"/>
    <col min="5383" max="5384" width="17.42578125" customWidth="1"/>
    <col min="5385" max="5385" width="17.7109375" customWidth="1"/>
    <col min="5386" max="5386" width="18.5703125" customWidth="1"/>
    <col min="5387" max="5387" width="17.42578125" customWidth="1"/>
    <col min="5388" max="5388" width="17.7109375" customWidth="1"/>
    <col min="5389" max="5389" width="18" customWidth="1"/>
    <col min="5390" max="5390" width="21" customWidth="1"/>
    <col min="5391" max="5391" width="16.5703125" customWidth="1"/>
    <col min="5392" max="5392" width="14.28515625" bestFit="1" customWidth="1"/>
    <col min="5633" max="5633" width="21.7109375" customWidth="1"/>
    <col min="5634" max="5634" width="19.42578125" customWidth="1"/>
    <col min="5635" max="5635" width="18.28515625" bestFit="1" customWidth="1"/>
    <col min="5636" max="5636" width="17.7109375" customWidth="1"/>
    <col min="5637" max="5637" width="18" customWidth="1"/>
    <col min="5638" max="5638" width="17.7109375" customWidth="1"/>
    <col min="5639" max="5640" width="17.42578125" customWidth="1"/>
    <col min="5641" max="5641" width="17.7109375" customWidth="1"/>
    <col min="5642" max="5642" width="18.5703125" customWidth="1"/>
    <col min="5643" max="5643" width="17.42578125" customWidth="1"/>
    <col min="5644" max="5644" width="17.7109375" customWidth="1"/>
    <col min="5645" max="5645" width="18" customWidth="1"/>
    <col min="5646" max="5646" width="21" customWidth="1"/>
    <col min="5647" max="5647" width="16.5703125" customWidth="1"/>
    <col min="5648" max="5648" width="14.28515625" bestFit="1" customWidth="1"/>
    <col min="5889" max="5889" width="21.7109375" customWidth="1"/>
    <col min="5890" max="5890" width="19.42578125" customWidth="1"/>
    <col min="5891" max="5891" width="18.28515625" bestFit="1" customWidth="1"/>
    <col min="5892" max="5892" width="17.7109375" customWidth="1"/>
    <col min="5893" max="5893" width="18" customWidth="1"/>
    <col min="5894" max="5894" width="17.7109375" customWidth="1"/>
    <col min="5895" max="5896" width="17.42578125" customWidth="1"/>
    <col min="5897" max="5897" width="17.7109375" customWidth="1"/>
    <col min="5898" max="5898" width="18.5703125" customWidth="1"/>
    <col min="5899" max="5899" width="17.42578125" customWidth="1"/>
    <col min="5900" max="5900" width="17.7109375" customWidth="1"/>
    <col min="5901" max="5901" width="18" customWidth="1"/>
    <col min="5902" max="5902" width="21" customWidth="1"/>
    <col min="5903" max="5903" width="16.5703125" customWidth="1"/>
    <col min="5904" max="5904" width="14.28515625" bestFit="1" customWidth="1"/>
    <col min="6145" max="6145" width="21.7109375" customWidth="1"/>
    <col min="6146" max="6146" width="19.42578125" customWidth="1"/>
    <col min="6147" max="6147" width="18.28515625" bestFit="1" customWidth="1"/>
    <col min="6148" max="6148" width="17.7109375" customWidth="1"/>
    <col min="6149" max="6149" width="18" customWidth="1"/>
    <col min="6150" max="6150" width="17.7109375" customWidth="1"/>
    <col min="6151" max="6152" width="17.42578125" customWidth="1"/>
    <col min="6153" max="6153" width="17.7109375" customWidth="1"/>
    <col min="6154" max="6154" width="18.5703125" customWidth="1"/>
    <col min="6155" max="6155" width="17.42578125" customWidth="1"/>
    <col min="6156" max="6156" width="17.7109375" customWidth="1"/>
    <col min="6157" max="6157" width="18" customWidth="1"/>
    <col min="6158" max="6158" width="21" customWidth="1"/>
    <col min="6159" max="6159" width="16.5703125" customWidth="1"/>
    <col min="6160" max="6160" width="14.28515625" bestFit="1" customWidth="1"/>
    <col min="6401" max="6401" width="21.7109375" customWidth="1"/>
    <col min="6402" max="6402" width="19.42578125" customWidth="1"/>
    <col min="6403" max="6403" width="18.28515625" bestFit="1" customWidth="1"/>
    <col min="6404" max="6404" width="17.7109375" customWidth="1"/>
    <col min="6405" max="6405" width="18" customWidth="1"/>
    <col min="6406" max="6406" width="17.7109375" customWidth="1"/>
    <col min="6407" max="6408" width="17.42578125" customWidth="1"/>
    <col min="6409" max="6409" width="17.7109375" customWidth="1"/>
    <col min="6410" max="6410" width="18.5703125" customWidth="1"/>
    <col min="6411" max="6411" width="17.42578125" customWidth="1"/>
    <col min="6412" max="6412" width="17.7109375" customWidth="1"/>
    <col min="6413" max="6413" width="18" customWidth="1"/>
    <col min="6414" max="6414" width="21" customWidth="1"/>
    <col min="6415" max="6415" width="16.5703125" customWidth="1"/>
    <col min="6416" max="6416" width="14.28515625" bestFit="1" customWidth="1"/>
    <col min="6657" max="6657" width="21.7109375" customWidth="1"/>
    <col min="6658" max="6658" width="19.42578125" customWidth="1"/>
    <col min="6659" max="6659" width="18.28515625" bestFit="1" customWidth="1"/>
    <col min="6660" max="6660" width="17.7109375" customWidth="1"/>
    <col min="6661" max="6661" width="18" customWidth="1"/>
    <col min="6662" max="6662" width="17.7109375" customWidth="1"/>
    <col min="6663" max="6664" width="17.42578125" customWidth="1"/>
    <col min="6665" max="6665" width="17.7109375" customWidth="1"/>
    <col min="6666" max="6666" width="18.5703125" customWidth="1"/>
    <col min="6667" max="6667" width="17.42578125" customWidth="1"/>
    <col min="6668" max="6668" width="17.7109375" customWidth="1"/>
    <col min="6669" max="6669" width="18" customWidth="1"/>
    <col min="6670" max="6670" width="21" customWidth="1"/>
    <col min="6671" max="6671" width="16.5703125" customWidth="1"/>
    <col min="6672" max="6672" width="14.28515625" bestFit="1" customWidth="1"/>
    <col min="6913" max="6913" width="21.7109375" customWidth="1"/>
    <col min="6914" max="6914" width="19.42578125" customWidth="1"/>
    <col min="6915" max="6915" width="18.28515625" bestFit="1" customWidth="1"/>
    <col min="6916" max="6916" width="17.7109375" customWidth="1"/>
    <col min="6917" max="6917" width="18" customWidth="1"/>
    <col min="6918" max="6918" width="17.7109375" customWidth="1"/>
    <col min="6919" max="6920" width="17.42578125" customWidth="1"/>
    <col min="6921" max="6921" width="17.7109375" customWidth="1"/>
    <col min="6922" max="6922" width="18.5703125" customWidth="1"/>
    <col min="6923" max="6923" width="17.42578125" customWidth="1"/>
    <col min="6924" max="6924" width="17.7109375" customWidth="1"/>
    <col min="6925" max="6925" width="18" customWidth="1"/>
    <col min="6926" max="6926" width="21" customWidth="1"/>
    <col min="6927" max="6927" width="16.5703125" customWidth="1"/>
    <col min="6928" max="6928" width="14.28515625" bestFit="1" customWidth="1"/>
    <col min="7169" max="7169" width="21.7109375" customWidth="1"/>
    <col min="7170" max="7170" width="19.42578125" customWidth="1"/>
    <col min="7171" max="7171" width="18.28515625" bestFit="1" customWidth="1"/>
    <col min="7172" max="7172" width="17.7109375" customWidth="1"/>
    <col min="7173" max="7173" width="18" customWidth="1"/>
    <col min="7174" max="7174" width="17.7109375" customWidth="1"/>
    <col min="7175" max="7176" width="17.42578125" customWidth="1"/>
    <col min="7177" max="7177" width="17.7109375" customWidth="1"/>
    <col min="7178" max="7178" width="18.5703125" customWidth="1"/>
    <col min="7179" max="7179" width="17.42578125" customWidth="1"/>
    <col min="7180" max="7180" width="17.7109375" customWidth="1"/>
    <col min="7181" max="7181" width="18" customWidth="1"/>
    <col min="7182" max="7182" width="21" customWidth="1"/>
    <col min="7183" max="7183" width="16.5703125" customWidth="1"/>
    <col min="7184" max="7184" width="14.28515625" bestFit="1" customWidth="1"/>
    <col min="7425" max="7425" width="21.7109375" customWidth="1"/>
    <col min="7426" max="7426" width="19.42578125" customWidth="1"/>
    <col min="7427" max="7427" width="18.28515625" bestFit="1" customWidth="1"/>
    <col min="7428" max="7428" width="17.7109375" customWidth="1"/>
    <col min="7429" max="7429" width="18" customWidth="1"/>
    <col min="7430" max="7430" width="17.7109375" customWidth="1"/>
    <col min="7431" max="7432" width="17.42578125" customWidth="1"/>
    <col min="7433" max="7433" width="17.7109375" customWidth="1"/>
    <col min="7434" max="7434" width="18.5703125" customWidth="1"/>
    <col min="7435" max="7435" width="17.42578125" customWidth="1"/>
    <col min="7436" max="7436" width="17.7109375" customWidth="1"/>
    <col min="7437" max="7437" width="18" customWidth="1"/>
    <col min="7438" max="7438" width="21" customWidth="1"/>
    <col min="7439" max="7439" width="16.5703125" customWidth="1"/>
    <col min="7440" max="7440" width="14.28515625" bestFit="1" customWidth="1"/>
    <col min="7681" max="7681" width="21.7109375" customWidth="1"/>
    <col min="7682" max="7682" width="19.42578125" customWidth="1"/>
    <col min="7683" max="7683" width="18.28515625" bestFit="1" customWidth="1"/>
    <col min="7684" max="7684" width="17.7109375" customWidth="1"/>
    <col min="7685" max="7685" width="18" customWidth="1"/>
    <col min="7686" max="7686" width="17.7109375" customWidth="1"/>
    <col min="7687" max="7688" width="17.42578125" customWidth="1"/>
    <col min="7689" max="7689" width="17.7109375" customWidth="1"/>
    <col min="7690" max="7690" width="18.5703125" customWidth="1"/>
    <col min="7691" max="7691" width="17.42578125" customWidth="1"/>
    <col min="7692" max="7692" width="17.7109375" customWidth="1"/>
    <col min="7693" max="7693" width="18" customWidth="1"/>
    <col min="7694" max="7694" width="21" customWidth="1"/>
    <col min="7695" max="7695" width="16.5703125" customWidth="1"/>
    <col min="7696" max="7696" width="14.28515625" bestFit="1" customWidth="1"/>
    <col min="7937" max="7937" width="21.7109375" customWidth="1"/>
    <col min="7938" max="7938" width="19.42578125" customWidth="1"/>
    <col min="7939" max="7939" width="18.28515625" bestFit="1" customWidth="1"/>
    <col min="7940" max="7940" width="17.7109375" customWidth="1"/>
    <col min="7941" max="7941" width="18" customWidth="1"/>
    <col min="7942" max="7942" width="17.7109375" customWidth="1"/>
    <col min="7943" max="7944" width="17.42578125" customWidth="1"/>
    <col min="7945" max="7945" width="17.7109375" customWidth="1"/>
    <col min="7946" max="7946" width="18.5703125" customWidth="1"/>
    <col min="7947" max="7947" width="17.42578125" customWidth="1"/>
    <col min="7948" max="7948" width="17.7109375" customWidth="1"/>
    <col min="7949" max="7949" width="18" customWidth="1"/>
    <col min="7950" max="7950" width="21" customWidth="1"/>
    <col min="7951" max="7951" width="16.5703125" customWidth="1"/>
    <col min="7952" max="7952" width="14.28515625" bestFit="1" customWidth="1"/>
    <col min="8193" max="8193" width="21.7109375" customWidth="1"/>
    <col min="8194" max="8194" width="19.42578125" customWidth="1"/>
    <col min="8195" max="8195" width="18.28515625" bestFit="1" customWidth="1"/>
    <col min="8196" max="8196" width="17.7109375" customWidth="1"/>
    <col min="8197" max="8197" width="18" customWidth="1"/>
    <col min="8198" max="8198" width="17.7109375" customWidth="1"/>
    <col min="8199" max="8200" width="17.42578125" customWidth="1"/>
    <col min="8201" max="8201" width="17.7109375" customWidth="1"/>
    <col min="8202" max="8202" width="18.5703125" customWidth="1"/>
    <col min="8203" max="8203" width="17.42578125" customWidth="1"/>
    <col min="8204" max="8204" width="17.7109375" customWidth="1"/>
    <col min="8205" max="8205" width="18" customWidth="1"/>
    <col min="8206" max="8206" width="21" customWidth="1"/>
    <col min="8207" max="8207" width="16.5703125" customWidth="1"/>
    <col min="8208" max="8208" width="14.28515625" bestFit="1" customWidth="1"/>
    <col min="8449" max="8449" width="21.7109375" customWidth="1"/>
    <col min="8450" max="8450" width="19.42578125" customWidth="1"/>
    <col min="8451" max="8451" width="18.28515625" bestFit="1" customWidth="1"/>
    <col min="8452" max="8452" width="17.7109375" customWidth="1"/>
    <col min="8453" max="8453" width="18" customWidth="1"/>
    <col min="8454" max="8454" width="17.7109375" customWidth="1"/>
    <col min="8455" max="8456" width="17.42578125" customWidth="1"/>
    <col min="8457" max="8457" width="17.7109375" customWidth="1"/>
    <col min="8458" max="8458" width="18.5703125" customWidth="1"/>
    <col min="8459" max="8459" width="17.42578125" customWidth="1"/>
    <col min="8460" max="8460" width="17.7109375" customWidth="1"/>
    <col min="8461" max="8461" width="18" customWidth="1"/>
    <col min="8462" max="8462" width="21" customWidth="1"/>
    <col min="8463" max="8463" width="16.5703125" customWidth="1"/>
    <col min="8464" max="8464" width="14.28515625" bestFit="1" customWidth="1"/>
    <col min="8705" max="8705" width="21.7109375" customWidth="1"/>
    <col min="8706" max="8706" width="19.42578125" customWidth="1"/>
    <col min="8707" max="8707" width="18.28515625" bestFit="1" customWidth="1"/>
    <col min="8708" max="8708" width="17.7109375" customWidth="1"/>
    <col min="8709" max="8709" width="18" customWidth="1"/>
    <col min="8710" max="8710" width="17.7109375" customWidth="1"/>
    <col min="8711" max="8712" width="17.42578125" customWidth="1"/>
    <col min="8713" max="8713" width="17.7109375" customWidth="1"/>
    <col min="8714" max="8714" width="18.5703125" customWidth="1"/>
    <col min="8715" max="8715" width="17.42578125" customWidth="1"/>
    <col min="8716" max="8716" width="17.7109375" customWidth="1"/>
    <col min="8717" max="8717" width="18" customWidth="1"/>
    <col min="8718" max="8718" width="21" customWidth="1"/>
    <col min="8719" max="8719" width="16.5703125" customWidth="1"/>
    <col min="8720" max="8720" width="14.28515625" bestFit="1" customWidth="1"/>
    <col min="8961" max="8961" width="21.7109375" customWidth="1"/>
    <col min="8962" max="8962" width="19.42578125" customWidth="1"/>
    <col min="8963" max="8963" width="18.28515625" bestFit="1" customWidth="1"/>
    <col min="8964" max="8964" width="17.7109375" customWidth="1"/>
    <col min="8965" max="8965" width="18" customWidth="1"/>
    <col min="8966" max="8966" width="17.7109375" customWidth="1"/>
    <col min="8967" max="8968" width="17.42578125" customWidth="1"/>
    <col min="8969" max="8969" width="17.7109375" customWidth="1"/>
    <col min="8970" max="8970" width="18.5703125" customWidth="1"/>
    <col min="8971" max="8971" width="17.42578125" customWidth="1"/>
    <col min="8972" max="8972" width="17.7109375" customWidth="1"/>
    <col min="8973" max="8973" width="18" customWidth="1"/>
    <col min="8974" max="8974" width="21" customWidth="1"/>
    <col min="8975" max="8975" width="16.5703125" customWidth="1"/>
    <col min="8976" max="8976" width="14.28515625" bestFit="1" customWidth="1"/>
    <col min="9217" max="9217" width="21.7109375" customWidth="1"/>
    <col min="9218" max="9218" width="19.42578125" customWidth="1"/>
    <col min="9219" max="9219" width="18.28515625" bestFit="1" customWidth="1"/>
    <col min="9220" max="9220" width="17.7109375" customWidth="1"/>
    <col min="9221" max="9221" width="18" customWidth="1"/>
    <col min="9222" max="9222" width="17.7109375" customWidth="1"/>
    <col min="9223" max="9224" width="17.42578125" customWidth="1"/>
    <col min="9225" max="9225" width="17.7109375" customWidth="1"/>
    <col min="9226" max="9226" width="18.5703125" customWidth="1"/>
    <col min="9227" max="9227" width="17.42578125" customWidth="1"/>
    <col min="9228" max="9228" width="17.7109375" customWidth="1"/>
    <col min="9229" max="9229" width="18" customWidth="1"/>
    <col min="9230" max="9230" width="21" customWidth="1"/>
    <col min="9231" max="9231" width="16.5703125" customWidth="1"/>
    <col min="9232" max="9232" width="14.28515625" bestFit="1" customWidth="1"/>
    <col min="9473" max="9473" width="21.7109375" customWidth="1"/>
    <col min="9474" max="9474" width="19.42578125" customWidth="1"/>
    <col min="9475" max="9475" width="18.28515625" bestFit="1" customWidth="1"/>
    <col min="9476" max="9476" width="17.7109375" customWidth="1"/>
    <col min="9477" max="9477" width="18" customWidth="1"/>
    <col min="9478" max="9478" width="17.7109375" customWidth="1"/>
    <col min="9479" max="9480" width="17.42578125" customWidth="1"/>
    <col min="9481" max="9481" width="17.7109375" customWidth="1"/>
    <col min="9482" max="9482" width="18.5703125" customWidth="1"/>
    <col min="9483" max="9483" width="17.42578125" customWidth="1"/>
    <col min="9484" max="9484" width="17.7109375" customWidth="1"/>
    <col min="9485" max="9485" width="18" customWidth="1"/>
    <col min="9486" max="9486" width="21" customWidth="1"/>
    <col min="9487" max="9487" width="16.5703125" customWidth="1"/>
    <col min="9488" max="9488" width="14.28515625" bestFit="1" customWidth="1"/>
    <col min="9729" max="9729" width="21.7109375" customWidth="1"/>
    <col min="9730" max="9730" width="19.42578125" customWidth="1"/>
    <col min="9731" max="9731" width="18.28515625" bestFit="1" customWidth="1"/>
    <col min="9732" max="9732" width="17.7109375" customWidth="1"/>
    <col min="9733" max="9733" width="18" customWidth="1"/>
    <col min="9734" max="9734" width="17.7109375" customWidth="1"/>
    <col min="9735" max="9736" width="17.42578125" customWidth="1"/>
    <col min="9737" max="9737" width="17.7109375" customWidth="1"/>
    <col min="9738" max="9738" width="18.5703125" customWidth="1"/>
    <col min="9739" max="9739" width="17.42578125" customWidth="1"/>
    <col min="9740" max="9740" width="17.7109375" customWidth="1"/>
    <col min="9741" max="9741" width="18" customWidth="1"/>
    <col min="9742" max="9742" width="21" customWidth="1"/>
    <col min="9743" max="9743" width="16.5703125" customWidth="1"/>
    <col min="9744" max="9744" width="14.28515625" bestFit="1" customWidth="1"/>
    <col min="9985" max="9985" width="21.7109375" customWidth="1"/>
    <col min="9986" max="9986" width="19.42578125" customWidth="1"/>
    <col min="9987" max="9987" width="18.28515625" bestFit="1" customWidth="1"/>
    <col min="9988" max="9988" width="17.7109375" customWidth="1"/>
    <col min="9989" max="9989" width="18" customWidth="1"/>
    <col min="9990" max="9990" width="17.7109375" customWidth="1"/>
    <col min="9991" max="9992" width="17.42578125" customWidth="1"/>
    <col min="9993" max="9993" width="17.7109375" customWidth="1"/>
    <col min="9994" max="9994" width="18.5703125" customWidth="1"/>
    <col min="9995" max="9995" width="17.42578125" customWidth="1"/>
    <col min="9996" max="9996" width="17.7109375" customWidth="1"/>
    <col min="9997" max="9997" width="18" customWidth="1"/>
    <col min="9998" max="9998" width="21" customWidth="1"/>
    <col min="9999" max="9999" width="16.5703125" customWidth="1"/>
    <col min="10000" max="10000" width="14.28515625" bestFit="1" customWidth="1"/>
    <col min="10241" max="10241" width="21.7109375" customWidth="1"/>
    <col min="10242" max="10242" width="19.42578125" customWidth="1"/>
    <col min="10243" max="10243" width="18.28515625" bestFit="1" customWidth="1"/>
    <col min="10244" max="10244" width="17.7109375" customWidth="1"/>
    <col min="10245" max="10245" width="18" customWidth="1"/>
    <col min="10246" max="10246" width="17.7109375" customWidth="1"/>
    <col min="10247" max="10248" width="17.42578125" customWidth="1"/>
    <col min="10249" max="10249" width="17.7109375" customWidth="1"/>
    <col min="10250" max="10250" width="18.5703125" customWidth="1"/>
    <col min="10251" max="10251" width="17.42578125" customWidth="1"/>
    <col min="10252" max="10252" width="17.7109375" customWidth="1"/>
    <col min="10253" max="10253" width="18" customWidth="1"/>
    <col min="10254" max="10254" width="21" customWidth="1"/>
    <col min="10255" max="10255" width="16.5703125" customWidth="1"/>
    <col min="10256" max="10256" width="14.28515625" bestFit="1" customWidth="1"/>
    <col min="10497" max="10497" width="21.7109375" customWidth="1"/>
    <col min="10498" max="10498" width="19.42578125" customWidth="1"/>
    <col min="10499" max="10499" width="18.28515625" bestFit="1" customWidth="1"/>
    <col min="10500" max="10500" width="17.7109375" customWidth="1"/>
    <col min="10501" max="10501" width="18" customWidth="1"/>
    <col min="10502" max="10502" width="17.7109375" customWidth="1"/>
    <col min="10503" max="10504" width="17.42578125" customWidth="1"/>
    <col min="10505" max="10505" width="17.7109375" customWidth="1"/>
    <col min="10506" max="10506" width="18.5703125" customWidth="1"/>
    <col min="10507" max="10507" width="17.42578125" customWidth="1"/>
    <col min="10508" max="10508" width="17.7109375" customWidth="1"/>
    <col min="10509" max="10509" width="18" customWidth="1"/>
    <col min="10510" max="10510" width="21" customWidth="1"/>
    <col min="10511" max="10511" width="16.5703125" customWidth="1"/>
    <col min="10512" max="10512" width="14.28515625" bestFit="1" customWidth="1"/>
    <col min="10753" max="10753" width="21.7109375" customWidth="1"/>
    <col min="10754" max="10754" width="19.42578125" customWidth="1"/>
    <col min="10755" max="10755" width="18.28515625" bestFit="1" customWidth="1"/>
    <col min="10756" max="10756" width="17.7109375" customWidth="1"/>
    <col min="10757" max="10757" width="18" customWidth="1"/>
    <col min="10758" max="10758" width="17.7109375" customWidth="1"/>
    <col min="10759" max="10760" width="17.42578125" customWidth="1"/>
    <col min="10761" max="10761" width="17.7109375" customWidth="1"/>
    <col min="10762" max="10762" width="18.5703125" customWidth="1"/>
    <col min="10763" max="10763" width="17.42578125" customWidth="1"/>
    <col min="10764" max="10764" width="17.7109375" customWidth="1"/>
    <col min="10765" max="10765" width="18" customWidth="1"/>
    <col min="10766" max="10766" width="21" customWidth="1"/>
    <col min="10767" max="10767" width="16.5703125" customWidth="1"/>
    <col min="10768" max="10768" width="14.28515625" bestFit="1" customWidth="1"/>
    <col min="11009" max="11009" width="21.7109375" customWidth="1"/>
    <col min="11010" max="11010" width="19.42578125" customWidth="1"/>
    <col min="11011" max="11011" width="18.28515625" bestFit="1" customWidth="1"/>
    <col min="11012" max="11012" width="17.7109375" customWidth="1"/>
    <col min="11013" max="11013" width="18" customWidth="1"/>
    <col min="11014" max="11014" width="17.7109375" customWidth="1"/>
    <col min="11015" max="11016" width="17.42578125" customWidth="1"/>
    <col min="11017" max="11017" width="17.7109375" customWidth="1"/>
    <col min="11018" max="11018" width="18.5703125" customWidth="1"/>
    <col min="11019" max="11019" width="17.42578125" customWidth="1"/>
    <col min="11020" max="11020" width="17.7109375" customWidth="1"/>
    <col min="11021" max="11021" width="18" customWidth="1"/>
    <col min="11022" max="11022" width="21" customWidth="1"/>
    <col min="11023" max="11023" width="16.5703125" customWidth="1"/>
    <col min="11024" max="11024" width="14.28515625" bestFit="1" customWidth="1"/>
    <col min="11265" max="11265" width="21.7109375" customWidth="1"/>
    <col min="11266" max="11266" width="19.42578125" customWidth="1"/>
    <col min="11267" max="11267" width="18.28515625" bestFit="1" customWidth="1"/>
    <col min="11268" max="11268" width="17.7109375" customWidth="1"/>
    <col min="11269" max="11269" width="18" customWidth="1"/>
    <col min="11270" max="11270" width="17.7109375" customWidth="1"/>
    <col min="11271" max="11272" width="17.42578125" customWidth="1"/>
    <col min="11273" max="11273" width="17.7109375" customWidth="1"/>
    <col min="11274" max="11274" width="18.5703125" customWidth="1"/>
    <col min="11275" max="11275" width="17.42578125" customWidth="1"/>
    <col min="11276" max="11276" width="17.7109375" customWidth="1"/>
    <col min="11277" max="11277" width="18" customWidth="1"/>
    <col min="11278" max="11278" width="21" customWidth="1"/>
    <col min="11279" max="11279" width="16.5703125" customWidth="1"/>
    <col min="11280" max="11280" width="14.28515625" bestFit="1" customWidth="1"/>
    <col min="11521" max="11521" width="21.7109375" customWidth="1"/>
    <col min="11522" max="11522" width="19.42578125" customWidth="1"/>
    <col min="11523" max="11523" width="18.28515625" bestFit="1" customWidth="1"/>
    <col min="11524" max="11524" width="17.7109375" customWidth="1"/>
    <col min="11525" max="11525" width="18" customWidth="1"/>
    <col min="11526" max="11526" width="17.7109375" customWidth="1"/>
    <col min="11527" max="11528" width="17.42578125" customWidth="1"/>
    <col min="11529" max="11529" width="17.7109375" customWidth="1"/>
    <col min="11530" max="11530" width="18.5703125" customWidth="1"/>
    <col min="11531" max="11531" width="17.42578125" customWidth="1"/>
    <col min="11532" max="11532" width="17.7109375" customWidth="1"/>
    <col min="11533" max="11533" width="18" customWidth="1"/>
    <col min="11534" max="11534" width="21" customWidth="1"/>
    <col min="11535" max="11535" width="16.5703125" customWidth="1"/>
    <col min="11536" max="11536" width="14.28515625" bestFit="1" customWidth="1"/>
    <col min="11777" max="11777" width="21.7109375" customWidth="1"/>
    <col min="11778" max="11778" width="19.42578125" customWidth="1"/>
    <col min="11779" max="11779" width="18.28515625" bestFit="1" customWidth="1"/>
    <col min="11780" max="11780" width="17.7109375" customWidth="1"/>
    <col min="11781" max="11781" width="18" customWidth="1"/>
    <col min="11782" max="11782" width="17.7109375" customWidth="1"/>
    <col min="11783" max="11784" width="17.42578125" customWidth="1"/>
    <col min="11785" max="11785" width="17.7109375" customWidth="1"/>
    <col min="11786" max="11786" width="18.5703125" customWidth="1"/>
    <col min="11787" max="11787" width="17.42578125" customWidth="1"/>
    <col min="11788" max="11788" width="17.7109375" customWidth="1"/>
    <col min="11789" max="11789" width="18" customWidth="1"/>
    <col min="11790" max="11790" width="21" customWidth="1"/>
    <col min="11791" max="11791" width="16.5703125" customWidth="1"/>
    <col min="11792" max="11792" width="14.28515625" bestFit="1" customWidth="1"/>
    <col min="12033" max="12033" width="21.7109375" customWidth="1"/>
    <col min="12034" max="12034" width="19.42578125" customWidth="1"/>
    <col min="12035" max="12035" width="18.28515625" bestFit="1" customWidth="1"/>
    <col min="12036" max="12036" width="17.7109375" customWidth="1"/>
    <col min="12037" max="12037" width="18" customWidth="1"/>
    <col min="12038" max="12038" width="17.7109375" customWidth="1"/>
    <col min="12039" max="12040" width="17.42578125" customWidth="1"/>
    <col min="12041" max="12041" width="17.7109375" customWidth="1"/>
    <col min="12042" max="12042" width="18.5703125" customWidth="1"/>
    <col min="12043" max="12043" width="17.42578125" customWidth="1"/>
    <col min="12044" max="12044" width="17.7109375" customWidth="1"/>
    <col min="12045" max="12045" width="18" customWidth="1"/>
    <col min="12046" max="12046" width="21" customWidth="1"/>
    <col min="12047" max="12047" width="16.5703125" customWidth="1"/>
    <col min="12048" max="12048" width="14.28515625" bestFit="1" customWidth="1"/>
    <col min="12289" max="12289" width="21.7109375" customWidth="1"/>
    <col min="12290" max="12290" width="19.42578125" customWidth="1"/>
    <col min="12291" max="12291" width="18.28515625" bestFit="1" customWidth="1"/>
    <col min="12292" max="12292" width="17.7109375" customWidth="1"/>
    <col min="12293" max="12293" width="18" customWidth="1"/>
    <col min="12294" max="12294" width="17.7109375" customWidth="1"/>
    <col min="12295" max="12296" width="17.42578125" customWidth="1"/>
    <col min="12297" max="12297" width="17.7109375" customWidth="1"/>
    <col min="12298" max="12298" width="18.5703125" customWidth="1"/>
    <col min="12299" max="12299" width="17.42578125" customWidth="1"/>
    <col min="12300" max="12300" width="17.7109375" customWidth="1"/>
    <col min="12301" max="12301" width="18" customWidth="1"/>
    <col min="12302" max="12302" width="21" customWidth="1"/>
    <col min="12303" max="12303" width="16.5703125" customWidth="1"/>
    <col min="12304" max="12304" width="14.28515625" bestFit="1" customWidth="1"/>
    <col min="12545" max="12545" width="21.7109375" customWidth="1"/>
    <col min="12546" max="12546" width="19.42578125" customWidth="1"/>
    <col min="12547" max="12547" width="18.28515625" bestFit="1" customWidth="1"/>
    <col min="12548" max="12548" width="17.7109375" customWidth="1"/>
    <col min="12549" max="12549" width="18" customWidth="1"/>
    <col min="12550" max="12550" width="17.7109375" customWidth="1"/>
    <col min="12551" max="12552" width="17.42578125" customWidth="1"/>
    <col min="12553" max="12553" width="17.7109375" customWidth="1"/>
    <col min="12554" max="12554" width="18.5703125" customWidth="1"/>
    <col min="12555" max="12555" width="17.42578125" customWidth="1"/>
    <col min="12556" max="12556" width="17.7109375" customWidth="1"/>
    <col min="12557" max="12557" width="18" customWidth="1"/>
    <col min="12558" max="12558" width="21" customWidth="1"/>
    <col min="12559" max="12559" width="16.5703125" customWidth="1"/>
    <col min="12560" max="12560" width="14.28515625" bestFit="1" customWidth="1"/>
    <col min="12801" max="12801" width="21.7109375" customWidth="1"/>
    <col min="12802" max="12802" width="19.42578125" customWidth="1"/>
    <col min="12803" max="12803" width="18.28515625" bestFit="1" customWidth="1"/>
    <col min="12804" max="12804" width="17.7109375" customWidth="1"/>
    <col min="12805" max="12805" width="18" customWidth="1"/>
    <col min="12806" max="12806" width="17.7109375" customWidth="1"/>
    <col min="12807" max="12808" width="17.42578125" customWidth="1"/>
    <col min="12809" max="12809" width="17.7109375" customWidth="1"/>
    <col min="12810" max="12810" width="18.5703125" customWidth="1"/>
    <col min="12811" max="12811" width="17.42578125" customWidth="1"/>
    <col min="12812" max="12812" width="17.7109375" customWidth="1"/>
    <col min="12813" max="12813" width="18" customWidth="1"/>
    <col min="12814" max="12814" width="21" customWidth="1"/>
    <col min="12815" max="12815" width="16.5703125" customWidth="1"/>
    <col min="12816" max="12816" width="14.28515625" bestFit="1" customWidth="1"/>
    <col min="13057" max="13057" width="21.7109375" customWidth="1"/>
    <col min="13058" max="13058" width="19.42578125" customWidth="1"/>
    <col min="13059" max="13059" width="18.28515625" bestFit="1" customWidth="1"/>
    <col min="13060" max="13060" width="17.7109375" customWidth="1"/>
    <col min="13061" max="13061" width="18" customWidth="1"/>
    <col min="13062" max="13062" width="17.7109375" customWidth="1"/>
    <col min="13063" max="13064" width="17.42578125" customWidth="1"/>
    <col min="13065" max="13065" width="17.7109375" customWidth="1"/>
    <col min="13066" max="13066" width="18.5703125" customWidth="1"/>
    <col min="13067" max="13067" width="17.42578125" customWidth="1"/>
    <col min="13068" max="13068" width="17.7109375" customWidth="1"/>
    <col min="13069" max="13069" width="18" customWidth="1"/>
    <col min="13070" max="13070" width="21" customWidth="1"/>
    <col min="13071" max="13071" width="16.5703125" customWidth="1"/>
    <col min="13072" max="13072" width="14.28515625" bestFit="1" customWidth="1"/>
    <col min="13313" max="13313" width="21.7109375" customWidth="1"/>
    <col min="13314" max="13314" width="19.42578125" customWidth="1"/>
    <col min="13315" max="13315" width="18.28515625" bestFit="1" customWidth="1"/>
    <col min="13316" max="13316" width="17.7109375" customWidth="1"/>
    <col min="13317" max="13317" width="18" customWidth="1"/>
    <col min="13318" max="13318" width="17.7109375" customWidth="1"/>
    <col min="13319" max="13320" width="17.42578125" customWidth="1"/>
    <col min="13321" max="13321" width="17.7109375" customWidth="1"/>
    <col min="13322" max="13322" width="18.5703125" customWidth="1"/>
    <col min="13323" max="13323" width="17.42578125" customWidth="1"/>
    <col min="13324" max="13324" width="17.7109375" customWidth="1"/>
    <col min="13325" max="13325" width="18" customWidth="1"/>
    <col min="13326" max="13326" width="21" customWidth="1"/>
    <col min="13327" max="13327" width="16.5703125" customWidth="1"/>
    <col min="13328" max="13328" width="14.28515625" bestFit="1" customWidth="1"/>
    <col min="13569" max="13569" width="21.7109375" customWidth="1"/>
    <col min="13570" max="13570" width="19.42578125" customWidth="1"/>
    <col min="13571" max="13571" width="18.28515625" bestFit="1" customWidth="1"/>
    <col min="13572" max="13572" width="17.7109375" customWidth="1"/>
    <col min="13573" max="13573" width="18" customWidth="1"/>
    <col min="13574" max="13574" width="17.7109375" customWidth="1"/>
    <col min="13575" max="13576" width="17.42578125" customWidth="1"/>
    <col min="13577" max="13577" width="17.7109375" customWidth="1"/>
    <col min="13578" max="13578" width="18.5703125" customWidth="1"/>
    <col min="13579" max="13579" width="17.42578125" customWidth="1"/>
    <col min="13580" max="13580" width="17.7109375" customWidth="1"/>
    <col min="13581" max="13581" width="18" customWidth="1"/>
    <col min="13582" max="13582" width="21" customWidth="1"/>
    <col min="13583" max="13583" width="16.5703125" customWidth="1"/>
    <col min="13584" max="13584" width="14.28515625" bestFit="1" customWidth="1"/>
    <col min="13825" max="13825" width="21.7109375" customWidth="1"/>
    <col min="13826" max="13826" width="19.42578125" customWidth="1"/>
    <col min="13827" max="13827" width="18.28515625" bestFit="1" customWidth="1"/>
    <col min="13828" max="13828" width="17.7109375" customWidth="1"/>
    <col min="13829" max="13829" width="18" customWidth="1"/>
    <col min="13830" max="13830" width="17.7109375" customWidth="1"/>
    <col min="13831" max="13832" width="17.42578125" customWidth="1"/>
    <col min="13833" max="13833" width="17.7109375" customWidth="1"/>
    <col min="13834" max="13834" width="18.5703125" customWidth="1"/>
    <col min="13835" max="13835" width="17.42578125" customWidth="1"/>
    <col min="13836" max="13836" width="17.7109375" customWidth="1"/>
    <col min="13837" max="13837" width="18" customWidth="1"/>
    <col min="13838" max="13838" width="21" customWidth="1"/>
    <col min="13839" max="13839" width="16.5703125" customWidth="1"/>
    <col min="13840" max="13840" width="14.28515625" bestFit="1" customWidth="1"/>
    <col min="14081" max="14081" width="21.7109375" customWidth="1"/>
    <col min="14082" max="14082" width="19.42578125" customWidth="1"/>
    <col min="14083" max="14083" width="18.28515625" bestFit="1" customWidth="1"/>
    <col min="14084" max="14084" width="17.7109375" customWidth="1"/>
    <col min="14085" max="14085" width="18" customWidth="1"/>
    <col min="14086" max="14086" width="17.7109375" customWidth="1"/>
    <col min="14087" max="14088" width="17.42578125" customWidth="1"/>
    <col min="14089" max="14089" width="17.7109375" customWidth="1"/>
    <col min="14090" max="14090" width="18.5703125" customWidth="1"/>
    <col min="14091" max="14091" width="17.42578125" customWidth="1"/>
    <col min="14092" max="14092" width="17.7109375" customWidth="1"/>
    <col min="14093" max="14093" width="18" customWidth="1"/>
    <col min="14094" max="14094" width="21" customWidth="1"/>
    <col min="14095" max="14095" width="16.5703125" customWidth="1"/>
    <col min="14096" max="14096" width="14.28515625" bestFit="1" customWidth="1"/>
    <col min="14337" max="14337" width="21.7109375" customWidth="1"/>
    <col min="14338" max="14338" width="19.42578125" customWidth="1"/>
    <col min="14339" max="14339" width="18.28515625" bestFit="1" customWidth="1"/>
    <col min="14340" max="14340" width="17.7109375" customWidth="1"/>
    <col min="14341" max="14341" width="18" customWidth="1"/>
    <col min="14342" max="14342" width="17.7109375" customWidth="1"/>
    <col min="14343" max="14344" width="17.42578125" customWidth="1"/>
    <col min="14345" max="14345" width="17.7109375" customWidth="1"/>
    <col min="14346" max="14346" width="18.5703125" customWidth="1"/>
    <col min="14347" max="14347" width="17.42578125" customWidth="1"/>
    <col min="14348" max="14348" width="17.7109375" customWidth="1"/>
    <col min="14349" max="14349" width="18" customWidth="1"/>
    <col min="14350" max="14350" width="21" customWidth="1"/>
    <col min="14351" max="14351" width="16.5703125" customWidth="1"/>
    <col min="14352" max="14352" width="14.28515625" bestFit="1" customWidth="1"/>
    <col min="14593" max="14593" width="21.7109375" customWidth="1"/>
    <col min="14594" max="14594" width="19.42578125" customWidth="1"/>
    <col min="14595" max="14595" width="18.28515625" bestFit="1" customWidth="1"/>
    <col min="14596" max="14596" width="17.7109375" customWidth="1"/>
    <col min="14597" max="14597" width="18" customWidth="1"/>
    <col min="14598" max="14598" width="17.7109375" customWidth="1"/>
    <col min="14599" max="14600" width="17.42578125" customWidth="1"/>
    <col min="14601" max="14601" width="17.7109375" customWidth="1"/>
    <col min="14602" max="14602" width="18.5703125" customWidth="1"/>
    <col min="14603" max="14603" width="17.42578125" customWidth="1"/>
    <col min="14604" max="14604" width="17.7109375" customWidth="1"/>
    <col min="14605" max="14605" width="18" customWidth="1"/>
    <col min="14606" max="14606" width="21" customWidth="1"/>
    <col min="14607" max="14607" width="16.5703125" customWidth="1"/>
    <col min="14608" max="14608" width="14.28515625" bestFit="1" customWidth="1"/>
    <col min="14849" max="14849" width="21.7109375" customWidth="1"/>
    <col min="14850" max="14850" width="19.42578125" customWidth="1"/>
    <col min="14851" max="14851" width="18.28515625" bestFit="1" customWidth="1"/>
    <col min="14852" max="14852" width="17.7109375" customWidth="1"/>
    <col min="14853" max="14853" width="18" customWidth="1"/>
    <col min="14854" max="14854" width="17.7109375" customWidth="1"/>
    <col min="14855" max="14856" width="17.42578125" customWidth="1"/>
    <col min="14857" max="14857" width="17.7109375" customWidth="1"/>
    <col min="14858" max="14858" width="18.5703125" customWidth="1"/>
    <col min="14859" max="14859" width="17.42578125" customWidth="1"/>
    <col min="14860" max="14860" width="17.7109375" customWidth="1"/>
    <col min="14861" max="14861" width="18" customWidth="1"/>
    <col min="14862" max="14862" width="21" customWidth="1"/>
    <col min="14863" max="14863" width="16.5703125" customWidth="1"/>
    <col min="14864" max="14864" width="14.28515625" bestFit="1" customWidth="1"/>
    <col min="15105" max="15105" width="21.7109375" customWidth="1"/>
    <col min="15106" max="15106" width="19.42578125" customWidth="1"/>
    <col min="15107" max="15107" width="18.28515625" bestFit="1" customWidth="1"/>
    <col min="15108" max="15108" width="17.7109375" customWidth="1"/>
    <col min="15109" max="15109" width="18" customWidth="1"/>
    <col min="15110" max="15110" width="17.7109375" customWidth="1"/>
    <col min="15111" max="15112" width="17.42578125" customWidth="1"/>
    <col min="15113" max="15113" width="17.7109375" customWidth="1"/>
    <col min="15114" max="15114" width="18.5703125" customWidth="1"/>
    <col min="15115" max="15115" width="17.42578125" customWidth="1"/>
    <col min="15116" max="15116" width="17.7109375" customWidth="1"/>
    <col min="15117" max="15117" width="18" customWidth="1"/>
    <col min="15118" max="15118" width="21" customWidth="1"/>
    <col min="15119" max="15119" width="16.5703125" customWidth="1"/>
    <col min="15120" max="15120" width="14.28515625" bestFit="1" customWidth="1"/>
    <col min="15361" max="15361" width="21.7109375" customWidth="1"/>
    <col min="15362" max="15362" width="19.42578125" customWidth="1"/>
    <col min="15363" max="15363" width="18.28515625" bestFit="1" customWidth="1"/>
    <col min="15364" max="15364" width="17.7109375" customWidth="1"/>
    <col min="15365" max="15365" width="18" customWidth="1"/>
    <col min="15366" max="15366" width="17.7109375" customWidth="1"/>
    <col min="15367" max="15368" width="17.42578125" customWidth="1"/>
    <col min="15369" max="15369" width="17.7109375" customWidth="1"/>
    <col min="15370" max="15370" width="18.5703125" customWidth="1"/>
    <col min="15371" max="15371" width="17.42578125" customWidth="1"/>
    <col min="15372" max="15372" width="17.7109375" customWidth="1"/>
    <col min="15373" max="15373" width="18" customWidth="1"/>
    <col min="15374" max="15374" width="21" customWidth="1"/>
    <col min="15375" max="15375" width="16.5703125" customWidth="1"/>
    <col min="15376" max="15376" width="14.28515625" bestFit="1" customWidth="1"/>
    <col min="15617" max="15617" width="21.7109375" customWidth="1"/>
    <col min="15618" max="15618" width="19.42578125" customWidth="1"/>
    <col min="15619" max="15619" width="18.28515625" bestFit="1" customWidth="1"/>
    <col min="15620" max="15620" width="17.7109375" customWidth="1"/>
    <col min="15621" max="15621" width="18" customWidth="1"/>
    <col min="15622" max="15622" width="17.7109375" customWidth="1"/>
    <col min="15623" max="15624" width="17.42578125" customWidth="1"/>
    <col min="15625" max="15625" width="17.7109375" customWidth="1"/>
    <col min="15626" max="15626" width="18.5703125" customWidth="1"/>
    <col min="15627" max="15627" width="17.42578125" customWidth="1"/>
    <col min="15628" max="15628" width="17.7109375" customWidth="1"/>
    <col min="15629" max="15629" width="18" customWidth="1"/>
    <col min="15630" max="15630" width="21" customWidth="1"/>
    <col min="15631" max="15631" width="16.5703125" customWidth="1"/>
    <col min="15632" max="15632" width="14.28515625" bestFit="1" customWidth="1"/>
    <col min="15873" max="15873" width="21.7109375" customWidth="1"/>
    <col min="15874" max="15874" width="19.42578125" customWidth="1"/>
    <col min="15875" max="15875" width="18.28515625" bestFit="1" customWidth="1"/>
    <col min="15876" max="15876" width="17.7109375" customWidth="1"/>
    <col min="15877" max="15877" width="18" customWidth="1"/>
    <col min="15878" max="15878" width="17.7109375" customWidth="1"/>
    <col min="15879" max="15880" width="17.42578125" customWidth="1"/>
    <col min="15881" max="15881" width="17.7109375" customWidth="1"/>
    <col min="15882" max="15882" width="18.5703125" customWidth="1"/>
    <col min="15883" max="15883" width="17.42578125" customWidth="1"/>
    <col min="15884" max="15884" width="17.7109375" customWidth="1"/>
    <col min="15885" max="15885" width="18" customWidth="1"/>
    <col min="15886" max="15886" width="21" customWidth="1"/>
    <col min="15887" max="15887" width="16.5703125" customWidth="1"/>
    <col min="15888" max="15888" width="14.28515625" bestFit="1" customWidth="1"/>
    <col min="16129" max="16129" width="21.7109375" customWidth="1"/>
    <col min="16130" max="16130" width="19.42578125" customWidth="1"/>
    <col min="16131" max="16131" width="18.28515625" bestFit="1" customWidth="1"/>
    <col min="16132" max="16132" width="17.7109375" customWidth="1"/>
    <col min="16133" max="16133" width="18" customWidth="1"/>
    <col min="16134" max="16134" width="17.7109375" customWidth="1"/>
    <col min="16135" max="16136" width="17.42578125" customWidth="1"/>
    <col min="16137" max="16137" width="17.7109375" customWidth="1"/>
    <col min="16138" max="16138" width="18.5703125" customWidth="1"/>
    <col min="16139" max="16139" width="17.42578125" customWidth="1"/>
    <col min="16140" max="16140" width="17.7109375" customWidth="1"/>
    <col min="16141" max="16141" width="18" customWidth="1"/>
    <col min="16142" max="16142" width="21" customWidth="1"/>
    <col min="16143" max="16143" width="16.5703125" customWidth="1"/>
    <col min="16144" max="16144" width="14.28515625" bestFit="1" customWidth="1"/>
  </cols>
  <sheetData>
    <row r="1" spans="1:38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38" s="34" customFormat="1" x14ac:dyDescent="0.25"/>
    <row r="3" spans="1:38" s="34" customFormat="1" x14ac:dyDescent="0.25"/>
    <row r="4" spans="1:38" s="163" customFormat="1" x14ac:dyDescent="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</row>
    <row r="5" spans="1:38" s="163" customFormat="1" x14ac:dyDescent="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ht="17.100000000000001" customHeight="1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17.100000000000001" customHeight="1" x14ac:dyDescent="0.25">
      <c r="A7" s="34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7.100000000000001" customHeight="1" x14ac:dyDescent="0.25">
      <c r="A8" s="113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26.25" x14ac:dyDescent="0.4">
      <c r="A9" s="321" t="s">
        <v>116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26.25" x14ac:dyDescent="0.4">
      <c r="A10" s="325" t="s">
        <v>117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6"/>
      <c r="O10" s="167" t="s">
        <v>118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9.75" customHeight="1" thickBot="1" x14ac:dyDescent="0.45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7"/>
      <c r="O11" s="167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8.75" hidden="1" thickBot="1" x14ac:dyDescent="0.3">
      <c r="A12" s="143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6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s="145" customFormat="1" ht="33.75" customHeight="1" thickBot="1" x14ac:dyDescent="0.35">
      <c r="A13" s="148" t="s">
        <v>70</v>
      </c>
      <c r="B13" s="149" t="s">
        <v>119</v>
      </c>
      <c r="C13" s="150" t="s">
        <v>120</v>
      </c>
      <c r="D13" s="150" t="s">
        <v>121</v>
      </c>
      <c r="E13" s="150" t="s">
        <v>122</v>
      </c>
      <c r="F13" s="150" t="s">
        <v>123</v>
      </c>
      <c r="G13" s="150" t="s">
        <v>124</v>
      </c>
      <c r="H13" s="150" t="s">
        <v>125</v>
      </c>
      <c r="I13" s="150" t="s">
        <v>126</v>
      </c>
      <c r="J13" s="150" t="s">
        <v>127</v>
      </c>
      <c r="K13" s="150" t="s">
        <v>128</v>
      </c>
      <c r="L13" s="150" t="s">
        <v>12</v>
      </c>
      <c r="M13" s="150" t="s">
        <v>13</v>
      </c>
      <c r="N13" s="151" t="s">
        <v>14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</row>
    <row r="14" spans="1:38" s="145" customFormat="1" ht="33.75" customHeight="1" x14ac:dyDescent="0.35">
      <c r="A14" s="152" t="s">
        <v>129</v>
      </c>
      <c r="B14" s="153">
        <f>[10]Enero!J8</f>
        <v>613598</v>
      </c>
      <c r="C14" s="25">
        <f>[10]Febrero!J8</f>
        <v>272455</v>
      </c>
      <c r="D14" s="25">
        <f>[10]Marzo!J8</f>
        <v>105649</v>
      </c>
      <c r="E14" s="25">
        <v>86843</v>
      </c>
      <c r="F14" s="25">
        <v>202123</v>
      </c>
      <c r="G14" s="25">
        <f>[10]Junio!J8</f>
        <v>532116</v>
      </c>
      <c r="H14" s="25">
        <f>[10]Julio!J8</f>
        <v>514591</v>
      </c>
      <c r="I14" s="25">
        <f>[10]Agosto!J8</f>
        <v>160914</v>
      </c>
      <c r="J14" s="154">
        <f>[10]Septiembre!J8</f>
        <v>41242</v>
      </c>
      <c r="K14" s="25">
        <f>[10]Octubre!J8</f>
        <v>26505</v>
      </c>
      <c r="L14" s="25">
        <f>[10]Noviembre!J8</f>
        <v>7805</v>
      </c>
      <c r="M14" s="25">
        <f>[10]Diciembre!J8</f>
        <v>402549</v>
      </c>
      <c r="N14" s="155">
        <f>SUM(B14:M14)</f>
        <v>2966390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</row>
    <row r="15" spans="1:38" s="145" customFormat="1" ht="33.75" customHeight="1" x14ac:dyDescent="0.35">
      <c r="A15" s="156" t="s">
        <v>130</v>
      </c>
      <c r="B15" s="153">
        <f>[10]Enero!J9</f>
        <v>19615</v>
      </c>
      <c r="C15" s="25">
        <f>[10]Febrero!J9</f>
        <v>18406</v>
      </c>
      <c r="D15" s="25">
        <f>[10]Marzo!J9</f>
        <v>29659</v>
      </c>
      <c r="E15" s="25">
        <f>[10]Abril!J9</f>
        <v>46079</v>
      </c>
      <c r="F15" s="25">
        <f>[10]Mayo!J9</f>
        <v>78324</v>
      </c>
      <c r="G15" s="25">
        <f>[10]Junio!J9</f>
        <v>44173</v>
      </c>
      <c r="H15" s="25">
        <f>[10]Julio!J9</f>
        <v>20852</v>
      </c>
      <c r="I15" s="25">
        <f>[10]Agosto!J9</f>
        <v>21357</v>
      </c>
      <c r="J15" s="154">
        <f>[10]Septiembre!J9</f>
        <v>35630</v>
      </c>
      <c r="K15" s="25">
        <f>[10]Octubre!J9</f>
        <v>21407</v>
      </c>
      <c r="L15" s="25">
        <f>[10]Noviembre!J9</f>
        <v>14565</v>
      </c>
      <c r="M15" s="25">
        <f>[10]Diciembre!J9</f>
        <v>17734</v>
      </c>
      <c r="N15" s="26">
        <f>SUM(B15:M15)</f>
        <v>367801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</row>
    <row r="16" spans="1:38" s="145" customFormat="1" ht="33.75" customHeight="1" x14ac:dyDescent="0.35">
      <c r="A16" s="156" t="s">
        <v>131</v>
      </c>
      <c r="B16" s="153">
        <f>[10]Enero!J10</f>
        <v>150</v>
      </c>
      <c r="C16" s="25">
        <f>[10]Febrero!J10</f>
        <v>1070</v>
      </c>
      <c r="D16" s="25">
        <f>[10]Marzo!J10</f>
        <v>0</v>
      </c>
      <c r="E16" s="25">
        <f>[10]Abril!J10</f>
        <v>450</v>
      </c>
      <c r="F16" s="25">
        <f>[10]Mayo!J10</f>
        <v>92</v>
      </c>
      <c r="G16" s="25">
        <f>[10]Junio!J10</f>
        <v>798</v>
      </c>
      <c r="H16" s="25">
        <f>[10]Julio!J10</f>
        <v>452</v>
      </c>
      <c r="I16" s="25">
        <f>[10]Agosto!J10</f>
        <v>0</v>
      </c>
      <c r="J16" s="154">
        <f>[10]Septiembre!J10</f>
        <v>2390</v>
      </c>
      <c r="K16" s="25">
        <f>[10]Octubre!J10</f>
        <v>7000</v>
      </c>
      <c r="L16" s="25">
        <f>[10]Noviembre!J10</f>
        <v>295</v>
      </c>
      <c r="M16" s="25">
        <f>[10]Diciembre!J10</f>
        <v>0</v>
      </c>
      <c r="N16" s="26">
        <f t="shared" ref="N16:N47" si="0">SUM(B16:M16)</f>
        <v>12697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</row>
    <row r="17" spans="1:38" s="145" customFormat="1" ht="33.75" customHeight="1" x14ac:dyDescent="0.35">
      <c r="A17" s="156" t="s">
        <v>132</v>
      </c>
      <c r="B17" s="153">
        <f>[10]Enero!J11</f>
        <v>27</v>
      </c>
      <c r="C17" s="25">
        <f>[10]Febrero!J11</f>
        <v>123</v>
      </c>
      <c r="D17" s="25">
        <f>[10]Marzo!J11</f>
        <v>16</v>
      </c>
      <c r="E17" s="25">
        <v>76</v>
      </c>
      <c r="F17" s="25">
        <f>[10]Mayo!J11</f>
        <v>32</v>
      </c>
      <c r="G17" s="25">
        <f>[10]Junio!J11</f>
        <v>128</v>
      </c>
      <c r="H17" s="25">
        <f>[10]Julio!J11</f>
        <v>49</v>
      </c>
      <c r="I17" s="25">
        <f>[10]Agosto!J11</f>
        <v>25</v>
      </c>
      <c r="J17" s="154">
        <f>[10]Septiembre!J11</f>
        <v>1</v>
      </c>
      <c r="K17" s="25">
        <f>[10]Octubre!J11</f>
        <v>40</v>
      </c>
      <c r="L17" s="25">
        <f>[10]Noviembre!J11</f>
        <v>537</v>
      </c>
      <c r="M17" s="25">
        <f>[10]Diciembre!J11</f>
        <v>529</v>
      </c>
      <c r="N17" s="26">
        <f t="shared" si="0"/>
        <v>1583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</row>
    <row r="18" spans="1:38" s="145" customFormat="1" ht="33.75" customHeight="1" x14ac:dyDescent="0.35">
      <c r="A18" s="156" t="s">
        <v>133</v>
      </c>
      <c r="B18" s="153">
        <f>[10]Enero!J12</f>
        <v>2456</v>
      </c>
      <c r="C18" s="25">
        <f>[10]Febrero!J12</f>
        <v>2814</v>
      </c>
      <c r="D18" s="25">
        <f>[10]Marzo!J12</f>
        <v>2047</v>
      </c>
      <c r="E18" s="25">
        <f>[10]Abril!J12</f>
        <v>3142</v>
      </c>
      <c r="F18" s="25">
        <f>[10]Mayo!J12</f>
        <v>15170</v>
      </c>
      <c r="G18" s="25">
        <f>[10]Junio!J12</f>
        <v>5325</v>
      </c>
      <c r="H18" s="25">
        <f>[10]Julio!J12</f>
        <v>555</v>
      </c>
      <c r="I18" s="25">
        <f>[10]Agosto!J12</f>
        <v>1793</v>
      </c>
      <c r="J18" s="154">
        <f>[10]Septiembre!J12</f>
        <v>13190</v>
      </c>
      <c r="K18" s="25">
        <f>[10]Octubre!J12</f>
        <v>1457</v>
      </c>
      <c r="L18" s="25">
        <f>[10]Noviembre!J12</f>
        <v>1221</v>
      </c>
      <c r="M18" s="25">
        <f>[10]Diciembre!J12</f>
        <v>1127</v>
      </c>
      <c r="N18" s="26">
        <f t="shared" si="0"/>
        <v>50297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</row>
    <row r="19" spans="1:38" s="145" customFormat="1" ht="33.75" customHeight="1" x14ac:dyDescent="0.35">
      <c r="A19" s="156" t="s">
        <v>134</v>
      </c>
      <c r="B19" s="153">
        <f>[10]Enero!J13</f>
        <v>28722</v>
      </c>
      <c r="C19" s="25">
        <f>[10]Febrero!J13</f>
        <v>8310</v>
      </c>
      <c r="D19" s="25">
        <f>[10]Marzo!J13</f>
        <v>5905</v>
      </c>
      <c r="E19" s="25">
        <f>[10]Abril!J13</f>
        <v>22841</v>
      </c>
      <c r="F19" s="25">
        <f>[10]Mayo!J13</f>
        <v>19255</v>
      </c>
      <c r="G19" s="25">
        <f>[10]Junio!J13</f>
        <v>4219</v>
      </c>
      <c r="H19" s="25">
        <f>[10]Julio!J13</f>
        <v>1096</v>
      </c>
      <c r="I19" s="25">
        <f>[10]Agosto!J13</f>
        <v>2182</v>
      </c>
      <c r="J19" s="154">
        <f>[10]Septiembre!J13</f>
        <v>21763</v>
      </c>
      <c r="K19" s="25">
        <f>[10]Octubre!J13</f>
        <v>7274</v>
      </c>
      <c r="L19" s="25">
        <f>[10]Noviembre!J13</f>
        <v>58963</v>
      </c>
      <c r="M19" s="25">
        <f>[10]Diciembre!J13</f>
        <v>70012</v>
      </c>
      <c r="N19" s="26">
        <f t="shared" si="0"/>
        <v>250542</v>
      </c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</row>
    <row r="20" spans="1:38" s="145" customFormat="1" ht="33.75" customHeight="1" x14ac:dyDescent="0.35">
      <c r="A20" s="156" t="s">
        <v>135</v>
      </c>
      <c r="B20" s="153">
        <f>[10]Enero!J14</f>
        <v>13701</v>
      </c>
      <c r="C20" s="25">
        <f>[10]Febrero!J14</f>
        <v>2831</v>
      </c>
      <c r="D20" s="25">
        <f>[10]Marzo!J14</f>
        <v>2954</v>
      </c>
      <c r="E20" s="25">
        <f>[10]Abril!J14</f>
        <v>35139</v>
      </c>
      <c r="F20" s="25">
        <f>[10]Mayo!J14</f>
        <v>48286</v>
      </c>
      <c r="G20" s="25">
        <f>[10]Junio!J14</f>
        <v>8704</v>
      </c>
      <c r="H20" s="25">
        <f>[10]Julio!J14</f>
        <v>2335</v>
      </c>
      <c r="I20" s="25">
        <f>[10]Agosto!J14</f>
        <v>1244</v>
      </c>
      <c r="J20" s="154">
        <f>[10]Septiembre!J14</f>
        <v>67734</v>
      </c>
      <c r="K20" s="25">
        <f>[10]Octubre!J14</f>
        <v>21888</v>
      </c>
      <c r="L20" s="25">
        <f>[10]Noviembre!J14</f>
        <v>27794</v>
      </c>
      <c r="M20" s="25">
        <f>[10]Diciembre!J14</f>
        <v>37049</v>
      </c>
      <c r="N20" s="26">
        <f t="shared" si="0"/>
        <v>269659</v>
      </c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</row>
    <row r="21" spans="1:38" s="145" customFormat="1" ht="33.75" customHeight="1" x14ac:dyDescent="0.35">
      <c r="A21" s="156" t="s">
        <v>136</v>
      </c>
      <c r="B21" s="153">
        <f>[10]Enero!J15</f>
        <v>725</v>
      </c>
      <c r="C21" s="25">
        <f>[10]Febrero!J15</f>
        <v>130</v>
      </c>
      <c r="D21" s="25">
        <f>[10]Marzo!J15</f>
        <v>107</v>
      </c>
      <c r="E21" s="25">
        <f>[10]Abril!J15</f>
        <v>611</v>
      </c>
      <c r="F21" s="25">
        <f>[10]Mayo!J15</f>
        <v>1106</v>
      </c>
      <c r="G21" s="25">
        <f>[10]Junio!J15</f>
        <v>422</v>
      </c>
      <c r="H21" s="25">
        <f>[10]Julio!J15</f>
        <v>85</v>
      </c>
      <c r="I21" s="25">
        <f>[10]Agosto!J15</f>
        <v>78</v>
      </c>
      <c r="J21" s="154">
        <f>[10]Septiembre!J15</f>
        <v>1162</v>
      </c>
      <c r="K21" s="25">
        <f>[10]Octubre!J15</f>
        <v>485</v>
      </c>
      <c r="L21" s="25">
        <f>[10]Noviembre!J15</f>
        <v>244</v>
      </c>
      <c r="M21" s="25">
        <f>[10]Diciembre!J15</f>
        <v>514</v>
      </c>
      <c r="N21" s="26">
        <f t="shared" si="0"/>
        <v>5669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</row>
    <row r="22" spans="1:38" s="145" customFormat="1" ht="33.75" customHeight="1" x14ac:dyDescent="0.35">
      <c r="A22" s="156" t="s">
        <v>137</v>
      </c>
      <c r="B22" s="153">
        <f>[10]Enero!J16</f>
        <v>4820</v>
      </c>
      <c r="C22" s="25">
        <f>[10]Febrero!J16</f>
        <v>5976</v>
      </c>
      <c r="D22" s="25">
        <f>[10]Marzo!J16</f>
        <v>5116</v>
      </c>
      <c r="E22" s="25">
        <f>[10]Abril!J16</f>
        <v>41773</v>
      </c>
      <c r="F22" s="25">
        <f>[10]Mayo!J16</f>
        <v>93446</v>
      </c>
      <c r="G22" s="25">
        <f>[10]Junio!J16</f>
        <v>49578</v>
      </c>
      <c r="H22" s="25">
        <f>[10]Julio!J16</f>
        <v>17452</v>
      </c>
      <c r="I22" s="25">
        <f>[10]Agosto!J16</f>
        <v>9933</v>
      </c>
      <c r="J22" s="154">
        <f>[10]Septiembre!J16</f>
        <v>5181</v>
      </c>
      <c r="K22" s="25">
        <f>[10]Octubre!J16</f>
        <v>4441</v>
      </c>
      <c r="L22" s="25">
        <f>[10]Noviembre!J16</f>
        <v>1882</v>
      </c>
      <c r="M22" s="25">
        <f>[10]Diciembre!J16</f>
        <v>6719</v>
      </c>
      <c r="N22" s="26">
        <f t="shared" si="0"/>
        <v>246317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</row>
    <row r="23" spans="1:38" s="145" customFormat="1" ht="33.75" customHeight="1" x14ac:dyDescent="0.35">
      <c r="A23" s="156" t="s">
        <v>138</v>
      </c>
      <c r="B23" s="153">
        <f>[10]Enero!J17</f>
        <v>8723</v>
      </c>
      <c r="C23" s="25">
        <f>[10]Febrero!J17</f>
        <v>6125</v>
      </c>
      <c r="D23" s="25">
        <f>[10]Marzo!J17</f>
        <v>3608</v>
      </c>
      <c r="E23" s="25">
        <f>[10]Abril!J17</f>
        <v>4156</v>
      </c>
      <c r="F23" s="25">
        <f>[10]Mayo!J17</f>
        <v>5408</v>
      </c>
      <c r="G23" s="25">
        <f>[10]Junio!J17</f>
        <v>5613</v>
      </c>
      <c r="H23" s="25">
        <f>[10]Julio!J17</f>
        <v>4896</v>
      </c>
      <c r="I23" s="25">
        <f>[10]Agosto!J17</f>
        <v>5650</v>
      </c>
      <c r="J23" s="154">
        <f>[10]Septiembre!J17</f>
        <v>6788</v>
      </c>
      <c r="K23" s="25">
        <f>[10]Octubre!J17</f>
        <v>6357</v>
      </c>
      <c r="L23" s="25">
        <f>[10]Noviembre!J17</f>
        <v>4437</v>
      </c>
      <c r="M23" s="25">
        <f>[10]Diciembre!J17</f>
        <v>7746</v>
      </c>
      <c r="N23" s="26">
        <f t="shared" si="0"/>
        <v>69507</v>
      </c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</row>
    <row r="24" spans="1:38" s="145" customFormat="1" ht="33.75" customHeight="1" x14ac:dyDescent="0.35">
      <c r="A24" s="156" t="s">
        <v>139</v>
      </c>
      <c r="B24" s="153">
        <f>[10]Enero!J18</f>
        <v>6440</v>
      </c>
      <c r="C24" s="25">
        <f>[10]Febrero!J18</f>
        <v>4791</v>
      </c>
      <c r="D24" s="25">
        <f>[10]Marzo!J18</f>
        <v>6582</v>
      </c>
      <c r="E24" s="25">
        <f>[10]Abril!J18</f>
        <v>6496</v>
      </c>
      <c r="F24" s="25">
        <f>[10]Mayo!J18</f>
        <v>6432</v>
      </c>
      <c r="G24" s="25">
        <f>[10]Junio!J18</f>
        <v>5792</v>
      </c>
      <c r="H24" s="25">
        <f>[10]Julio!J18</f>
        <v>3936</v>
      </c>
      <c r="I24" s="25">
        <f>[10]Agosto!J18</f>
        <v>2852</v>
      </c>
      <c r="J24" s="154">
        <f>[10]Septiembre!J18</f>
        <v>1924</v>
      </c>
      <c r="K24" s="25">
        <f>[10]Octubre!J18</f>
        <v>1442</v>
      </c>
      <c r="L24" s="25">
        <f>[10]Noviembre!J18</f>
        <v>1327</v>
      </c>
      <c r="M24" s="25">
        <f>[10]Diciembre!J18</f>
        <v>3378</v>
      </c>
      <c r="N24" s="26">
        <f t="shared" si="0"/>
        <v>51392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</row>
    <row r="25" spans="1:38" s="145" customFormat="1" ht="33.75" customHeight="1" x14ac:dyDescent="0.35">
      <c r="A25" s="156" t="s">
        <v>140</v>
      </c>
      <c r="B25" s="153">
        <f>[10]Enero!J19</f>
        <v>2096</v>
      </c>
      <c r="C25" s="25">
        <f>[10]Febrero!J19</f>
        <v>2850</v>
      </c>
      <c r="D25" s="25">
        <f>[10]Marzo!J19</f>
        <v>2793</v>
      </c>
      <c r="E25" s="25">
        <f>[10]Abril!J19</f>
        <v>1447</v>
      </c>
      <c r="F25" s="25">
        <f>[10]Mayo!J19</f>
        <v>1748</v>
      </c>
      <c r="G25" s="25">
        <f>[10]Junio!J19</f>
        <v>2993</v>
      </c>
      <c r="H25" s="25">
        <f>[10]Julio!J19</f>
        <v>2044</v>
      </c>
      <c r="I25" s="25">
        <f>[10]Agosto!J19</f>
        <v>3140</v>
      </c>
      <c r="J25" s="154">
        <f>[10]Septiembre!J19</f>
        <v>3390</v>
      </c>
      <c r="K25" s="25">
        <f>[10]Octubre!J19</f>
        <v>4906</v>
      </c>
      <c r="L25" s="25">
        <f>[10]Noviembre!J19</f>
        <v>2558</v>
      </c>
      <c r="M25" s="25">
        <f>[10]Diciembre!J19</f>
        <v>3239</v>
      </c>
      <c r="N25" s="26">
        <f t="shared" si="0"/>
        <v>33204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</row>
    <row r="26" spans="1:38" s="145" customFormat="1" ht="33.75" customHeight="1" x14ac:dyDescent="0.35">
      <c r="A26" s="156" t="s">
        <v>141</v>
      </c>
      <c r="B26" s="153">
        <f>[10]Enero!J20</f>
        <v>6306</v>
      </c>
      <c r="C26" s="25">
        <f>[10]Febrero!J20</f>
        <v>3900</v>
      </c>
      <c r="D26" s="25">
        <f>[10]Marzo!J20</f>
        <v>5047</v>
      </c>
      <c r="E26" s="25">
        <f>[10]Abril!J20</f>
        <v>8572</v>
      </c>
      <c r="F26" s="25">
        <f>[10]Mayo!J20</f>
        <v>9131</v>
      </c>
      <c r="G26" s="25">
        <f>[10]Junio!J20</f>
        <v>7777</v>
      </c>
      <c r="H26" s="25">
        <f>[10]Julio!J20</f>
        <v>6536</v>
      </c>
      <c r="I26" s="25">
        <f>[10]Agosto!J20</f>
        <v>4874</v>
      </c>
      <c r="J26" s="154">
        <f>[10]Septiembre!J20</f>
        <v>6696</v>
      </c>
      <c r="K26" s="25">
        <f>[10]Octubre!J20</f>
        <v>3940</v>
      </c>
      <c r="L26" s="25">
        <f>[10]Noviembre!J20</f>
        <v>2432</v>
      </c>
      <c r="M26" s="25">
        <f>[10]Diciembre!J20</f>
        <v>3286</v>
      </c>
      <c r="N26" s="26">
        <f t="shared" si="0"/>
        <v>68497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38" s="145" customFormat="1" ht="33.75" customHeight="1" x14ac:dyDescent="0.35">
      <c r="A27" s="156" t="s">
        <v>142</v>
      </c>
      <c r="B27" s="153">
        <f>[10]Enero!J21</f>
        <v>19289</v>
      </c>
      <c r="C27" s="25">
        <f>[10]Febrero!J21</f>
        <v>25178</v>
      </c>
      <c r="D27" s="25">
        <f>[10]Marzo!J21</f>
        <v>30027</v>
      </c>
      <c r="E27" s="25">
        <f>[10]Abril!J21</f>
        <v>32099</v>
      </c>
      <c r="F27" s="25">
        <f>[10]Mayo!J21</f>
        <v>46540</v>
      </c>
      <c r="G27" s="25">
        <f>[10]Junio!J21</f>
        <v>38792</v>
      </c>
      <c r="H27" s="25">
        <f>[10]Julio!J21</f>
        <v>28548</v>
      </c>
      <c r="I27" s="25">
        <f>[10]Agosto!J21</f>
        <v>24038</v>
      </c>
      <c r="J27" s="154">
        <f>[10]Septiembre!J21</f>
        <v>23212</v>
      </c>
      <c r="K27" s="25">
        <f>[10]Octubre!J21</f>
        <v>19739</v>
      </c>
      <c r="L27" s="25">
        <f>[10]Noviembre!J21</f>
        <v>17318</v>
      </c>
      <c r="M27" s="25">
        <f>[10]Diciembre!J21</f>
        <v>18950</v>
      </c>
      <c r="N27" s="26">
        <f t="shared" si="0"/>
        <v>323730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</row>
    <row r="28" spans="1:38" s="145" customFormat="1" ht="33.75" customHeight="1" x14ac:dyDescent="0.35">
      <c r="A28" s="156" t="s">
        <v>143</v>
      </c>
      <c r="B28" s="153">
        <f>[10]Enero!J22</f>
        <v>2747</v>
      </c>
      <c r="C28" s="25">
        <f>[10]Febrero!J22</f>
        <v>2929</v>
      </c>
      <c r="D28" s="25">
        <f>[10]Marzo!J22</f>
        <v>2929</v>
      </c>
      <c r="E28" s="25">
        <f>[10]Abril!J22</f>
        <v>3170</v>
      </c>
      <c r="F28" s="25">
        <f>[10]Mayo!J22</f>
        <v>2135</v>
      </c>
      <c r="G28" s="25">
        <f>[10]Junio!J22</f>
        <v>3682</v>
      </c>
      <c r="H28" s="25">
        <f>[10]Julio!J22</f>
        <v>2036</v>
      </c>
      <c r="I28" s="25">
        <f>[10]Agosto!J22</f>
        <v>1809</v>
      </c>
      <c r="J28" s="154">
        <f>[10]Septiembre!J22</f>
        <v>2634</v>
      </c>
      <c r="K28" s="25">
        <f>[10]Octubre!J22</f>
        <v>4665</v>
      </c>
      <c r="L28" s="25">
        <f>[10]Noviembre!J22</f>
        <v>3780</v>
      </c>
      <c r="M28" s="25">
        <f>[10]Diciembre!J22</f>
        <v>3556</v>
      </c>
      <c r="N28" s="26">
        <f t="shared" si="0"/>
        <v>36072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</row>
    <row r="29" spans="1:38" s="145" customFormat="1" ht="33.75" customHeight="1" x14ac:dyDescent="0.35">
      <c r="A29" s="156" t="s">
        <v>144</v>
      </c>
      <c r="B29" s="153">
        <f>[10]Enero!J23</f>
        <v>2</v>
      </c>
      <c r="C29" s="25">
        <f>[10]Febrero!J23</f>
        <v>10</v>
      </c>
      <c r="D29" s="25">
        <f>[10]Marzo!J23</f>
        <v>0</v>
      </c>
      <c r="E29" s="25">
        <f>[10]Abril!J23</f>
        <v>0</v>
      </c>
      <c r="F29" s="25">
        <f>[10]Mayo!J23</f>
        <v>0</v>
      </c>
      <c r="G29" s="25">
        <f>[10]Junio!J23</f>
        <v>0</v>
      </c>
      <c r="H29" s="25">
        <f>[10]Julio!J23</f>
        <v>3</v>
      </c>
      <c r="I29" s="25">
        <f>[10]Agosto!J23</f>
        <v>20</v>
      </c>
      <c r="J29" s="154">
        <f>[10]Septiembre!J23</f>
        <v>0</v>
      </c>
      <c r="K29" s="25">
        <f>[10]Octubre!J23</f>
        <v>384</v>
      </c>
      <c r="L29" s="25">
        <f>[10]Noviembre!J23</f>
        <v>1651</v>
      </c>
      <c r="M29" s="25">
        <f>[10]Diciembre!J23</f>
        <v>4486</v>
      </c>
      <c r="N29" s="26">
        <f t="shared" si="0"/>
        <v>6556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</row>
    <row r="30" spans="1:38" s="145" customFormat="1" ht="33.75" customHeight="1" x14ac:dyDescent="0.35">
      <c r="A30" s="156" t="s">
        <v>145</v>
      </c>
      <c r="B30" s="153">
        <f>[10]Enero!J24</f>
        <v>6981</v>
      </c>
      <c r="C30" s="25">
        <f>[10]Febrero!J24</f>
        <v>8160</v>
      </c>
      <c r="D30" s="25">
        <f>[10]Marzo!J24</f>
        <v>3123</v>
      </c>
      <c r="E30" s="25">
        <f>[10]Abril!J24</f>
        <v>9526</v>
      </c>
      <c r="F30" s="25">
        <f>[10]Mayo!J24</f>
        <v>18574</v>
      </c>
      <c r="G30" s="25">
        <f>[10]Junio!J24</f>
        <v>10759</v>
      </c>
      <c r="H30" s="25">
        <f>[10]Julio!J24</f>
        <v>6199</v>
      </c>
      <c r="I30" s="25">
        <f>[10]Agosto!J24</f>
        <v>6789</v>
      </c>
      <c r="J30" s="154">
        <f>[10]Septiembre!J24</f>
        <v>7314</v>
      </c>
      <c r="K30" s="25">
        <f>[10]Octubre!J24</f>
        <v>5600</v>
      </c>
      <c r="L30" s="25">
        <f>[10]Noviembre!J24</f>
        <v>5582</v>
      </c>
      <c r="M30" s="25">
        <f>[10]Diciembre!J24</f>
        <v>5753</v>
      </c>
      <c r="N30" s="26">
        <f t="shared" si="0"/>
        <v>94360</v>
      </c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</row>
    <row r="31" spans="1:38" s="145" customFormat="1" ht="33.75" customHeight="1" x14ac:dyDescent="0.35">
      <c r="A31" s="156" t="s">
        <v>146</v>
      </c>
      <c r="B31" s="153">
        <f>[10]Enero!J25</f>
        <v>1970</v>
      </c>
      <c r="C31" s="25">
        <f>[10]Febrero!J25</f>
        <v>1863</v>
      </c>
      <c r="D31" s="25">
        <f>[10]Marzo!J25</f>
        <v>2042</v>
      </c>
      <c r="E31" s="25">
        <f>[10]Abril!J25</f>
        <v>1301</v>
      </c>
      <c r="F31" s="25">
        <f>[10]Mayo!J25</f>
        <v>1907</v>
      </c>
      <c r="G31" s="25">
        <f>[10]Junio!J25</f>
        <v>2094</v>
      </c>
      <c r="H31" s="25">
        <f>[10]Julio!J25</f>
        <v>805</v>
      </c>
      <c r="I31" s="25">
        <f>[10]Agosto!J25</f>
        <v>1296</v>
      </c>
      <c r="J31" s="154">
        <f>[10]Septiembre!J25</f>
        <v>1034</v>
      </c>
      <c r="K31" s="25">
        <f>[10]Octubre!J25</f>
        <v>1374</v>
      </c>
      <c r="L31" s="25">
        <f>[10]Noviembre!J25</f>
        <v>1645</v>
      </c>
      <c r="M31" s="25">
        <f>[10]Diciembre!J25</f>
        <v>1898</v>
      </c>
      <c r="N31" s="26">
        <f t="shared" si="0"/>
        <v>19229</v>
      </c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</row>
    <row r="32" spans="1:38" s="145" customFormat="1" ht="33.75" customHeight="1" x14ac:dyDescent="0.35">
      <c r="A32" s="156" t="s">
        <v>147</v>
      </c>
      <c r="B32" s="153">
        <f>[10]Enero!J26</f>
        <v>6490</v>
      </c>
      <c r="C32" s="25">
        <f>[10]Febrero!J26</f>
        <v>4045</v>
      </c>
      <c r="D32" s="25">
        <f>[10]Marzo!J26</f>
        <v>2925</v>
      </c>
      <c r="E32" s="25">
        <f>[10]Abril!J26</f>
        <v>4697</v>
      </c>
      <c r="F32" s="25">
        <f>[10]Mayo!J26</f>
        <v>1238</v>
      </c>
      <c r="G32" s="25">
        <f>[10]Junio!J26</f>
        <v>420</v>
      </c>
      <c r="H32" s="25">
        <f>[10]Julio!J26</f>
        <v>1042</v>
      </c>
      <c r="I32" s="25">
        <f>[10]Agosto!J26</f>
        <v>539</v>
      </c>
      <c r="J32" s="154">
        <f>[10]Septiembre!J26</f>
        <v>2409</v>
      </c>
      <c r="K32" s="25">
        <f>[10]Octubre!J26</f>
        <v>3337</v>
      </c>
      <c r="L32" s="25">
        <f>[10]Noviembre!J26</f>
        <v>2845</v>
      </c>
      <c r="M32" s="25">
        <f>[10]Diciembre!J26</f>
        <v>7539</v>
      </c>
      <c r="N32" s="26">
        <f t="shared" si="0"/>
        <v>37526</v>
      </c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</row>
    <row r="33" spans="1:38" s="145" customFormat="1" ht="33.75" customHeight="1" x14ac:dyDescent="0.35">
      <c r="A33" s="156" t="s">
        <v>148</v>
      </c>
      <c r="B33" s="153">
        <f>[10]Enero!J27</f>
        <v>618</v>
      </c>
      <c r="C33" s="25">
        <f>[10]Febrero!J27</f>
        <v>578</v>
      </c>
      <c r="D33" s="25">
        <f>[10]Marzo!J27</f>
        <v>964</v>
      </c>
      <c r="E33" s="25">
        <f>[10]Abril!J27</f>
        <v>544</v>
      </c>
      <c r="F33" s="25">
        <f>[10]Mayo!J27</f>
        <v>885</v>
      </c>
      <c r="G33" s="25">
        <f>[10]Junio!J27</f>
        <v>817</v>
      </c>
      <c r="H33" s="25">
        <f>[10]Julio!J27</f>
        <v>524</v>
      </c>
      <c r="I33" s="25">
        <f>[10]Agosto!J27</f>
        <v>512</v>
      </c>
      <c r="J33" s="154">
        <f>[10]Septiembre!J27</f>
        <v>394</v>
      </c>
      <c r="K33" s="25">
        <f>[10]Octubre!J27</f>
        <v>983</v>
      </c>
      <c r="L33" s="25">
        <f>[10]Noviembre!J27</f>
        <v>644</v>
      </c>
      <c r="M33" s="25">
        <f>[10]Diciembre!J27</f>
        <v>701</v>
      </c>
      <c r="N33" s="26">
        <f t="shared" si="0"/>
        <v>8164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</row>
    <row r="34" spans="1:38" s="145" customFormat="1" ht="33.75" customHeight="1" x14ac:dyDescent="0.35">
      <c r="A34" s="156" t="s">
        <v>149</v>
      </c>
      <c r="B34" s="153">
        <f>[10]Enero!J28</f>
        <v>917</v>
      </c>
      <c r="C34" s="25">
        <f>[10]Febrero!J28</f>
        <v>693</v>
      </c>
      <c r="D34" s="25">
        <f>[10]Marzo!J28</f>
        <v>1252</v>
      </c>
      <c r="E34" s="25">
        <f>[10]Abril!J28</f>
        <v>706</v>
      </c>
      <c r="F34" s="25">
        <f>[10]Mayo!J28</f>
        <v>482</v>
      </c>
      <c r="G34" s="25">
        <f>[10]Junio!J28</f>
        <v>749</v>
      </c>
      <c r="H34" s="25">
        <f>[10]Julio!J28</f>
        <v>621</v>
      </c>
      <c r="I34" s="25">
        <f>[10]Agosto!J28</f>
        <v>848</v>
      </c>
      <c r="J34" s="154">
        <f>[10]Septiembre!J28</f>
        <v>658</v>
      </c>
      <c r="K34" s="25">
        <f>[10]Octubre!J28</f>
        <v>635</v>
      </c>
      <c r="L34" s="25">
        <f>[10]Noviembre!J28</f>
        <v>829</v>
      </c>
      <c r="M34" s="25">
        <f>[10]Diciembre!J28</f>
        <v>795</v>
      </c>
      <c r="N34" s="26">
        <f t="shared" si="0"/>
        <v>9185</v>
      </c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</row>
    <row r="35" spans="1:38" s="145" customFormat="1" ht="33.75" customHeight="1" x14ac:dyDescent="0.35">
      <c r="A35" s="156" t="s">
        <v>150</v>
      </c>
      <c r="B35" s="153">
        <f>[10]Enero!J29</f>
        <v>204</v>
      </c>
      <c r="C35" s="25">
        <f>[10]Febrero!J29</f>
        <v>605</v>
      </c>
      <c r="D35" s="25">
        <f>[10]Marzo!J29</f>
        <v>80</v>
      </c>
      <c r="E35" s="25">
        <f>[10]Abril!J29</f>
        <v>191</v>
      </c>
      <c r="F35" s="25">
        <f>[10]Mayo!J29</f>
        <v>97</v>
      </c>
      <c r="G35" s="25">
        <f>[10]Junio!J29</f>
        <v>170</v>
      </c>
      <c r="H35" s="25">
        <f>[10]Julio!J29</f>
        <v>113</v>
      </c>
      <c r="I35" s="25">
        <f>[10]Agosto!J29</f>
        <v>777</v>
      </c>
      <c r="J35" s="154">
        <f>[10]Septiembre!J29</f>
        <v>7</v>
      </c>
      <c r="K35" s="25">
        <f>[10]Octubre!J29</f>
        <v>415</v>
      </c>
      <c r="L35" s="25">
        <f>[10]Noviembre!J29</f>
        <v>459</v>
      </c>
      <c r="M35" s="25">
        <f>[10]Diciembre!J29</f>
        <v>435</v>
      </c>
      <c r="N35" s="26">
        <f t="shared" si="0"/>
        <v>3553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</row>
    <row r="36" spans="1:38" s="145" customFormat="1" ht="33.75" customHeight="1" x14ac:dyDescent="0.35">
      <c r="A36" s="156" t="s">
        <v>151</v>
      </c>
      <c r="B36" s="153">
        <f>[10]Enero!J30</f>
        <v>829</v>
      </c>
      <c r="C36" s="25">
        <f>[10]Febrero!J30</f>
        <v>914</v>
      </c>
      <c r="D36" s="25">
        <f>[10]Marzo!J30</f>
        <v>767</v>
      </c>
      <c r="E36" s="25">
        <f>[10]Abril!J30</f>
        <v>926</v>
      </c>
      <c r="F36" s="25">
        <f>[10]Mayo!J30</f>
        <v>956</v>
      </c>
      <c r="G36" s="25">
        <f>[10]Junio!J30</f>
        <v>731</v>
      </c>
      <c r="H36" s="25">
        <f>[10]Julio!J30</f>
        <v>621</v>
      </c>
      <c r="I36" s="25">
        <f>[10]Agosto!J30</f>
        <v>860</v>
      </c>
      <c r="J36" s="154">
        <f>[10]Septiembre!J30</f>
        <v>1186</v>
      </c>
      <c r="K36" s="25">
        <f>[10]Octubre!J30</f>
        <v>1092</v>
      </c>
      <c r="L36" s="25">
        <f>[10]Noviembre!J30</f>
        <v>979</v>
      </c>
      <c r="M36" s="25">
        <f>[10]Diciembre!J30</f>
        <v>742</v>
      </c>
      <c r="N36" s="26">
        <f t="shared" si="0"/>
        <v>10603</v>
      </c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</row>
    <row r="37" spans="1:38" s="145" customFormat="1" ht="33.75" customHeight="1" x14ac:dyDescent="0.35">
      <c r="A37" s="156" t="s">
        <v>152</v>
      </c>
      <c r="B37" s="153">
        <f>[10]Enero!J31</f>
        <v>0</v>
      </c>
      <c r="C37" s="25">
        <f>[10]Febrero!J31</f>
        <v>0</v>
      </c>
      <c r="D37" s="25">
        <v>0</v>
      </c>
      <c r="E37" s="25">
        <f>[10]Abril!J31</f>
        <v>0</v>
      </c>
      <c r="F37" s="25">
        <f>[10]Mayo!J31</f>
        <v>0</v>
      </c>
      <c r="G37" s="25">
        <f>[10]Junio!J31</f>
        <v>0</v>
      </c>
      <c r="H37" s="25">
        <f>[10]Julio!J31</f>
        <v>0</v>
      </c>
      <c r="I37" s="25">
        <f>[10]Agosto!J31</f>
        <v>0</v>
      </c>
      <c r="J37" s="154">
        <f>[10]Septiembre!J31</f>
        <v>0</v>
      </c>
      <c r="K37" s="25">
        <f>[10]Octubre!J31</f>
        <v>0</v>
      </c>
      <c r="L37" s="25">
        <f>[10]Noviembre!J31</f>
        <v>0</v>
      </c>
      <c r="M37" s="25">
        <f>[10]Diciembre!J31</f>
        <v>0</v>
      </c>
      <c r="N37" s="26">
        <f t="shared" si="0"/>
        <v>0</v>
      </c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</row>
    <row r="38" spans="1:38" s="145" customFormat="1" ht="33.75" customHeight="1" x14ac:dyDescent="0.35">
      <c r="A38" s="156" t="s">
        <v>153</v>
      </c>
      <c r="B38" s="153">
        <f>[10]Enero!J32</f>
        <v>303</v>
      </c>
      <c r="C38" s="25">
        <f>[10]Febrero!J32</f>
        <v>492</v>
      </c>
      <c r="D38" s="25">
        <f>[10]Marzo!J32</f>
        <v>821</v>
      </c>
      <c r="E38" s="25">
        <f>[10]Abril!J32</f>
        <v>618</v>
      </c>
      <c r="F38" s="25">
        <f>[10]Mayo!J32</f>
        <v>1179</v>
      </c>
      <c r="G38" s="25">
        <f>[10]Junio!J32</f>
        <v>953</v>
      </c>
      <c r="H38" s="25">
        <f>[10]Julio!J32</f>
        <v>828</v>
      </c>
      <c r="I38" s="25">
        <f>[10]Agosto!J32</f>
        <v>656</v>
      </c>
      <c r="J38" s="154">
        <f>[10]Septiembre!J32</f>
        <v>911</v>
      </c>
      <c r="K38" s="25">
        <f>[10]Octubre!J32</f>
        <v>1736</v>
      </c>
      <c r="L38" s="25">
        <f>[10]Noviembre!J32</f>
        <v>1247</v>
      </c>
      <c r="M38" s="25">
        <f>[10]Diciembre!J32</f>
        <v>742</v>
      </c>
      <c r="N38" s="26">
        <f t="shared" si="0"/>
        <v>10486</v>
      </c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</row>
    <row r="39" spans="1:38" s="145" customFormat="1" ht="33.75" customHeight="1" x14ac:dyDescent="0.35">
      <c r="A39" s="156" t="s">
        <v>154</v>
      </c>
      <c r="B39" s="153">
        <f>[10]Enero!J33</f>
        <v>485</v>
      </c>
      <c r="C39" s="25">
        <f>[10]Febrero!J33</f>
        <v>750</v>
      </c>
      <c r="D39" s="25">
        <f>[10]Marzo!J33</f>
        <v>204</v>
      </c>
      <c r="E39" s="25">
        <f>[10]Abril!J33</f>
        <v>5531</v>
      </c>
      <c r="F39" s="25">
        <f>[10]Mayo!J33</f>
        <v>1055</v>
      </c>
      <c r="G39" s="25">
        <f>[10]Junio!J33</f>
        <v>1234</v>
      </c>
      <c r="H39" s="25">
        <f>[10]Julio!J33</f>
        <v>413</v>
      </c>
      <c r="I39" s="25">
        <f>[10]Agosto!J33</f>
        <v>534</v>
      </c>
      <c r="J39" s="154">
        <f>[10]Septiembre!J33</f>
        <v>483</v>
      </c>
      <c r="K39" s="25">
        <f>[10]Octubre!J33</f>
        <v>399</v>
      </c>
      <c r="L39" s="25">
        <f>[10]Noviembre!J33</f>
        <v>7751</v>
      </c>
      <c r="M39" s="25">
        <f>[10]Diciembre!J33</f>
        <v>195</v>
      </c>
      <c r="N39" s="26">
        <f t="shared" si="0"/>
        <v>19034</v>
      </c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</row>
    <row r="40" spans="1:38" s="145" customFormat="1" ht="33.75" customHeight="1" x14ac:dyDescent="0.35">
      <c r="A40" s="156" t="s">
        <v>155</v>
      </c>
      <c r="B40" s="153">
        <f>[10]Enero!J34</f>
        <v>807</v>
      </c>
      <c r="C40" s="25">
        <f>[10]Febrero!J34</f>
        <v>390</v>
      </c>
      <c r="D40" s="25">
        <f>[10]Marzo!J34</f>
        <v>424</v>
      </c>
      <c r="E40" s="25">
        <f>[10]Abril!J34</f>
        <v>596</v>
      </c>
      <c r="F40" s="25">
        <f>[10]Mayo!J34</f>
        <v>419</v>
      </c>
      <c r="G40" s="25">
        <f>[10]Junio!J34</f>
        <v>845</v>
      </c>
      <c r="H40" s="25">
        <f>[10]Julio!J34</f>
        <v>705</v>
      </c>
      <c r="I40" s="25">
        <f>[10]Agosto!J34</f>
        <v>506</v>
      </c>
      <c r="J40" s="154">
        <f>[10]Septiembre!J34</f>
        <v>644</v>
      </c>
      <c r="K40" s="25">
        <f>[10]Octubre!J34</f>
        <v>231</v>
      </c>
      <c r="L40" s="25">
        <f>[10]Noviembre!J34</f>
        <v>7749</v>
      </c>
      <c r="M40" s="25">
        <f>[10]Diciembre!J34</f>
        <v>696</v>
      </c>
      <c r="N40" s="26">
        <f t="shared" si="0"/>
        <v>14012</v>
      </c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</row>
    <row r="41" spans="1:38" s="145" customFormat="1" ht="33.75" customHeight="1" x14ac:dyDescent="0.35">
      <c r="A41" s="156" t="s">
        <v>156</v>
      </c>
      <c r="B41" s="153">
        <f>[10]Enero!J35</f>
        <v>1567</v>
      </c>
      <c r="C41" s="25">
        <f>[10]Febrero!J35</f>
        <v>1424</v>
      </c>
      <c r="D41" s="25">
        <f>[10]Marzo!J35</f>
        <v>867</v>
      </c>
      <c r="E41" s="25">
        <f>[10]Abril!J35</f>
        <v>1403</v>
      </c>
      <c r="F41" s="25">
        <f>[10]Mayo!J35</f>
        <v>1973</v>
      </c>
      <c r="G41" s="25">
        <f>[10]Junio!J35</f>
        <v>1050</v>
      </c>
      <c r="H41" s="25">
        <f>[10]Julio!J35</f>
        <v>1397</v>
      </c>
      <c r="I41" s="25">
        <f>[10]Agosto!J35</f>
        <v>733</v>
      </c>
      <c r="J41" s="154">
        <f>[10]Septiembre!J35</f>
        <v>740</v>
      </c>
      <c r="K41" s="25">
        <f>[10]Octubre!J35</f>
        <v>813</v>
      </c>
      <c r="L41" s="25">
        <f>[10]Noviembre!J35</f>
        <v>1220</v>
      </c>
      <c r="M41" s="25">
        <f>[10]Diciembre!J35</f>
        <v>1441</v>
      </c>
      <c r="N41" s="26">
        <f t="shared" si="0"/>
        <v>14628</v>
      </c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</row>
    <row r="42" spans="1:38" s="145" customFormat="1" ht="33.75" customHeight="1" x14ac:dyDescent="0.35">
      <c r="A42" s="156" t="s">
        <v>157</v>
      </c>
      <c r="B42" s="153">
        <f>[10]Enero!J36</f>
        <v>1648</v>
      </c>
      <c r="C42" s="25">
        <f>[10]Febrero!J36</f>
        <v>1219</v>
      </c>
      <c r="D42" s="25">
        <f>[10]Marzo!J36</f>
        <v>917</v>
      </c>
      <c r="E42" s="25">
        <f>[10]Abril!J36</f>
        <v>1583</v>
      </c>
      <c r="F42" s="25">
        <f>[10]Mayo!J36</f>
        <v>2527</v>
      </c>
      <c r="G42" s="25">
        <f>[10]Junio!J36</f>
        <v>518</v>
      </c>
      <c r="H42" s="25">
        <f>[10]Julio!J36</f>
        <v>658</v>
      </c>
      <c r="I42" s="25">
        <f>[10]Agosto!J36</f>
        <v>426</v>
      </c>
      <c r="J42" s="154">
        <f>[10]Septiembre!J36</f>
        <v>866</v>
      </c>
      <c r="K42" s="25">
        <f>[10]Octubre!J36</f>
        <v>814</v>
      </c>
      <c r="L42" s="25">
        <f>[10]Noviembre!J36</f>
        <v>945</v>
      </c>
      <c r="M42" s="25">
        <f>[10]Diciembre!J36</f>
        <v>615</v>
      </c>
      <c r="N42" s="26">
        <f t="shared" si="0"/>
        <v>12736</v>
      </c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</row>
    <row r="43" spans="1:38" s="145" customFormat="1" ht="33.75" customHeight="1" x14ac:dyDescent="0.35">
      <c r="A43" s="156" t="s">
        <v>158</v>
      </c>
      <c r="B43" s="153">
        <f>[10]Enero!J37</f>
        <v>93</v>
      </c>
      <c r="C43" s="25">
        <f>[10]Febrero!J37</f>
        <v>125</v>
      </c>
      <c r="D43" s="25">
        <f>[10]Marzo!J37</f>
        <v>100</v>
      </c>
      <c r="E43" s="25">
        <f>[10]Abril!J37</f>
        <v>174</v>
      </c>
      <c r="F43" s="25">
        <f>[10]Mayo!J37</f>
        <v>585</v>
      </c>
      <c r="G43" s="25">
        <f>[10]Junio!J37</f>
        <v>608</v>
      </c>
      <c r="H43" s="25">
        <f>[10]Julio!J37</f>
        <v>160</v>
      </c>
      <c r="I43" s="25">
        <f>[10]Agosto!J37</f>
        <v>20</v>
      </c>
      <c r="J43" s="154">
        <f>[10]Septiembre!J37</f>
        <v>231</v>
      </c>
      <c r="K43" s="25">
        <f>[10]Octubre!J37</f>
        <v>160</v>
      </c>
      <c r="L43" s="25">
        <f>[10]Noviembre!J37</f>
        <v>242</v>
      </c>
      <c r="M43" s="25">
        <f>[10]Diciembre!J37</f>
        <v>105</v>
      </c>
      <c r="N43" s="26">
        <f t="shared" si="0"/>
        <v>2603</v>
      </c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</row>
    <row r="44" spans="1:38" s="145" customFormat="1" ht="33.75" customHeight="1" x14ac:dyDescent="0.35">
      <c r="A44" s="156" t="s">
        <v>159</v>
      </c>
      <c r="B44" s="153">
        <f>[10]Enero!J38</f>
        <v>1203</v>
      </c>
      <c r="C44" s="25">
        <f>[10]Febrero!J38</f>
        <v>2502</v>
      </c>
      <c r="D44" s="25">
        <f>[10]Marzo!J38</f>
        <v>1879</v>
      </c>
      <c r="E44" s="25">
        <f>[10]Abril!J38</f>
        <v>1268</v>
      </c>
      <c r="F44" s="25">
        <f>[10]Mayo!J38</f>
        <v>2352</v>
      </c>
      <c r="G44" s="25">
        <f>[10]Junio!J38</f>
        <v>1533</v>
      </c>
      <c r="H44" s="25">
        <f>[10]Julio!J38</f>
        <v>1315</v>
      </c>
      <c r="I44" s="25">
        <f>[10]Agosto!J38</f>
        <v>1467</v>
      </c>
      <c r="J44" s="154">
        <f>[10]Septiembre!J38</f>
        <v>993</v>
      </c>
      <c r="K44" s="25">
        <f>[10]Octubre!J38</f>
        <v>873</v>
      </c>
      <c r="L44" s="25">
        <f>[10]Noviembre!J38</f>
        <v>2344</v>
      </c>
      <c r="M44" s="25">
        <f>[10]Diciembre!J38</f>
        <v>1793</v>
      </c>
      <c r="N44" s="26">
        <f t="shared" si="0"/>
        <v>19522</v>
      </c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</row>
    <row r="45" spans="1:38" s="145" customFormat="1" ht="33.75" customHeight="1" x14ac:dyDescent="0.35">
      <c r="A45" s="156" t="s">
        <v>160</v>
      </c>
      <c r="B45" s="153">
        <f>[10]Enero!J39</f>
        <v>0</v>
      </c>
      <c r="C45" s="25">
        <f>[10]Febrero!J39</f>
        <v>0</v>
      </c>
      <c r="D45" s="25">
        <f>[10]Marzo!J39</f>
        <v>2</v>
      </c>
      <c r="E45" s="25">
        <f>[10]Abril!J39</f>
        <v>0</v>
      </c>
      <c r="F45" s="25">
        <f>[10]Mayo!J39</f>
        <v>5</v>
      </c>
      <c r="G45" s="25">
        <f>[10]Junio!J39</f>
        <v>0</v>
      </c>
      <c r="H45" s="25">
        <f>[10]Julio!J39</f>
        <v>0</v>
      </c>
      <c r="I45" s="25">
        <f>[10]Agosto!J39</f>
        <v>2</v>
      </c>
      <c r="J45" s="154">
        <f>[10]Septiembre!J39</f>
        <v>0</v>
      </c>
      <c r="K45" s="25">
        <f>[10]Octubre!J39</f>
        <v>360</v>
      </c>
      <c r="L45" s="25">
        <f>[10]Noviembre!J39</f>
        <v>0</v>
      </c>
      <c r="M45" s="25">
        <f>[10]Diciembre!J39</f>
        <v>2</v>
      </c>
      <c r="N45" s="26">
        <f t="shared" si="0"/>
        <v>371</v>
      </c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</row>
    <row r="46" spans="1:38" s="145" customFormat="1" ht="33.75" customHeight="1" x14ac:dyDescent="0.35">
      <c r="A46" s="156" t="s">
        <v>161</v>
      </c>
      <c r="B46" s="153">
        <f>[10]Enero!J40</f>
        <v>4197</v>
      </c>
      <c r="C46" s="25">
        <f>[10]Febrero!J40</f>
        <v>3463</v>
      </c>
      <c r="D46" s="25">
        <f>[10]Marzo!J40</f>
        <v>3149</v>
      </c>
      <c r="E46" s="25">
        <f>[10]Abril!J40</f>
        <v>5304</v>
      </c>
      <c r="F46" s="25">
        <f>[10]Mayo!J40</f>
        <v>6843</v>
      </c>
      <c r="G46" s="25">
        <f>[10]Junio!J40</f>
        <v>6130</v>
      </c>
      <c r="H46" s="25">
        <f>[10]Julio!J40</f>
        <v>4178</v>
      </c>
      <c r="I46" s="25">
        <f>[10]Agosto!J40</f>
        <v>4887</v>
      </c>
      <c r="J46" s="154">
        <f>[10]Septiembre!J40</f>
        <v>3124</v>
      </c>
      <c r="K46" s="25">
        <f>[10]Octubre!J40</f>
        <v>4390</v>
      </c>
      <c r="L46" s="25">
        <f>[10]Noviembre!J40</f>
        <v>4051</v>
      </c>
      <c r="M46" s="25">
        <f>[10]Diciembre!J40</f>
        <v>4572</v>
      </c>
      <c r="N46" s="26">
        <f t="shared" si="0"/>
        <v>54288</v>
      </c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</row>
    <row r="47" spans="1:38" s="145" customFormat="1" ht="33.75" customHeight="1" thickBot="1" x14ac:dyDescent="0.4">
      <c r="A47" s="156" t="s">
        <v>162</v>
      </c>
      <c r="B47" s="153">
        <f>[10]Enero!J41</f>
        <v>20110</v>
      </c>
      <c r="C47" s="25">
        <f>[10]Febrero!J41</f>
        <v>16919</v>
      </c>
      <c r="D47" s="25">
        <f>[10]Marzo!J41</f>
        <v>22154</v>
      </c>
      <c r="E47" s="25">
        <f>[10]Abril!J41</f>
        <v>18164</v>
      </c>
      <c r="F47" s="25">
        <f>[10]Mayo!J41</f>
        <v>16312</v>
      </c>
      <c r="G47" s="25">
        <f>[10]Junio!J41</f>
        <v>19430</v>
      </c>
      <c r="H47" s="25">
        <f>[10]Julio!J41</f>
        <v>17246</v>
      </c>
      <c r="I47" s="25">
        <f>[10]Agosto!J41</f>
        <v>14189</v>
      </c>
      <c r="J47" s="157">
        <f>[10]Septiembre!J41</f>
        <v>11375</v>
      </c>
      <c r="K47" s="25">
        <f>[10]Octubre!J41</f>
        <v>12247</v>
      </c>
      <c r="L47" s="25">
        <f>[10]Noviembre!J41</f>
        <v>15527</v>
      </c>
      <c r="M47" s="25">
        <f>[10]Diciembre!J41</f>
        <v>13330</v>
      </c>
      <c r="N47" s="26">
        <f t="shared" si="0"/>
        <v>197003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</row>
    <row r="48" spans="1:38" s="145" customFormat="1" ht="35.25" customHeight="1" thickBot="1" x14ac:dyDescent="0.4">
      <c r="A48" s="158" t="s">
        <v>14</v>
      </c>
      <c r="B48" s="159">
        <f t="shared" ref="B48:M48" si="1">SUM(B14:B47)</f>
        <v>777839</v>
      </c>
      <c r="C48" s="160">
        <f t="shared" si="1"/>
        <v>402040</v>
      </c>
      <c r="D48" s="160">
        <f t="shared" si="1"/>
        <v>244109</v>
      </c>
      <c r="E48" s="160">
        <f t="shared" si="1"/>
        <v>345426</v>
      </c>
      <c r="F48" s="160">
        <f t="shared" si="1"/>
        <v>586617</v>
      </c>
      <c r="G48" s="160">
        <f t="shared" si="1"/>
        <v>758153</v>
      </c>
      <c r="H48" s="160">
        <f t="shared" si="1"/>
        <v>642291</v>
      </c>
      <c r="I48" s="160">
        <f t="shared" si="1"/>
        <v>274950</v>
      </c>
      <c r="J48" s="161">
        <f t="shared" si="1"/>
        <v>265306</v>
      </c>
      <c r="K48" s="160">
        <f t="shared" si="1"/>
        <v>167389</v>
      </c>
      <c r="L48" s="160">
        <f t="shared" si="1"/>
        <v>200868</v>
      </c>
      <c r="M48" s="160">
        <f t="shared" si="1"/>
        <v>622228</v>
      </c>
      <c r="N48" s="162">
        <f>SUM(N14:N47)</f>
        <v>5287216</v>
      </c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</row>
    <row r="49" spans="1:38" ht="17.100000000000001" customHeight="1" x14ac:dyDescent="0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17.100000000000001" customHeight="1" x14ac:dyDescent="0.25">
      <c r="A50" s="318" t="s">
        <v>104</v>
      </c>
      <c r="B50" s="318"/>
      <c r="C50" s="318"/>
      <c r="D50" s="318"/>
      <c r="E50" s="318"/>
      <c r="F50" s="318"/>
      <c r="G50" s="34"/>
      <c r="H50" s="34"/>
      <c r="I50" s="34"/>
      <c r="J50" s="34"/>
      <c r="K50" s="34"/>
      <c r="L50" s="34"/>
      <c r="M50" s="169"/>
      <c r="N50" s="169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ht="28.5" customHeight="1" x14ac:dyDescent="0.25">
      <c r="A51" s="318"/>
      <c r="B51" s="318"/>
      <c r="C51" s="318"/>
      <c r="D51" s="318"/>
      <c r="E51" s="318"/>
      <c r="F51" s="318"/>
      <c r="G51" s="34"/>
      <c r="H51" s="34"/>
      <c r="I51" s="34"/>
      <c r="J51" s="34"/>
      <c r="K51" s="34"/>
      <c r="L51" s="34"/>
      <c r="M51" s="166"/>
      <c r="N51" s="166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ht="17.100000000000001" customHeight="1" x14ac:dyDescent="0.2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17.100000000000001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25.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ht="25.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ht="17.100000000000001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17.10000000000000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33.7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ht="33.7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ht="33.7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33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33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ht="33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ht="33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ht="33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ht="33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ht="33.7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ht="33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ht="33.7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ht="33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ht="33.7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ht="33.75" customHeight="1" x14ac:dyDescent="0.25"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ht="33.75" customHeight="1" x14ac:dyDescent="0.25"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ht="33.75" customHeight="1" x14ac:dyDescent="0.25"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ht="33.75" customHeight="1" x14ac:dyDescent="0.25"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ht="33.75" customHeight="1" x14ac:dyDescent="0.25"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ht="33.75" customHeight="1" x14ac:dyDescent="0.25"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ht="33.75" customHeight="1" x14ac:dyDescent="0.25"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ht="33.75" customHeight="1" x14ac:dyDescent="0.25"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ht="33.75" customHeight="1" x14ac:dyDescent="0.25"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5:38" ht="33.75" customHeight="1" x14ac:dyDescent="0.25"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5:38" ht="33.75" customHeight="1" x14ac:dyDescent="0.25"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5:38" ht="33.75" customHeight="1" x14ac:dyDescent="0.25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5:38" ht="33.75" customHeight="1" x14ac:dyDescent="0.25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5:38" ht="33.75" customHeight="1" x14ac:dyDescent="0.25"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5:38" ht="33.75" customHeight="1" x14ac:dyDescent="0.25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5:38" ht="33.75" customHeight="1" x14ac:dyDescent="0.25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5:38" ht="33.75" customHeight="1" x14ac:dyDescent="0.25"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5:38" ht="33.75" customHeight="1" x14ac:dyDescent="0.25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5:38" ht="33.75" customHeight="1" x14ac:dyDescent="0.25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5:38" ht="33.75" customHeight="1" x14ac:dyDescent="0.25"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5:38" ht="33.75" customHeight="1" x14ac:dyDescent="0.25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5:38" ht="33.75" customHeight="1" x14ac:dyDescent="0.25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5:38" x14ac:dyDescent="0.25"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5:38" x14ac:dyDescent="0.25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5:38" x14ac:dyDescent="0.25"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5:38" x14ac:dyDescent="0.25"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5:38" x14ac:dyDescent="0.25"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5:38" x14ac:dyDescent="0.25"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5:38" x14ac:dyDescent="0.25"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5:38" x14ac:dyDescent="0.25"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5:38" x14ac:dyDescent="0.25"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5:38" ht="34.5" customHeight="1" x14ac:dyDescent="0.25"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5:38" ht="34.5" customHeight="1" x14ac:dyDescent="0.25"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5:38" ht="34.5" customHeight="1" x14ac:dyDescent="0.25"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5:38" ht="34.5" customHeight="1" x14ac:dyDescent="0.25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5:38" ht="34.5" customHeight="1" x14ac:dyDescent="0.25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5:38" ht="34.5" customHeight="1" x14ac:dyDescent="0.25"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5:38" ht="34.5" customHeight="1" x14ac:dyDescent="0.25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5:38" ht="34.5" customHeight="1" x14ac:dyDescent="0.25"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5:38" ht="34.5" customHeight="1" x14ac:dyDescent="0.25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5:38" ht="34.5" customHeight="1" x14ac:dyDescent="0.25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5:38" ht="34.5" customHeight="1" x14ac:dyDescent="0.25"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5:38" ht="34.5" customHeight="1" x14ac:dyDescent="0.25"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5:38" ht="34.5" customHeight="1" x14ac:dyDescent="0.25"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5:38" ht="34.5" customHeight="1" x14ac:dyDescent="0.25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5:38" ht="34.5" customHeight="1" x14ac:dyDescent="0.25"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5:38" ht="34.5" customHeight="1" x14ac:dyDescent="0.25"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5:38" ht="34.5" customHeight="1" x14ac:dyDescent="0.25"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5:38" ht="34.5" customHeight="1" x14ac:dyDescent="0.25"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5:38" ht="34.5" customHeight="1" x14ac:dyDescent="0.25"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5:38" ht="34.5" customHeight="1" x14ac:dyDescent="0.25"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5:38" ht="34.5" customHeight="1" x14ac:dyDescent="0.25"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5:38" ht="34.5" customHeight="1" x14ac:dyDescent="0.25"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5:38" ht="34.5" customHeight="1" x14ac:dyDescent="0.25"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5:38" ht="34.5" customHeight="1" x14ac:dyDescent="0.25"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5:38" ht="34.5" customHeight="1" x14ac:dyDescent="0.25"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5:38" ht="34.5" customHeight="1" x14ac:dyDescent="0.25"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5:38" ht="34.5" customHeight="1" x14ac:dyDescent="0.25"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5:38" ht="34.5" customHeight="1" x14ac:dyDescent="0.25"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5:38" ht="34.5" customHeight="1" x14ac:dyDescent="0.25"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5:38" ht="34.5" customHeight="1" x14ac:dyDescent="0.25"/>
    <row r="133" spans="15:38" ht="34.5" customHeight="1" x14ac:dyDescent="0.25"/>
    <row r="134" spans="15:38" ht="34.5" customHeight="1" x14ac:dyDescent="0.25"/>
    <row r="135" spans="15:38" ht="34.5" customHeight="1" x14ac:dyDescent="0.25"/>
    <row r="136" spans="15:38" ht="34.5" customHeight="1" x14ac:dyDescent="0.25"/>
    <row r="137" spans="15:38" ht="34.5" customHeight="1" x14ac:dyDescent="0.25"/>
  </sheetData>
  <mergeCells count="3">
    <mergeCell ref="A9:N9"/>
    <mergeCell ref="A10:N10"/>
    <mergeCell ref="A50:F5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F113-7522-4DFD-91F3-074BA5401193}">
  <dimension ref="A1:AB140"/>
  <sheetViews>
    <sheetView topLeftCell="A35" zoomScale="50" zoomScaleNormal="50" workbookViewId="0">
      <selection activeCell="E54" sqref="E54"/>
    </sheetView>
  </sheetViews>
  <sheetFormatPr baseColWidth="10" defaultRowHeight="20.25" x14ac:dyDescent="0.3"/>
  <cols>
    <col min="1" max="1" width="21.7109375" customWidth="1"/>
    <col min="2" max="2" width="19.42578125" customWidth="1"/>
    <col min="3" max="3" width="18.28515625" bestFit="1" customWidth="1"/>
    <col min="4" max="4" width="17.7109375" customWidth="1"/>
    <col min="5" max="5" width="18" customWidth="1"/>
    <col min="6" max="6" width="17.7109375" customWidth="1"/>
    <col min="7" max="8" width="17.42578125" customWidth="1"/>
    <col min="9" max="9" width="17.7109375" customWidth="1"/>
    <col min="10" max="10" width="18.5703125" customWidth="1"/>
    <col min="11" max="11" width="17.42578125" customWidth="1"/>
    <col min="12" max="12" width="17.7109375" customWidth="1"/>
    <col min="13" max="13" width="18" customWidth="1"/>
    <col min="14" max="14" width="21" customWidth="1"/>
    <col min="15" max="16" width="19.85546875" style="170" customWidth="1"/>
    <col min="257" max="257" width="21.7109375" customWidth="1"/>
    <col min="258" max="258" width="19.42578125" customWidth="1"/>
    <col min="259" max="259" width="18.28515625" bestFit="1" customWidth="1"/>
    <col min="260" max="260" width="17.7109375" customWidth="1"/>
    <col min="261" max="261" width="18" customWidth="1"/>
    <col min="262" max="262" width="17.7109375" customWidth="1"/>
    <col min="263" max="264" width="17.42578125" customWidth="1"/>
    <col min="265" max="265" width="17.7109375" customWidth="1"/>
    <col min="266" max="266" width="18.5703125" customWidth="1"/>
    <col min="267" max="267" width="17.42578125" customWidth="1"/>
    <col min="268" max="268" width="17.7109375" customWidth="1"/>
    <col min="269" max="269" width="18" customWidth="1"/>
    <col min="270" max="270" width="21" customWidth="1"/>
    <col min="271" max="272" width="19.85546875" customWidth="1"/>
    <col min="513" max="513" width="21.7109375" customWidth="1"/>
    <col min="514" max="514" width="19.42578125" customWidth="1"/>
    <col min="515" max="515" width="18.28515625" bestFit="1" customWidth="1"/>
    <col min="516" max="516" width="17.7109375" customWidth="1"/>
    <col min="517" max="517" width="18" customWidth="1"/>
    <col min="518" max="518" width="17.7109375" customWidth="1"/>
    <col min="519" max="520" width="17.42578125" customWidth="1"/>
    <col min="521" max="521" width="17.7109375" customWidth="1"/>
    <col min="522" max="522" width="18.5703125" customWidth="1"/>
    <col min="523" max="523" width="17.42578125" customWidth="1"/>
    <col min="524" max="524" width="17.7109375" customWidth="1"/>
    <col min="525" max="525" width="18" customWidth="1"/>
    <col min="526" max="526" width="21" customWidth="1"/>
    <col min="527" max="528" width="19.85546875" customWidth="1"/>
    <col min="769" max="769" width="21.7109375" customWidth="1"/>
    <col min="770" max="770" width="19.42578125" customWidth="1"/>
    <col min="771" max="771" width="18.28515625" bestFit="1" customWidth="1"/>
    <col min="772" max="772" width="17.7109375" customWidth="1"/>
    <col min="773" max="773" width="18" customWidth="1"/>
    <col min="774" max="774" width="17.7109375" customWidth="1"/>
    <col min="775" max="776" width="17.42578125" customWidth="1"/>
    <col min="777" max="777" width="17.7109375" customWidth="1"/>
    <col min="778" max="778" width="18.5703125" customWidth="1"/>
    <col min="779" max="779" width="17.42578125" customWidth="1"/>
    <col min="780" max="780" width="17.7109375" customWidth="1"/>
    <col min="781" max="781" width="18" customWidth="1"/>
    <col min="782" max="782" width="21" customWidth="1"/>
    <col min="783" max="784" width="19.85546875" customWidth="1"/>
    <col min="1025" max="1025" width="21.7109375" customWidth="1"/>
    <col min="1026" max="1026" width="19.42578125" customWidth="1"/>
    <col min="1027" max="1027" width="18.28515625" bestFit="1" customWidth="1"/>
    <col min="1028" max="1028" width="17.7109375" customWidth="1"/>
    <col min="1029" max="1029" width="18" customWidth="1"/>
    <col min="1030" max="1030" width="17.7109375" customWidth="1"/>
    <col min="1031" max="1032" width="17.42578125" customWidth="1"/>
    <col min="1033" max="1033" width="17.7109375" customWidth="1"/>
    <col min="1034" max="1034" width="18.5703125" customWidth="1"/>
    <col min="1035" max="1035" width="17.42578125" customWidth="1"/>
    <col min="1036" max="1036" width="17.7109375" customWidth="1"/>
    <col min="1037" max="1037" width="18" customWidth="1"/>
    <col min="1038" max="1038" width="21" customWidth="1"/>
    <col min="1039" max="1040" width="19.85546875" customWidth="1"/>
    <col min="1281" max="1281" width="21.7109375" customWidth="1"/>
    <col min="1282" max="1282" width="19.42578125" customWidth="1"/>
    <col min="1283" max="1283" width="18.28515625" bestFit="1" customWidth="1"/>
    <col min="1284" max="1284" width="17.7109375" customWidth="1"/>
    <col min="1285" max="1285" width="18" customWidth="1"/>
    <col min="1286" max="1286" width="17.7109375" customWidth="1"/>
    <col min="1287" max="1288" width="17.42578125" customWidth="1"/>
    <col min="1289" max="1289" width="17.7109375" customWidth="1"/>
    <col min="1290" max="1290" width="18.5703125" customWidth="1"/>
    <col min="1291" max="1291" width="17.42578125" customWidth="1"/>
    <col min="1292" max="1292" width="17.7109375" customWidth="1"/>
    <col min="1293" max="1293" width="18" customWidth="1"/>
    <col min="1294" max="1294" width="21" customWidth="1"/>
    <col min="1295" max="1296" width="19.85546875" customWidth="1"/>
    <col min="1537" max="1537" width="21.7109375" customWidth="1"/>
    <col min="1538" max="1538" width="19.42578125" customWidth="1"/>
    <col min="1539" max="1539" width="18.28515625" bestFit="1" customWidth="1"/>
    <col min="1540" max="1540" width="17.7109375" customWidth="1"/>
    <col min="1541" max="1541" width="18" customWidth="1"/>
    <col min="1542" max="1542" width="17.7109375" customWidth="1"/>
    <col min="1543" max="1544" width="17.42578125" customWidth="1"/>
    <col min="1545" max="1545" width="17.7109375" customWidth="1"/>
    <col min="1546" max="1546" width="18.5703125" customWidth="1"/>
    <col min="1547" max="1547" width="17.42578125" customWidth="1"/>
    <col min="1548" max="1548" width="17.7109375" customWidth="1"/>
    <col min="1549" max="1549" width="18" customWidth="1"/>
    <col min="1550" max="1550" width="21" customWidth="1"/>
    <col min="1551" max="1552" width="19.85546875" customWidth="1"/>
    <col min="1793" max="1793" width="21.7109375" customWidth="1"/>
    <col min="1794" max="1794" width="19.42578125" customWidth="1"/>
    <col min="1795" max="1795" width="18.28515625" bestFit="1" customWidth="1"/>
    <col min="1796" max="1796" width="17.7109375" customWidth="1"/>
    <col min="1797" max="1797" width="18" customWidth="1"/>
    <col min="1798" max="1798" width="17.7109375" customWidth="1"/>
    <col min="1799" max="1800" width="17.42578125" customWidth="1"/>
    <col min="1801" max="1801" width="17.7109375" customWidth="1"/>
    <col min="1802" max="1802" width="18.5703125" customWidth="1"/>
    <col min="1803" max="1803" width="17.42578125" customWidth="1"/>
    <col min="1804" max="1804" width="17.7109375" customWidth="1"/>
    <col min="1805" max="1805" width="18" customWidth="1"/>
    <col min="1806" max="1806" width="21" customWidth="1"/>
    <col min="1807" max="1808" width="19.85546875" customWidth="1"/>
    <col min="2049" max="2049" width="21.7109375" customWidth="1"/>
    <col min="2050" max="2050" width="19.42578125" customWidth="1"/>
    <col min="2051" max="2051" width="18.28515625" bestFit="1" customWidth="1"/>
    <col min="2052" max="2052" width="17.7109375" customWidth="1"/>
    <col min="2053" max="2053" width="18" customWidth="1"/>
    <col min="2054" max="2054" width="17.7109375" customWidth="1"/>
    <col min="2055" max="2056" width="17.42578125" customWidth="1"/>
    <col min="2057" max="2057" width="17.7109375" customWidth="1"/>
    <col min="2058" max="2058" width="18.5703125" customWidth="1"/>
    <col min="2059" max="2059" width="17.42578125" customWidth="1"/>
    <col min="2060" max="2060" width="17.7109375" customWidth="1"/>
    <col min="2061" max="2061" width="18" customWidth="1"/>
    <col min="2062" max="2062" width="21" customWidth="1"/>
    <col min="2063" max="2064" width="19.85546875" customWidth="1"/>
    <col min="2305" max="2305" width="21.7109375" customWidth="1"/>
    <col min="2306" max="2306" width="19.42578125" customWidth="1"/>
    <col min="2307" max="2307" width="18.28515625" bestFit="1" customWidth="1"/>
    <col min="2308" max="2308" width="17.7109375" customWidth="1"/>
    <col min="2309" max="2309" width="18" customWidth="1"/>
    <col min="2310" max="2310" width="17.7109375" customWidth="1"/>
    <col min="2311" max="2312" width="17.42578125" customWidth="1"/>
    <col min="2313" max="2313" width="17.7109375" customWidth="1"/>
    <col min="2314" max="2314" width="18.5703125" customWidth="1"/>
    <col min="2315" max="2315" width="17.42578125" customWidth="1"/>
    <col min="2316" max="2316" width="17.7109375" customWidth="1"/>
    <col min="2317" max="2317" width="18" customWidth="1"/>
    <col min="2318" max="2318" width="21" customWidth="1"/>
    <col min="2319" max="2320" width="19.85546875" customWidth="1"/>
    <col min="2561" max="2561" width="21.7109375" customWidth="1"/>
    <col min="2562" max="2562" width="19.42578125" customWidth="1"/>
    <col min="2563" max="2563" width="18.28515625" bestFit="1" customWidth="1"/>
    <col min="2564" max="2564" width="17.7109375" customWidth="1"/>
    <col min="2565" max="2565" width="18" customWidth="1"/>
    <col min="2566" max="2566" width="17.7109375" customWidth="1"/>
    <col min="2567" max="2568" width="17.42578125" customWidth="1"/>
    <col min="2569" max="2569" width="17.7109375" customWidth="1"/>
    <col min="2570" max="2570" width="18.5703125" customWidth="1"/>
    <col min="2571" max="2571" width="17.42578125" customWidth="1"/>
    <col min="2572" max="2572" width="17.7109375" customWidth="1"/>
    <col min="2573" max="2573" width="18" customWidth="1"/>
    <col min="2574" max="2574" width="21" customWidth="1"/>
    <col min="2575" max="2576" width="19.85546875" customWidth="1"/>
    <col min="2817" max="2817" width="21.7109375" customWidth="1"/>
    <col min="2818" max="2818" width="19.42578125" customWidth="1"/>
    <col min="2819" max="2819" width="18.28515625" bestFit="1" customWidth="1"/>
    <col min="2820" max="2820" width="17.7109375" customWidth="1"/>
    <col min="2821" max="2821" width="18" customWidth="1"/>
    <col min="2822" max="2822" width="17.7109375" customWidth="1"/>
    <col min="2823" max="2824" width="17.42578125" customWidth="1"/>
    <col min="2825" max="2825" width="17.7109375" customWidth="1"/>
    <col min="2826" max="2826" width="18.5703125" customWidth="1"/>
    <col min="2827" max="2827" width="17.42578125" customWidth="1"/>
    <col min="2828" max="2828" width="17.7109375" customWidth="1"/>
    <col min="2829" max="2829" width="18" customWidth="1"/>
    <col min="2830" max="2830" width="21" customWidth="1"/>
    <col min="2831" max="2832" width="19.85546875" customWidth="1"/>
    <col min="3073" max="3073" width="21.7109375" customWidth="1"/>
    <col min="3074" max="3074" width="19.42578125" customWidth="1"/>
    <col min="3075" max="3075" width="18.28515625" bestFit="1" customWidth="1"/>
    <col min="3076" max="3076" width="17.7109375" customWidth="1"/>
    <col min="3077" max="3077" width="18" customWidth="1"/>
    <col min="3078" max="3078" width="17.7109375" customWidth="1"/>
    <col min="3079" max="3080" width="17.42578125" customWidth="1"/>
    <col min="3081" max="3081" width="17.7109375" customWidth="1"/>
    <col min="3082" max="3082" width="18.5703125" customWidth="1"/>
    <col min="3083" max="3083" width="17.42578125" customWidth="1"/>
    <col min="3084" max="3084" width="17.7109375" customWidth="1"/>
    <col min="3085" max="3085" width="18" customWidth="1"/>
    <col min="3086" max="3086" width="21" customWidth="1"/>
    <col min="3087" max="3088" width="19.85546875" customWidth="1"/>
    <col min="3329" max="3329" width="21.7109375" customWidth="1"/>
    <col min="3330" max="3330" width="19.42578125" customWidth="1"/>
    <col min="3331" max="3331" width="18.28515625" bestFit="1" customWidth="1"/>
    <col min="3332" max="3332" width="17.7109375" customWidth="1"/>
    <col min="3333" max="3333" width="18" customWidth="1"/>
    <col min="3334" max="3334" width="17.7109375" customWidth="1"/>
    <col min="3335" max="3336" width="17.42578125" customWidth="1"/>
    <col min="3337" max="3337" width="17.7109375" customWidth="1"/>
    <col min="3338" max="3338" width="18.5703125" customWidth="1"/>
    <col min="3339" max="3339" width="17.42578125" customWidth="1"/>
    <col min="3340" max="3340" width="17.7109375" customWidth="1"/>
    <col min="3341" max="3341" width="18" customWidth="1"/>
    <col min="3342" max="3342" width="21" customWidth="1"/>
    <col min="3343" max="3344" width="19.85546875" customWidth="1"/>
    <col min="3585" max="3585" width="21.7109375" customWidth="1"/>
    <col min="3586" max="3586" width="19.42578125" customWidth="1"/>
    <col min="3587" max="3587" width="18.28515625" bestFit="1" customWidth="1"/>
    <col min="3588" max="3588" width="17.7109375" customWidth="1"/>
    <col min="3589" max="3589" width="18" customWidth="1"/>
    <col min="3590" max="3590" width="17.7109375" customWidth="1"/>
    <col min="3591" max="3592" width="17.42578125" customWidth="1"/>
    <col min="3593" max="3593" width="17.7109375" customWidth="1"/>
    <col min="3594" max="3594" width="18.5703125" customWidth="1"/>
    <col min="3595" max="3595" width="17.42578125" customWidth="1"/>
    <col min="3596" max="3596" width="17.7109375" customWidth="1"/>
    <col min="3597" max="3597" width="18" customWidth="1"/>
    <col min="3598" max="3598" width="21" customWidth="1"/>
    <col min="3599" max="3600" width="19.85546875" customWidth="1"/>
    <col min="3841" max="3841" width="21.7109375" customWidth="1"/>
    <col min="3842" max="3842" width="19.42578125" customWidth="1"/>
    <col min="3843" max="3843" width="18.28515625" bestFit="1" customWidth="1"/>
    <col min="3844" max="3844" width="17.7109375" customWidth="1"/>
    <col min="3845" max="3845" width="18" customWidth="1"/>
    <col min="3846" max="3846" width="17.7109375" customWidth="1"/>
    <col min="3847" max="3848" width="17.42578125" customWidth="1"/>
    <col min="3849" max="3849" width="17.7109375" customWidth="1"/>
    <col min="3850" max="3850" width="18.5703125" customWidth="1"/>
    <col min="3851" max="3851" width="17.42578125" customWidth="1"/>
    <col min="3852" max="3852" width="17.7109375" customWidth="1"/>
    <col min="3853" max="3853" width="18" customWidth="1"/>
    <col min="3854" max="3854" width="21" customWidth="1"/>
    <col min="3855" max="3856" width="19.85546875" customWidth="1"/>
    <col min="4097" max="4097" width="21.7109375" customWidth="1"/>
    <col min="4098" max="4098" width="19.42578125" customWidth="1"/>
    <col min="4099" max="4099" width="18.28515625" bestFit="1" customWidth="1"/>
    <col min="4100" max="4100" width="17.7109375" customWidth="1"/>
    <col min="4101" max="4101" width="18" customWidth="1"/>
    <col min="4102" max="4102" width="17.7109375" customWidth="1"/>
    <col min="4103" max="4104" width="17.42578125" customWidth="1"/>
    <col min="4105" max="4105" width="17.7109375" customWidth="1"/>
    <col min="4106" max="4106" width="18.5703125" customWidth="1"/>
    <col min="4107" max="4107" width="17.42578125" customWidth="1"/>
    <col min="4108" max="4108" width="17.7109375" customWidth="1"/>
    <col min="4109" max="4109" width="18" customWidth="1"/>
    <col min="4110" max="4110" width="21" customWidth="1"/>
    <col min="4111" max="4112" width="19.85546875" customWidth="1"/>
    <col min="4353" max="4353" width="21.7109375" customWidth="1"/>
    <col min="4354" max="4354" width="19.42578125" customWidth="1"/>
    <col min="4355" max="4355" width="18.28515625" bestFit="1" customWidth="1"/>
    <col min="4356" max="4356" width="17.7109375" customWidth="1"/>
    <col min="4357" max="4357" width="18" customWidth="1"/>
    <col min="4358" max="4358" width="17.7109375" customWidth="1"/>
    <col min="4359" max="4360" width="17.42578125" customWidth="1"/>
    <col min="4361" max="4361" width="17.7109375" customWidth="1"/>
    <col min="4362" max="4362" width="18.5703125" customWidth="1"/>
    <col min="4363" max="4363" width="17.42578125" customWidth="1"/>
    <col min="4364" max="4364" width="17.7109375" customWidth="1"/>
    <col min="4365" max="4365" width="18" customWidth="1"/>
    <col min="4366" max="4366" width="21" customWidth="1"/>
    <col min="4367" max="4368" width="19.85546875" customWidth="1"/>
    <col min="4609" max="4609" width="21.7109375" customWidth="1"/>
    <col min="4610" max="4610" width="19.42578125" customWidth="1"/>
    <col min="4611" max="4611" width="18.28515625" bestFit="1" customWidth="1"/>
    <col min="4612" max="4612" width="17.7109375" customWidth="1"/>
    <col min="4613" max="4613" width="18" customWidth="1"/>
    <col min="4614" max="4614" width="17.7109375" customWidth="1"/>
    <col min="4615" max="4616" width="17.42578125" customWidth="1"/>
    <col min="4617" max="4617" width="17.7109375" customWidth="1"/>
    <col min="4618" max="4618" width="18.5703125" customWidth="1"/>
    <col min="4619" max="4619" width="17.42578125" customWidth="1"/>
    <col min="4620" max="4620" width="17.7109375" customWidth="1"/>
    <col min="4621" max="4621" width="18" customWidth="1"/>
    <col min="4622" max="4622" width="21" customWidth="1"/>
    <col min="4623" max="4624" width="19.85546875" customWidth="1"/>
    <col min="4865" max="4865" width="21.7109375" customWidth="1"/>
    <col min="4866" max="4866" width="19.42578125" customWidth="1"/>
    <col min="4867" max="4867" width="18.28515625" bestFit="1" customWidth="1"/>
    <col min="4868" max="4868" width="17.7109375" customWidth="1"/>
    <col min="4869" max="4869" width="18" customWidth="1"/>
    <col min="4870" max="4870" width="17.7109375" customWidth="1"/>
    <col min="4871" max="4872" width="17.42578125" customWidth="1"/>
    <col min="4873" max="4873" width="17.7109375" customWidth="1"/>
    <col min="4874" max="4874" width="18.5703125" customWidth="1"/>
    <col min="4875" max="4875" width="17.42578125" customWidth="1"/>
    <col min="4876" max="4876" width="17.7109375" customWidth="1"/>
    <col min="4877" max="4877" width="18" customWidth="1"/>
    <col min="4878" max="4878" width="21" customWidth="1"/>
    <col min="4879" max="4880" width="19.85546875" customWidth="1"/>
    <col min="5121" max="5121" width="21.7109375" customWidth="1"/>
    <col min="5122" max="5122" width="19.42578125" customWidth="1"/>
    <col min="5123" max="5123" width="18.28515625" bestFit="1" customWidth="1"/>
    <col min="5124" max="5124" width="17.7109375" customWidth="1"/>
    <col min="5125" max="5125" width="18" customWidth="1"/>
    <col min="5126" max="5126" width="17.7109375" customWidth="1"/>
    <col min="5127" max="5128" width="17.42578125" customWidth="1"/>
    <col min="5129" max="5129" width="17.7109375" customWidth="1"/>
    <col min="5130" max="5130" width="18.5703125" customWidth="1"/>
    <col min="5131" max="5131" width="17.42578125" customWidth="1"/>
    <col min="5132" max="5132" width="17.7109375" customWidth="1"/>
    <col min="5133" max="5133" width="18" customWidth="1"/>
    <col min="5134" max="5134" width="21" customWidth="1"/>
    <col min="5135" max="5136" width="19.85546875" customWidth="1"/>
    <col min="5377" max="5377" width="21.7109375" customWidth="1"/>
    <col min="5378" max="5378" width="19.42578125" customWidth="1"/>
    <col min="5379" max="5379" width="18.28515625" bestFit="1" customWidth="1"/>
    <col min="5380" max="5380" width="17.7109375" customWidth="1"/>
    <col min="5381" max="5381" width="18" customWidth="1"/>
    <col min="5382" max="5382" width="17.7109375" customWidth="1"/>
    <col min="5383" max="5384" width="17.42578125" customWidth="1"/>
    <col min="5385" max="5385" width="17.7109375" customWidth="1"/>
    <col min="5386" max="5386" width="18.5703125" customWidth="1"/>
    <col min="5387" max="5387" width="17.42578125" customWidth="1"/>
    <col min="5388" max="5388" width="17.7109375" customWidth="1"/>
    <col min="5389" max="5389" width="18" customWidth="1"/>
    <col min="5390" max="5390" width="21" customWidth="1"/>
    <col min="5391" max="5392" width="19.85546875" customWidth="1"/>
    <col min="5633" max="5633" width="21.7109375" customWidth="1"/>
    <col min="5634" max="5634" width="19.42578125" customWidth="1"/>
    <col min="5635" max="5635" width="18.28515625" bestFit="1" customWidth="1"/>
    <col min="5636" max="5636" width="17.7109375" customWidth="1"/>
    <col min="5637" max="5637" width="18" customWidth="1"/>
    <col min="5638" max="5638" width="17.7109375" customWidth="1"/>
    <col min="5639" max="5640" width="17.42578125" customWidth="1"/>
    <col min="5641" max="5641" width="17.7109375" customWidth="1"/>
    <col min="5642" max="5642" width="18.5703125" customWidth="1"/>
    <col min="5643" max="5643" width="17.42578125" customWidth="1"/>
    <col min="5644" max="5644" width="17.7109375" customWidth="1"/>
    <col min="5645" max="5645" width="18" customWidth="1"/>
    <col min="5646" max="5646" width="21" customWidth="1"/>
    <col min="5647" max="5648" width="19.85546875" customWidth="1"/>
    <col min="5889" max="5889" width="21.7109375" customWidth="1"/>
    <col min="5890" max="5890" width="19.42578125" customWidth="1"/>
    <col min="5891" max="5891" width="18.28515625" bestFit="1" customWidth="1"/>
    <col min="5892" max="5892" width="17.7109375" customWidth="1"/>
    <col min="5893" max="5893" width="18" customWidth="1"/>
    <col min="5894" max="5894" width="17.7109375" customWidth="1"/>
    <col min="5895" max="5896" width="17.42578125" customWidth="1"/>
    <col min="5897" max="5897" width="17.7109375" customWidth="1"/>
    <col min="5898" max="5898" width="18.5703125" customWidth="1"/>
    <col min="5899" max="5899" width="17.42578125" customWidth="1"/>
    <col min="5900" max="5900" width="17.7109375" customWidth="1"/>
    <col min="5901" max="5901" width="18" customWidth="1"/>
    <col min="5902" max="5902" width="21" customWidth="1"/>
    <col min="5903" max="5904" width="19.85546875" customWidth="1"/>
    <col min="6145" max="6145" width="21.7109375" customWidth="1"/>
    <col min="6146" max="6146" width="19.42578125" customWidth="1"/>
    <col min="6147" max="6147" width="18.28515625" bestFit="1" customWidth="1"/>
    <col min="6148" max="6148" width="17.7109375" customWidth="1"/>
    <col min="6149" max="6149" width="18" customWidth="1"/>
    <col min="6150" max="6150" width="17.7109375" customWidth="1"/>
    <col min="6151" max="6152" width="17.42578125" customWidth="1"/>
    <col min="6153" max="6153" width="17.7109375" customWidth="1"/>
    <col min="6154" max="6154" width="18.5703125" customWidth="1"/>
    <col min="6155" max="6155" width="17.42578125" customWidth="1"/>
    <col min="6156" max="6156" width="17.7109375" customWidth="1"/>
    <col min="6157" max="6157" width="18" customWidth="1"/>
    <col min="6158" max="6158" width="21" customWidth="1"/>
    <col min="6159" max="6160" width="19.85546875" customWidth="1"/>
    <col min="6401" max="6401" width="21.7109375" customWidth="1"/>
    <col min="6402" max="6402" width="19.42578125" customWidth="1"/>
    <col min="6403" max="6403" width="18.28515625" bestFit="1" customWidth="1"/>
    <col min="6404" max="6404" width="17.7109375" customWidth="1"/>
    <col min="6405" max="6405" width="18" customWidth="1"/>
    <col min="6406" max="6406" width="17.7109375" customWidth="1"/>
    <col min="6407" max="6408" width="17.42578125" customWidth="1"/>
    <col min="6409" max="6409" width="17.7109375" customWidth="1"/>
    <col min="6410" max="6410" width="18.5703125" customWidth="1"/>
    <col min="6411" max="6411" width="17.42578125" customWidth="1"/>
    <col min="6412" max="6412" width="17.7109375" customWidth="1"/>
    <col min="6413" max="6413" width="18" customWidth="1"/>
    <col min="6414" max="6414" width="21" customWidth="1"/>
    <col min="6415" max="6416" width="19.85546875" customWidth="1"/>
    <col min="6657" max="6657" width="21.7109375" customWidth="1"/>
    <col min="6658" max="6658" width="19.42578125" customWidth="1"/>
    <col min="6659" max="6659" width="18.28515625" bestFit="1" customWidth="1"/>
    <col min="6660" max="6660" width="17.7109375" customWidth="1"/>
    <col min="6661" max="6661" width="18" customWidth="1"/>
    <col min="6662" max="6662" width="17.7109375" customWidth="1"/>
    <col min="6663" max="6664" width="17.42578125" customWidth="1"/>
    <col min="6665" max="6665" width="17.7109375" customWidth="1"/>
    <col min="6666" max="6666" width="18.5703125" customWidth="1"/>
    <col min="6667" max="6667" width="17.42578125" customWidth="1"/>
    <col min="6668" max="6668" width="17.7109375" customWidth="1"/>
    <col min="6669" max="6669" width="18" customWidth="1"/>
    <col min="6670" max="6670" width="21" customWidth="1"/>
    <col min="6671" max="6672" width="19.85546875" customWidth="1"/>
    <col min="6913" max="6913" width="21.7109375" customWidth="1"/>
    <col min="6914" max="6914" width="19.42578125" customWidth="1"/>
    <col min="6915" max="6915" width="18.28515625" bestFit="1" customWidth="1"/>
    <col min="6916" max="6916" width="17.7109375" customWidth="1"/>
    <col min="6917" max="6917" width="18" customWidth="1"/>
    <col min="6918" max="6918" width="17.7109375" customWidth="1"/>
    <col min="6919" max="6920" width="17.42578125" customWidth="1"/>
    <col min="6921" max="6921" width="17.7109375" customWidth="1"/>
    <col min="6922" max="6922" width="18.5703125" customWidth="1"/>
    <col min="6923" max="6923" width="17.42578125" customWidth="1"/>
    <col min="6924" max="6924" width="17.7109375" customWidth="1"/>
    <col min="6925" max="6925" width="18" customWidth="1"/>
    <col min="6926" max="6926" width="21" customWidth="1"/>
    <col min="6927" max="6928" width="19.85546875" customWidth="1"/>
    <col min="7169" max="7169" width="21.7109375" customWidth="1"/>
    <col min="7170" max="7170" width="19.42578125" customWidth="1"/>
    <col min="7171" max="7171" width="18.28515625" bestFit="1" customWidth="1"/>
    <col min="7172" max="7172" width="17.7109375" customWidth="1"/>
    <col min="7173" max="7173" width="18" customWidth="1"/>
    <col min="7174" max="7174" width="17.7109375" customWidth="1"/>
    <col min="7175" max="7176" width="17.42578125" customWidth="1"/>
    <col min="7177" max="7177" width="17.7109375" customWidth="1"/>
    <col min="7178" max="7178" width="18.5703125" customWidth="1"/>
    <col min="7179" max="7179" width="17.42578125" customWidth="1"/>
    <col min="7180" max="7180" width="17.7109375" customWidth="1"/>
    <col min="7181" max="7181" width="18" customWidth="1"/>
    <col min="7182" max="7182" width="21" customWidth="1"/>
    <col min="7183" max="7184" width="19.85546875" customWidth="1"/>
    <col min="7425" max="7425" width="21.7109375" customWidth="1"/>
    <col min="7426" max="7426" width="19.42578125" customWidth="1"/>
    <col min="7427" max="7427" width="18.28515625" bestFit="1" customWidth="1"/>
    <col min="7428" max="7428" width="17.7109375" customWidth="1"/>
    <col min="7429" max="7429" width="18" customWidth="1"/>
    <col min="7430" max="7430" width="17.7109375" customWidth="1"/>
    <col min="7431" max="7432" width="17.42578125" customWidth="1"/>
    <col min="7433" max="7433" width="17.7109375" customWidth="1"/>
    <col min="7434" max="7434" width="18.5703125" customWidth="1"/>
    <col min="7435" max="7435" width="17.42578125" customWidth="1"/>
    <col min="7436" max="7436" width="17.7109375" customWidth="1"/>
    <col min="7437" max="7437" width="18" customWidth="1"/>
    <col min="7438" max="7438" width="21" customWidth="1"/>
    <col min="7439" max="7440" width="19.85546875" customWidth="1"/>
    <col min="7681" max="7681" width="21.7109375" customWidth="1"/>
    <col min="7682" max="7682" width="19.42578125" customWidth="1"/>
    <col min="7683" max="7683" width="18.28515625" bestFit="1" customWidth="1"/>
    <col min="7684" max="7684" width="17.7109375" customWidth="1"/>
    <col min="7685" max="7685" width="18" customWidth="1"/>
    <col min="7686" max="7686" width="17.7109375" customWidth="1"/>
    <col min="7687" max="7688" width="17.42578125" customWidth="1"/>
    <col min="7689" max="7689" width="17.7109375" customWidth="1"/>
    <col min="7690" max="7690" width="18.5703125" customWidth="1"/>
    <col min="7691" max="7691" width="17.42578125" customWidth="1"/>
    <col min="7692" max="7692" width="17.7109375" customWidth="1"/>
    <col min="7693" max="7693" width="18" customWidth="1"/>
    <col min="7694" max="7694" width="21" customWidth="1"/>
    <col min="7695" max="7696" width="19.85546875" customWidth="1"/>
    <col min="7937" max="7937" width="21.7109375" customWidth="1"/>
    <col min="7938" max="7938" width="19.42578125" customWidth="1"/>
    <col min="7939" max="7939" width="18.28515625" bestFit="1" customWidth="1"/>
    <col min="7940" max="7940" width="17.7109375" customWidth="1"/>
    <col min="7941" max="7941" width="18" customWidth="1"/>
    <col min="7942" max="7942" width="17.7109375" customWidth="1"/>
    <col min="7943" max="7944" width="17.42578125" customWidth="1"/>
    <col min="7945" max="7945" width="17.7109375" customWidth="1"/>
    <col min="7946" max="7946" width="18.5703125" customWidth="1"/>
    <col min="7947" max="7947" width="17.42578125" customWidth="1"/>
    <col min="7948" max="7948" width="17.7109375" customWidth="1"/>
    <col min="7949" max="7949" width="18" customWidth="1"/>
    <col min="7950" max="7950" width="21" customWidth="1"/>
    <col min="7951" max="7952" width="19.85546875" customWidth="1"/>
    <col min="8193" max="8193" width="21.7109375" customWidth="1"/>
    <col min="8194" max="8194" width="19.42578125" customWidth="1"/>
    <col min="8195" max="8195" width="18.28515625" bestFit="1" customWidth="1"/>
    <col min="8196" max="8196" width="17.7109375" customWidth="1"/>
    <col min="8197" max="8197" width="18" customWidth="1"/>
    <col min="8198" max="8198" width="17.7109375" customWidth="1"/>
    <col min="8199" max="8200" width="17.42578125" customWidth="1"/>
    <col min="8201" max="8201" width="17.7109375" customWidth="1"/>
    <col min="8202" max="8202" width="18.5703125" customWidth="1"/>
    <col min="8203" max="8203" width="17.42578125" customWidth="1"/>
    <col min="8204" max="8204" width="17.7109375" customWidth="1"/>
    <col min="8205" max="8205" width="18" customWidth="1"/>
    <col min="8206" max="8206" width="21" customWidth="1"/>
    <col min="8207" max="8208" width="19.85546875" customWidth="1"/>
    <col min="8449" max="8449" width="21.7109375" customWidth="1"/>
    <col min="8450" max="8450" width="19.42578125" customWidth="1"/>
    <col min="8451" max="8451" width="18.28515625" bestFit="1" customWidth="1"/>
    <col min="8452" max="8452" width="17.7109375" customWidth="1"/>
    <col min="8453" max="8453" width="18" customWidth="1"/>
    <col min="8454" max="8454" width="17.7109375" customWidth="1"/>
    <col min="8455" max="8456" width="17.42578125" customWidth="1"/>
    <col min="8457" max="8457" width="17.7109375" customWidth="1"/>
    <col min="8458" max="8458" width="18.5703125" customWidth="1"/>
    <col min="8459" max="8459" width="17.42578125" customWidth="1"/>
    <col min="8460" max="8460" width="17.7109375" customWidth="1"/>
    <col min="8461" max="8461" width="18" customWidth="1"/>
    <col min="8462" max="8462" width="21" customWidth="1"/>
    <col min="8463" max="8464" width="19.85546875" customWidth="1"/>
    <col min="8705" max="8705" width="21.7109375" customWidth="1"/>
    <col min="8706" max="8706" width="19.42578125" customWidth="1"/>
    <col min="8707" max="8707" width="18.28515625" bestFit="1" customWidth="1"/>
    <col min="8708" max="8708" width="17.7109375" customWidth="1"/>
    <col min="8709" max="8709" width="18" customWidth="1"/>
    <col min="8710" max="8710" width="17.7109375" customWidth="1"/>
    <col min="8711" max="8712" width="17.42578125" customWidth="1"/>
    <col min="8713" max="8713" width="17.7109375" customWidth="1"/>
    <col min="8714" max="8714" width="18.5703125" customWidth="1"/>
    <col min="8715" max="8715" width="17.42578125" customWidth="1"/>
    <col min="8716" max="8716" width="17.7109375" customWidth="1"/>
    <col min="8717" max="8717" width="18" customWidth="1"/>
    <col min="8718" max="8718" width="21" customWidth="1"/>
    <col min="8719" max="8720" width="19.85546875" customWidth="1"/>
    <col min="8961" max="8961" width="21.7109375" customWidth="1"/>
    <col min="8962" max="8962" width="19.42578125" customWidth="1"/>
    <col min="8963" max="8963" width="18.28515625" bestFit="1" customWidth="1"/>
    <col min="8964" max="8964" width="17.7109375" customWidth="1"/>
    <col min="8965" max="8965" width="18" customWidth="1"/>
    <col min="8966" max="8966" width="17.7109375" customWidth="1"/>
    <col min="8967" max="8968" width="17.42578125" customWidth="1"/>
    <col min="8969" max="8969" width="17.7109375" customWidth="1"/>
    <col min="8970" max="8970" width="18.5703125" customWidth="1"/>
    <col min="8971" max="8971" width="17.42578125" customWidth="1"/>
    <col min="8972" max="8972" width="17.7109375" customWidth="1"/>
    <col min="8973" max="8973" width="18" customWidth="1"/>
    <col min="8974" max="8974" width="21" customWidth="1"/>
    <col min="8975" max="8976" width="19.85546875" customWidth="1"/>
    <col min="9217" max="9217" width="21.7109375" customWidth="1"/>
    <col min="9218" max="9218" width="19.42578125" customWidth="1"/>
    <col min="9219" max="9219" width="18.28515625" bestFit="1" customWidth="1"/>
    <col min="9220" max="9220" width="17.7109375" customWidth="1"/>
    <col min="9221" max="9221" width="18" customWidth="1"/>
    <col min="9222" max="9222" width="17.7109375" customWidth="1"/>
    <col min="9223" max="9224" width="17.42578125" customWidth="1"/>
    <col min="9225" max="9225" width="17.7109375" customWidth="1"/>
    <col min="9226" max="9226" width="18.5703125" customWidth="1"/>
    <col min="9227" max="9227" width="17.42578125" customWidth="1"/>
    <col min="9228" max="9228" width="17.7109375" customWidth="1"/>
    <col min="9229" max="9229" width="18" customWidth="1"/>
    <col min="9230" max="9230" width="21" customWidth="1"/>
    <col min="9231" max="9232" width="19.85546875" customWidth="1"/>
    <col min="9473" max="9473" width="21.7109375" customWidth="1"/>
    <col min="9474" max="9474" width="19.42578125" customWidth="1"/>
    <col min="9475" max="9475" width="18.28515625" bestFit="1" customWidth="1"/>
    <col min="9476" max="9476" width="17.7109375" customWidth="1"/>
    <col min="9477" max="9477" width="18" customWidth="1"/>
    <col min="9478" max="9478" width="17.7109375" customWidth="1"/>
    <col min="9479" max="9480" width="17.42578125" customWidth="1"/>
    <col min="9481" max="9481" width="17.7109375" customWidth="1"/>
    <col min="9482" max="9482" width="18.5703125" customWidth="1"/>
    <col min="9483" max="9483" width="17.42578125" customWidth="1"/>
    <col min="9484" max="9484" width="17.7109375" customWidth="1"/>
    <col min="9485" max="9485" width="18" customWidth="1"/>
    <col min="9486" max="9486" width="21" customWidth="1"/>
    <col min="9487" max="9488" width="19.85546875" customWidth="1"/>
    <col min="9729" max="9729" width="21.7109375" customWidth="1"/>
    <col min="9730" max="9730" width="19.42578125" customWidth="1"/>
    <col min="9731" max="9731" width="18.28515625" bestFit="1" customWidth="1"/>
    <col min="9732" max="9732" width="17.7109375" customWidth="1"/>
    <col min="9733" max="9733" width="18" customWidth="1"/>
    <col min="9734" max="9734" width="17.7109375" customWidth="1"/>
    <col min="9735" max="9736" width="17.42578125" customWidth="1"/>
    <col min="9737" max="9737" width="17.7109375" customWidth="1"/>
    <col min="9738" max="9738" width="18.5703125" customWidth="1"/>
    <col min="9739" max="9739" width="17.42578125" customWidth="1"/>
    <col min="9740" max="9740" width="17.7109375" customWidth="1"/>
    <col min="9741" max="9741" width="18" customWidth="1"/>
    <col min="9742" max="9742" width="21" customWidth="1"/>
    <col min="9743" max="9744" width="19.85546875" customWidth="1"/>
    <col min="9985" max="9985" width="21.7109375" customWidth="1"/>
    <col min="9986" max="9986" width="19.42578125" customWidth="1"/>
    <col min="9987" max="9987" width="18.28515625" bestFit="1" customWidth="1"/>
    <col min="9988" max="9988" width="17.7109375" customWidth="1"/>
    <col min="9989" max="9989" width="18" customWidth="1"/>
    <col min="9990" max="9990" width="17.7109375" customWidth="1"/>
    <col min="9991" max="9992" width="17.42578125" customWidth="1"/>
    <col min="9993" max="9993" width="17.7109375" customWidth="1"/>
    <col min="9994" max="9994" width="18.5703125" customWidth="1"/>
    <col min="9995" max="9995" width="17.42578125" customWidth="1"/>
    <col min="9996" max="9996" width="17.7109375" customWidth="1"/>
    <col min="9997" max="9997" width="18" customWidth="1"/>
    <col min="9998" max="9998" width="21" customWidth="1"/>
    <col min="9999" max="10000" width="19.85546875" customWidth="1"/>
    <col min="10241" max="10241" width="21.7109375" customWidth="1"/>
    <col min="10242" max="10242" width="19.42578125" customWidth="1"/>
    <col min="10243" max="10243" width="18.28515625" bestFit="1" customWidth="1"/>
    <col min="10244" max="10244" width="17.7109375" customWidth="1"/>
    <col min="10245" max="10245" width="18" customWidth="1"/>
    <col min="10246" max="10246" width="17.7109375" customWidth="1"/>
    <col min="10247" max="10248" width="17.42578125" customWidth="1"/>
    <col min="10249" max="10249" width="17.7109375" customWidth="1"/>
    <col min="10250" max="10250" width="18.5703125" customWidth="1"/>
    <col min="10251" max="10251" width="17.42578125" customWidth="1"/>
    <col min="10252" max="10252" width="17.7109375" customWidth="1"/>
    <col min="10253" max="10253" width="18" customWidth="1"/>
    <col min="10254" max="10254" width="21" customWidth="1"/>
    <col min="10255" max="10256" width="19.85546875" customWidth="1"/>
    <col min="10497" max="10497" width="21.7109375" customWidth="1"/>
    <col min="10498" max="10498" width="19.42578125" customWidth="1"/>
    <col min="10499" max="10499" width="18.28515625" bestFit="1" customWidth="1"/>
    <col min="10500" max="10500" width="17.7109375" customWidth="1"/>
    <col min="10501" max="10501" width="18" customWidth="1"/>
    <col min="10502" max="10502" width="17.7109375" customWidth="1"/>
    <col min="10503" max="10504" width="17.42578125" customWidth="1"/>
    <col min="10505" max="10505" width="17.7109375" customWidth="1"/>
    <col min="10506" max="10506" width="18.5703125" customWidth="1"/>
    <col min="10507" max="10507" width="17.42578125" customWidth="1"/>
    <col min="10508" max="10508" width="17.7109375" customWidth="1"/>
    <col min="10509" max="10509" width="18" customWidth="1"/>
    <col min="10510" max="10510" width="21" customWidth="1"/>
    <col min="10511" max="10512" width="19.85546875" customWidth="1"/>
    <col min="10753" max="10753" width="21.7109375" customWidth="1"/>
    <col min="10754" max="10754" width="19.42578125" customWidth="1"/>
    <col min="10755" max="10755" width="18.28515625" bestFit="1" customWidth="1"/>
    <col min="10756" max="10756" width="17.7109375" customWidth="1"/>
    <col min="10757" max="10757" width="18" customWidth="1"/>
    <col min="10758" max="10758" width="17.7109375" customWidth="1"/>
    <col min="10759" max="10760" width="17.42578125" customWidth="1"/>
    <col min="10761" max="10761" width="17.7109375" customWidth="1"/>
    <col min="10762" max="10762" width="18.5703125" customWidth="1"/>
    <col min="10763" max="10763" width="17.42578125" customWidth="1"/>
    <col min="10764" max="10764" width="17.7109375" customWidth="1"/>
    <col min="10765" max="10765" width="18" customWidth="1"/>
    <col min="10766" max="10766" width="21" customWidth="1"/>
    <col min="10767" max="10768" width="19.85546875" customWidth="1"/>
    <col min="11009" max="11009" width="21.7109375" customWidth="1"/>
    <col min="11010" max="11010" width="19.42578125" customWidth="1"/>
    <col min="11011" max="11011" width="18.28515625" bestFit="1" customWidth="1"/>
    <col min="11012" max="11012" width="17.7109375" customWidth="1"/>
    <col min="11013" max="11013" width="18" customWidth="1"/>
    <col min="11014" max="11014" width="17.7109375" customWidth="1"/>
    <col min="11015" max="11016" width="17.42578125" customWidth="1"/>
    <col min="11017" max="11017" width="17.7109375" customWidth="1"/>
    <col min="11018" max="11018" width="18.5703125" customWidth="1"/>
    <col min="11019" max="11019" width="17.42578125" customWidth="1"/>
    <col min="11020" max="11020" width="17.7109375" customWidth="1"/>
    <col min="11021" max="11021" width="18" customWidth="1"/>
    <col min="11022" max="11022" width="21" customWidth="1"/>
    <col min="11023" max="11024" width="19.85546875" customWidth="1"/>
    <col min="11265" max="11265" width="21.7109375" customWidth="1"/>
    <col min="11266" max="11266" width="19.42578125" customWidth="1"/>
    <col min="11267" max="11267" width="18.28515625" bestFit="1" customWidth="1"/>
    <col min="11268" max="11268" width="17.7109375" customWidth="1"/>
    <col min="11269" max="11269" width="18" customWidth="1"/>
    <col min="11270" max="11270" width="17.7109375" customWidth="1"/>
    <col min="11271" max="11272" width="17.42578125" customWidth="1"/>
    <col min="11273" max="11273" width="17.7109375" customWidth="1"/>
    <col min="11274" max="11274" width="18.5703125" customWidth="1"/>
    <col min="11275" max="11275" width="17.42578125" customWidth="1"/>
    <col min="11276" max="11276" width="17.7109375" customWidth="1"/>
    <col min="11277" max="11277" width="18" customWidth="1"/>
    <col min="11278" max="11278" width="21" customWidth="1"/>
    <col min="11279" max="11280" width="19.85546875" customWidth="1"/>
    <col min="11521" max="11521" width="21.7109375" customWidth="1"/>
    <col min="11522" max="11522" width="19.42578125" customWidth="1"/>
    <col min="11523" max="11523" width="18.28515625" bestFit="1" customWidth="1"/>
    <col min="11524" max="11524" width="17.7109375" customWidth="1"/>
    <col min="11525" max="11525" width="18" customWidth="1"/>
    <col min="11526" max="11526" width="17.7109375" customWidth="1"/>
    <col min="11527" max="11528" width="17.42578125" customWidth="1"/>
    <col min="11529" max="11529" width="17.7109375" customWidth="1"/>
    <col min="11530" max="11530" width="18.5703125" customWidth="1"/>
    <col min="11531" max="11531" width="17.42578125" customWidth="1"/>
    <col min="11532" max="11532" width="17.7109375" customWidth="1"/>
    <col min="11533" max="11533" width="18" customWidth="1"/>
    <col min="11534" max="11534" width="21" customWidth="1"/>
    <col min="11535" max="11536" width="19.85546875" customWidth="1"/>
    <col min="11777" max="11777" width="21.7109375" customWidth="1"/>
    <col min="11778" max="11778" width="19.42578125" customWidth="1"/>
    <col min="11779" max="11779" width="18.28515625" bestFit="1" customWidth="1"/>
    <col min="11780" max="11780" width="17.7109375" customWidth="1"/>
    <col min="11781" max="11781" width="18" customWidth="1"/>
    <col min="11782" max="11782" width="17.7109375" customWidth="1"/>
    <col min="11783" max="11784" width="17.42578125" customWidth="1"/>
    <col min="11785" max="11785" width="17.7109375" customWidth="1"/>
    <col min="11786" max="11786" width="18.5703125" customWidth="1"/>
    <col min="11787" max="11787" width="17.42578125" customWidth="1"/>
    <col min="11788" max="11788" width="17.7109375" customWidth="1"/>
    <col min="11789" max="11789" width="18" customWidth="1"/>
    <col min="11790" max="11790" width="21" customWidth="1"/>
    <col min="11791" max="11792" width="19.85546875" customWidth="1"/>
    <col min="12033" max="12033" width="21.7109375" customWidth="1"/>
    <col min="12034" max="12034" width="19.42578125" customWidth="1"/>
    <col min="12035" max="12035" width="18.28515625" bestFit="1" customWidth="1"/>
    <col min="12036" max="12036" width="17.7109375" customWidth="1"/>
    <col min="12037" max="12037" width="18" customWidth="1"/>
    <col min="12038" max="12038" width="17.7109375" customWidth="1"/>
    <col min="12039" max="12040" width="17.42578125" customWidth="1"/>
    <col min="12041" max="12041" width="17.7109375" customWidth="1"/>
    <col min="12042" max="12042" width="18.5703125" customWidth="1"/>
    <col min="12043" max="12043" width="17.42578125" customWidth="1"/>
    <col min="12044" max="12044" width="17.7109375" customWidth="1"/>
    <col min="12045" max="12045" width="18" customWidth="1"/>
    <col min="12046" max="12046" width="21" customWidth="1"/>
    <col min="12047" max="12048" width="19.85546875" customWidth="1"/>
    <col min="12289" max="12289" width="21.7109375" customWidth="1"/>
    <col min="12290" max="12290" width="19.42578125" customWidth="1"/>
    <col min="12291" max="12291" width="18.28515625" bestFit="1" customWidth="1"/>
    <col min="12292" max="12292" width="17.7109375" customWidth="1"/>
    <col min="12293" max="12293" width="18" customWidth="1"/>
    <col min="12294" max="12294" width="17.7109375" customWidth="1"/>
    <col min="12295" max="12296" width="17.42578125" customWidth="1"/>
    <col min="12297" max="12297" width="17.7109375" customWidth="1"/>
    <col min="12298" max="12298" width="18.5703125" customWidth="1"/>
    <col min="12299" max="12299" width="17.42578125" customWidth="1"/>
    <col min="12300" max="12300" width="17.7109375" customWidth="1"/>
    <col min="12301" max="12301" width="18" customWidth="1"/>
    <col min="12302" max="12302" width="21" customWidth="1"/>
    <col min="12303" max="12304" width="19.85546875" customWidth="1"/>
    <col min="12545" max="12545" width="21.7109375" customWidth="1"/>
    <col min="12546" max="12546" width="19.42578125" customWidth="1"/>
    <col min="12547" max="12547" width="18.28515625" bestFit="1" customWidth="1"/>
    <col min="12548" max="12548" width="17.7109375" customWidth="1"/>
    <col min="12549" max="12549" width="18" customWidth="1"/>
    <col min="12550" max="12550" width="17.7109375" customWidth="1"/>
    <col min="12551" max="12552" width="17.42578125" customWidth="1"/>
    <col min="12553" max="12553" width="17.7109375" customWidth="1"/>
    <col min="12554" max="12554" width="18.5703125" customWidth="1"/>
    <col min="12555" max="12555" width="17.42578125" customWidth="1"/>
    <col min="12556" max="12556" width="17.7109375" customWidth="1"/>
    <col min="12557" max="12557" width="18" customWidth="1"/>
    <col min="12558" max="12558" width="21" customWidth="1"/>
    <col min="12559" max="12560" width="19.85546875" customWidth="1"/>
    <col min="12801" max="12801" width="21.7109375" customWidth="1"/>
    <col min="12802" max="12802" width="19.42578125" customWidth="1"/>
    <col min="12803" max="12803" width="18.28515625" bestFit="1" customWidth="1"/>
    <col min="12804" max="12804" width="17.7109375" customWidth="1"/>
    <col min="12805" max="12805" width="18" customWidth="1"/>
    <col min="12806" max="12806" width="17.7109375" customWidth="1"/>
    <col min="12807" max="12808" width="17.42578125" customWidth="1"/>
    <col min="12809" max="12809" width="17.7109375" customWidth="1"/>
    <col min="12810" max="12810" width="18.5703125" customWidth="1"/>
    <col min="12811" max="12811" width="17.42578125" customWidth="1"/>
    <col min="12812" max="12812" width="17.7109375" customWidth="1"/>
    <col min="12813" max="12813" width="18" customWidth="1"/>
    <col min="12814" max="12814" width="21" customWidth="1"/>
    <col min="12815" max="12816" width="19.85546875" customWidth="1"/>
    <col min="13057" max="13057" width="21.7109375" customWidth="1"/>
    <col min="13058" max="13058" width="19.42578125" customWidth="1"/>
    <col min="13059" max="13059" width="18.28515625" bestFit="1" customWidth="1"/>
    <col min="13060" max="13060" width="17.7109375" customWidth="1"/>
    <col min="13061" max="13061" width="18" customWidth="1"/>
    <col min="13062" max="13062" width="17.7109375" customWidth="1"/>
    <col min="13063" max="13064" width="17.42578125" customWidth="1"/>
    <col min="13065" max="13065" width="17.7109375" customWidth="1"/>
    <col min="13066" max="13066" width="18.5703125" customWidth="1"/>
    <col min="13067" max="13067" width="17.42578125" customWidth="1"/>
    <col min="13068" max="13068" width="17.7109375" customWidth="1"/>
    <col min="13069" max="13069" width="18" customWidth="1"/>
    <col min="13070" max="13070" width="21" customWidth="1"/>
    <col min="13071" max="13072" width="19.85546875" customWidth="1"/>
    <col min="13313" max="13313" width="21.7109375" customWidth="1"/>
    <col min="13314" max="13314" width="19.42578125" customWidth="1"/>
    <col min="13315" max="13315" width="18.28515625" bestFit="1" customWidth="1"/>
    <col min="13316" max="13316" width="17.7109375" customWidth="1"/>
    <col min="13317" max="13317" width="18" customWidth="1"/>
    <col min="13318" max="13318" width="17.7109375" customWidth="1"/>
    <col min="13319" max="13320" width="17.42578125" customWidth="1"/>
    <col min="13321" max="13321" width="17.7109375" customWidth="1"/>
    <col min="13322" max="13322" width="18.5703125" customWidth="1"/>
    <col min="13323" max="13323" width="17.42578125" customWidth="1"/>
    <col min="13324" max="13324" width="17.7109375" customWidth="1"/>
    <col min="13325" max="13325" width="18" customWidth="1"/>
    <col min="13326" max="13326" width="21" customWidth="1"/>
    <col min="13327" max="13328" width="19.85546875" customWidth="1"/>
    <col min="13569" max="13569" width="21.7109375" customWidth="1"/>
    <col min="13570" max="13570" width="19.42578125" customWidth="1"/>
    <col min="13571" max="13571" width="18.28515625" bestFit="1" customWidth="1"/>
    <col min="13572" max="13572" width="17.7109375" customWidth="1"/>
    <col min="13573" max="13573" width="18" customWidth="1"/>
    <col min="13574" max="13574" width="17.7109375" customWidth="1"/>
    <col min="13575" max="13576" width="17.42578125" customWidth="1"/>
    <col min="13577" max="13577" width="17.7109375" customWidth="1"/>
    <col min="13578" max="13578" width="18.5703125" customWidth="1"/>
    <col min="13579" max="13579" width="17.42578125" customWidth="1"/>
    <col min="13580" max="13580" width="17.7109375" customWidth="1"/>
    <col min="13581" max="13581" width="18" customWidth="1"/>
    <col min="13582" max="13582" width="21" customWidth="1"/>
    <col min="13583" max="13584" width="19.85546875" customWidth="1"/>
    <col min="13825" max="13825" width="21.7109375" customWidth="1"/>
    <col min="13826" max="13826" width="19.42578125" customWidth="1"/>
    <col min="13827" max="13827" width="18.28515625" bestFit="1" customWidth="1"/>
    <col min="13828" max="13828" width="17.7109375" customWidth="1"/>
    <col min="13829" max="13829" width="18" customWidth="1"/>
    <col min="13830" max="13830" width="17.7109375" customWidth="1"/>
    <col min="13831" max="13832" width="17.42578125" customWidth="1"/>
    <col min="13833" max="13833" width="17.7109375" customWidth="1"/>
    <col min="13834" max="13834" width="18.5703125" customWidth="1"/>
    <col min="13835" max="13835" width="17.42578125" customWidth="1"/>
    <col min="13836" max="13836" width="17.7109375" customWidth="1"/>
    <col min="13837" max="13837" width="18" customWidth="1"/>
    <col min="13838" max="13838" width="21" customWidth="1"/>
    <col min="13839" max="13840" width="19.85546875" customWidth="1"/>
    <col min="14081" max="14081" width="21.7109375" customWidth="1"/>
    <col min="14082" max="14082" width="19.42578125" customWidth="1"/>
    <col min="14083" max="14083" width="18.28515625" bestFit="1" customWidth="1"/>
    <col min="14084" max="14084" width="17.7109375" customWidth="1"/>
    <col min="14085" max="14085" width="18" customWidth="1"/>
    <col min="14086" max="14086" width="17.7109375" customWidth="1"/>
    <col min="14087" max="14088" width="17.42578125" customWidth="1"/>
    <col min="14089" max="14089" width="17.7109375" customWidth="1"/>
    <col min="14090" max="14090" width="18.5703125" customWidth="1"/>
    <col min="14091" max="14091" width="17.42578125" customWidth="1"/>
    <col min="14092" max="14092" width="17.7109375" customWidth="1"/>
    <col min="14093" max="14093" width="18" customWidth="1"/>
    <col min="14094" max="14094" width="21" customWidth="1"/>
    <col min="14095" max="14096" width="19.85546875" customWidth="1"/>
    <col min="14337" max="14337" width="21.7109375" customWidth="1"/>
    <col min="14338" max="14338" width="19.42578125" customWidth="1"/>
    <col min="14339" max="14339" width="18.28515625" bestFit="1" customWidth="1"/>
    <col min="14340" max="14340" width="17.7109375" customWidth="1"/>
    <col min="14341" max="14341" width="18" customWidth="1"/>
    <col min="14342" max="14342" width="17.7109375" customWidth="1"/>
    <col min="14343" max="14344" width="17.42578125" customWidth="1"/>
    <col min="14345" max="14345" width="17.7109375" customWidth="1"/>
    <col min="14346" max="14346" width="18.5703125" customWidth="1"/>
    <col min="14347" max="14347" width="17.42578125" customWidth="1"/>
    <col min="14348" max="14348" width="17.7109375" customWidth="1"/>
    <col min="14349" max="14349" width="18" customWidth="1"/>
    <col min="14350" max="14350" width="21" customWidth="1"/>
    <col min="14351" max="14352" width="19.85546875" customWidth="1"/>
    <col min="14593" max="14593" width="21.7109375" customWidth="1"/>
    <col min="14594" max="14594" width="19.42578125" customWidth="1"/>
    <col min="14595" max="14595" width="18.28515625" bestFit="1" customWidth="1"/>
    <col min="14596" max="14596" width="17.7109375" customWidth="1"/>
    <col min="14597" max="14597" width="18" customWidth="1"/>
    <col min="14598" max="14598" width="17.7109375" customWidth="1"/>
    <col min="14599" max="14600" width="17.42578125" customWidth="1"/>
    <col min="14601" max="14601" width="17.7109375" customWidth="1"/>
    <col min="14602" max="14602" width="18.5703125" customWidth="1"/>
    <col min="14603" max="14603" width="17.42578125" customWidth="1"/>
    <col min="14604" max="14604" width="17.7109375" customWidth="1"/>
    <col min="14605" max="14605" width="18" customWidth="1"/>
    <col min="14606" max="14606" width="21" customWidth="1"/>
    <col min="14607" max="14608" width="19.85546875" customWidth="1"/>
    <col min="14849" max="14849" width="21.7109375" customWidth="1"/>
    <col min="14850" max="14850" width="19.42578125" customWidth="1"/>
    <col min="14851" max="14851" width="18.28515625" bestFit="1" customWidth="1"/>
    <col min="14852" max="14852" width="17.7109375" customWidth="1"/>
    <col min="14853" max="14853" width="18" customWidth="1"/>
    <col min="14854" max="14854" width="17.7109375" customWidth="1"/>
    <col min="14855" max="14856" width="17.42578125" customWidth="1"/>
    <col min="14857" max="14857" width="17.7109375" customWidth="1"/>
    <col min="14858" max="14858" width="18.5703125" customWidth="1"/>
    <col min="14859" max="14859" width="17.42578125" customWidth="1"/>
    <col min="14860" max="14860" width="17.7109375" customWidth="1"/>
    <col min="14861" max="14861" width="18" customWidth="1"/>
    <col min="14862" max="14862" width="21" customWidth="1"/>
    <col min="14863" max="14864" width="19.85546875" customWidth="1"/>
    <col min="15105" max="15105" width="21.7109375" customWidth="1"/>
    <col min="15106" max="15106" width="19.42578125" customWidth="1"/>
    <col min="15107" max="15107" width="18.28515625" bestFit="1" customWidth="1"/>
    <col min="15108" max="15108" width="17.7109375" customWidth="1"/>
    <col min="15109" max="15109" width="18" customWidth="1"/>
    <col min="15110" max="15110" width="17.7109375" customWidth="1"/>
    <col min="15111" max="15112" width="17.42578125" customWidth="1"/>
    <col min="15113" max="15113" width="17.7109375" customWidth="1"/>
    <col min="15114" max="15114" width="18.5703125" customWidth="1"/>
    <col min="15115" max="15115" width="17.42578125" customWidth="1"/>
    <col min="15116" max="15116" width="17.7109375" customWidth="1"/>
    <col min="15117" max="15117" width="18" customWidth="1"/>
    <col min="15118" max="15118" width="21" customWidth="1"/>
    <col min="15119" max="15120" width="19.85546875" customWidth="1"/>
    <col min="15361" max="15361" width="21.7109375" customWidth="1"/>
    <col min="15362" max="15362" width="19.42578125" customWidth="1"/>
    <col min="15363" max="15363" width="18.28515625" bestFit="1" customWidth="1"/>
    <col min="15364" max="15364" width="17.7109375" customWidth="1"/>
    <col min="15365" max="15365" width="18" customWidth="1"/>
    <col min="15366" max="15366" width="17.7109375" customWidth="1"/>
    <col min="15367" max="15368" width="17.42578125" customWidth="1"/>
    <col min="15369" max="15369" width="17.7109375" customWidth="1"/>
    <col min="15370" max="15370" width="18.5703125" customWidth="1"/>
    <col min="15371" max="15371" width="17.42578125" customWidth="1"/>
    <col min="15372" max="15372" width="17.7109375" customWidth="1"/>
    <col min="15373" max="15373" width="18" customWidth="1"/>
    <col min="15374" max="15374" width="21" customWidth="1"/>
    <col min="15375" max="15376" width="19.85546875" customWidth="1"/>
    <col min="15617" max="15617" width="21.7109375" customWidth="1"/>
    <col min="15618" max="15618" width="19.42578125" customWidth="1"/>
    <col min="15619" max="15619" width="18.28515625" bestFit="1" customWidth="1"/>
    <col min="15620" max="15620" width="17.7109375" customWidth="1"/>
    <col min="15621" max="15621" width="18" customWidth="1"/>
    <col min="15622" max="15622" width="17.7109375" customWidth="1"/>
    <col min="15623" max="15624" width="17.42578125" customWidth="1"/>
    <col min="15625" max="15625" width="17.7109375" customWidth="1"/>
    <col min="15626" max="15626" width="18.5703125" customWidth="1"/>
    <col min="15627" max="15627" width="17.42578125" customWidth="1"/>
    <col min="15628" max="15628" width="17.7109375" customWidth="1"/>
    <col min="15629" max="15629" width="18" customWidth="1"/>
    <col min="15630" max="15630" width="21" customWidth="1"/>
    <col min="15631" max="15632" width="19.85546875" customWidth="1"/>
    <col min="15873" max="15873" width="21.7109375" customWidth="1"/>
    <col min="15874" max="15874" width="19.42578125" customWidth="1"/>
    <col min="15875" max="15875" width="18.28515625" bestFit="1" customWidth="1"/>
    <col min="15876" max="15876" width="17.7109375" customWidth="1"/>
    <col min="15877" max="15877" width="18" customWidth="1"/>
    <col min="15878" max="15878" width="17.7109375" customWidth="1"/>
    <col min="15879" max="15880" width="17.42578125" customWidth="1"/>
    <col min="15881" max="15881" width="17.7109375" customWidth="1"/>
    <col min="15882" max="15882" width="18.5703125" customWidth="1"/>
    <col min="15883" max="15883" width="17.42578125" customWidth="1"/>
    <col min="15884" max="15884" width="17.7109375" customWidth="1"/>
    <col min="15885" max="15885" width="18" customWidth="1"/>
    <col min="15886" max="15886" width="21" customWidth="1"/>
    <col min="15887" max="15888" width="19.85546875" customWidth="1"/>
    <col min="16129" max="16129" width="21.7109375" customWidth="1"/>
    <col min="16130" max="16130" width="19.42578125" customWidth="1"/>
    <col min="16131" max="16131" width="18.28515625" bestFit="1" customWidth="1"/>
    <col min="16132" max="16132" width="17.7109375" customWidth="1"/>
    <col min="16133" max="16133" width="18" customWidth="1"/>
    <col min="16134" max="16134" width="17.7109375" customWidth="1"/>
    <col min="16135" max="16136" width="17.42578125" customWidth="1"/>
    <col min="16137" max="16137" width="17.7109375" customWidth="1"/>
    <col min="16138" max="16138" width="18.5703125" customWidth="1"/>
    <col min="16139" max="16139" width="17.42578125" customWidth="1"/>
    <col min="16140" max="16140" width="17.7109375" customWidth="1"/>
    <col min="16141" max="16141" width="18" customWidth="1"/>
    <col min="16142" max="16142" width="21" customWidth="1"/>
    <col min="16143" max="16144" width="19.85546875" customWidth="1"/>
  </cols>
  <sheetData>
    <row r="1" spans="1:28" s="34" customFormat="1" x14ac:dyDescent="0.3">
      <c r="O1" s="179"/>
      <c r="P1" s="179"/>
    </row>
    <row r="2" spans="1:28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79"/>
      <c r="P2" s="179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8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79"/>
      <c r="P3" s="179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8" ht="17.100000000000001" customHeight="1" x14ac:dyDescent="0.3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79"/>
      <c r="P4" s="179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7.100000000000001" customHeight="1" x14ac:dyDescent="0.3">
      <c r="A5" s="34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79"/>
      <c r="P5" s="179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7.100000000000001" customHeight="1" x14ac:dyDescent="0.3">
      <c r="A6" s="34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79"/>
      <c r="P6" s="179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4">
      <c r="A7" s="327" t="s">
        <v>164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181"/>
      <c r="P7" s="179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26.25" x14ac:dyDescent="0.4">
      <c r="A8" s="325" t="s">
        <v>117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6"/>
      <c r="O8" s="181"/>
      <c r="P8" s="179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25.5" customHeight="1" thickBot="1" x14ac:dyDescent="0.45">
      <c r="A9" s="20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1"/>
      <c r="O9" s="181"/>
      <c r="P9" s="179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21" hidden="1" thickBot="1" x14ac:dyDescent="0.35">
      <c r="A10" s="143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79"/>
      <c r="P10" s="179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</row>
    <row r="11" spans="1:28" s="145" customFormat="1" ht="33.75" customHeight="1" thickBot="1" x14ac:dyDescent="0.35">
      <c r="A11" s="148" t="s">
        <v>70</v>
      </c>
      <c r="B11" s="149" t="s">
        <v>119</v>
      </c>
      <c r="C11" s="150" t="s">
        <v>120</v>
      </c>
      <c r="D11" s="150" t="s">
        <v>121</v>
      </c>
      <c r="E11" s="150" t="s">
        <v>122</v>
      </c>
      <c r="F11" s="150" t="s">
        <v>123</v>
      </c>
      <c r="G11" s="150" t="s">
        <v>124</v>
      </c>
      <c r="H11" s="150" t="s">
        <v>125</v>
      </c>
      <c r="I11" s="150" t="s">
        <v>126</v>
      </c>
      <c r="J11" s="150" t="s">
        <v>127</v>
      </c>
      <c r="K11" s="150" t="s">
        <v>128</v>
      </c>
      <c r="L11" s="150" t="s">
        <v>12</v>
      </c>
      <c r="M11" s="150" t="s">
        <v>13</v>
      </c>
      <c r="N11" s="151" t="s">
        <v>14</v>
      </c>
      <c r="O11" s="179"/>
      <c r="P11" s="179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8" s="145" customFormat="1" ht="33.75" customHeight="1" x14ac:dyDescent="0.35">
      <c r="A12" s="152" t="s">
        <v>129</v>
      </c>
      <c r="B12" s="153">
        <f>[11]Enero!J8</f>
        <v>516353</v>
      </c>
      <c r="C12" s="25">
        <f>[11]Febrero!J8</f>
        <v>272011</v>
      </c>
      <c r="D12" s="25">
        <f>[11]Marzo!J8</f>
        <v>285120</v>
      </c>
      <c r="E12" s="25">
        <f>[11]Abril!J8</f>
        <v>96462</v>
      </c>
      <c r="F12" s="25">
        <f>[11]Mayo!J8</f>
        <v>254712</v>
      </c>
      <c r="G12" s="25">
        <f>[11]Junio!J8</f>
        <v>616726</v>
      </c>
      <c r="H12" s="25">
        <f>[11]Julio!J8</f>
        <v>406178</v>
      </c>
      <c r="I12" s="25">
        <f>[11]Agosto!J8</f>
        <v>162578</v>
      </c>
      <c r="J12" s="154">
        <f>[11]Septiembre!J8</f>
        <v>47876</v>
      </c>
      <c r="K12" s="25">
        <f>[11]Octubre!J8</f>
        <v>45210</v>
      </c>
      <c r="L12" s="25">
        <f>[11]Noviembre!J8</f>
        <v>20718</v>
      </c>
      <c r="M12" s="25">
        <v>183571</v>
      </c>
      <c r="N12" s="155">
        <f>SUM(B12:M12)</f>
        <v>2907515</v>
      </c>
      <c r="O12" s="179"/>
      <c r="P12" s="179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</row>
    <row r="13" spans="1:28" s="145" customFormat="1" ht="33.75" customHeight="1" x14ac:dyDescent="0.35">
      <c r="A13" s="156" t="s">
        <v>130</v>
      </c>
      <c r="B13" s="153">
        <f>[11]Enero!J9</f>
        <v>19858</v>
      </c>
      <c r="C13" s="25">
        <f>[11]Febrero!J9</f>
        <v>15897</v>
      </c>
      <c r="D13" s="25">
        <f>[11]Marzo!J9</f>
        <v>18347</v>
      </c>
      <c r="E13" s="25">
        <f>[11]Abril!J9</f>
        <v>46854</v>
      </c>
      <c r="F13" s="25">
        <f>[11]Mayo!J9</f>
        <v>74575</v>
      </c>
      <c r="G13" s="25">
        <f>[11]Junio!J9</f>
        <v>41954</v>
      </c>
      <c r="H13" s="25">
        <f>[11]Julio!J9</f>
        <v>19440</v>
      </c>
      <c r="I13" s="25">
        <f>[11]Agosto!J9</f>
        <v>19968</v>
      </c>
      <c r="J13" s="154">
        <f>[11]Septiembre!J9</f>
        <v>29507</v>
      </c>
      <c r="K13" s="25">
        <f>[11]Octubre!J9</f>
        <v>16533</v>
      </c>
      <c r="L13" s="25">
        <f>[11]Noviembre!J9</f>
        <v>25055</v>
      </c>
      <c r="M13" s="25">
        <f>[11]Diciembre!J9</f>
        <v>16421</v>
      </c>
      <c r="N13" s="26">
        <f>SUM(B13:M13)</f>
        <v>344409</v>
      </c>
      <c r="O13" s="179"/>
      <c r="P13" s="179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</row>
    <row r="14" spans="1:28" s="145" customFormat="1" ht="33.75" customHeight="1" x14ac:dyDescent="0.35">
      <c r="A14" s="156" t="s">
        <v>131</v>
      </c>
      <c r="B14" s="153">
        <f>[11]Enero!J10</f>
        <v>0</v>
      </c>
      <c r="C14" s="25">
        <f>[11]Febrero!J10</f>
        <v>0</v>
      </c>
      <c r="D14" s="25">
        <f>[11]Marzo!J10</f>
        <v>0</v>
      </c>
      <c r="E14" s="25">
        <f>[11]Abril!J10</f>
        <v>0</v>
      </c>
      <c r="F14" s="25">
        <f>[11]Mayo!J10</f>
        <v>150</v>
      </c>
      <c r="G14" s="25">
        <f>[11]Junio!J10</f>
        <v>2336</v>
      </c>
      <c r="H14" s="25">
        <f>[11]Julio!J10</f>
        <v>120</v>
      </c>
      <c r="I14" s="25">
        <f>[11]Agosto!J10</f>
        <v>0</v>
      </c>
      <c r="J14" s="154">
        <f>[11]Septiembre!J10</f>
        <v>7864</v>
      </c>
      <c r="K14" s="25">
        <f>[11]Octubre!J10</f>
        <v>8900</v>
      </c>
      <c r="L14" s="25">
        <f>[11]Noviembre!J10</f>
        <v>1783</v>
      </c>
      <c r="M14" s="25">
        <f>[11]Diciembre!J10</f>
        <v>2020</v>
      </c>
      <c r="N14" s="26">
        <f t="shared" ref="N14:N44" si="0">SUM(B14:M14)</f>
        <v>23173</v>
      </c>
      <c r="O14" s="179"/>
      <c r="P14" s="179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</row>
    <row r="15" spans="1:28" s="145" customFormat="1" ht="33.75" customHeight="1" x14ac:dyDescent="0.35">
      <c r="A15" s="156" t="s">
        <v>132</v>
      </c>
      <c r="B15" s="153">
        <f>[11]Enero!J11</f>
        <v>90</v>
      </c>
      <c r="C15" s="25">
        <f>[11]Febrero!J11</f>
        <v>3</v>
      </c>
      <c r="D15" s="25">
        <f>[11]Marzo!J11</f>
        <v>19</v>
      </c>
      <c r="E15" s="25">
        <f>[11]Abril!J11</f>
        <v>144</v>
      </c>
      <c r="F15" s="25">
        <f>[11]Mayo!J11</f>
        <v>522</v>
      </c>
      <c r="G15" s="25">
        <f>[11]Junio!J11</f>
        <v>632</v>
      </c>
      <c r="H15" s="25">
        <f>[11]Julio!J11</f>
        <v>56</v>
      </c>
      <c r="I15" s="25">
        <f>[11]Agosto!J11</f>
        <v>2881</v>
      </c>
      <c r="J15" s="154">
        <f>[11]Septiembre!J11</f>
        <v>68</v>
      </c>
      <c r="K15" s="25">
        <f>[11]Octubre!J11</f>
        <v>260</v>
      </c>
      <c r="L15" s="25">
        <f>[11]Noviembre!J11</f>
        <v>90</v>
      </c>
      <c r="M15" s="25">
        <f>[11]Diciembre!J11</f>
        <v>61</v>
      </c>
      <c r="N15" s="26">
        <f t="shared" si="0"/>
        <v>4826</v>
      </c>
      <c r="O15" s="179"/>
      <c r="P15" s="179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28" s="145" customFormat="1" ht="33.75" customHeight="1" x14ac:dyDescent="0.35">
      <c r="A16" s="156" t="s">
        <v>133</v>
      </c>
      <c r="B16" s="153">
        <f>[11]Enero!J12</f>
        <v>4643</v>
      </c>
      <c r="C16" s="25">
        <f>[11]Febrero!J12</f>
        <v>2179</v>
      </c>
      <c r="D16" s="25">
        <f>[11]Marzo!J12</f>
        <v>2816</v>
      </c>
      <c r="E16" s="25">
        <f>[11]Abril!J12</f>
        <v>4294</v>
      </c>
      <c r="F16" s="25">
        <f>[11]Mayo!J12</f>
        <v>13158</v>
      </c>
      <c r="G16" s="25">
        <f>[11]Junio!J12</f>
        <v>3322</v>
      </c>
      <c r="H16" s="25">
        <f>[11]Julio!J12</f>
        <v>6321</v>
      </c>
      <c r="I16" s="25">
        <f>[11]Agosto!J12</f>
        <v>8600</v>
      </c>
      <c r="J16" s="154">
        <f>[11]Septiembre!J12</f>
        <v>8830</v>
      </c>
      <c r="K16" s="25">
        <f>[11]Octubre!J12</f>
        <v>2829</v>
      </c>
      <c r="L16" s="25">
        <f>[11]Noviembre!J12</f>
        <v>386</v>
      </c>
      <c r="M16" s="25">
        <f>[11]Diciembre!J12</f>
        <v>702</v>
      </c>
      <c r="N16" s="26">
        <f t="shared" si="0"/>
        <v>58080</v>
      </c>
      <c r="O16" s="179"/>
      <c r="P16" s="179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1:28" s="145" customFormat="1" ht="33.75" customHeight="1" x14ac:dyDescent="0.35">
      <c r="A17" s="156" t="s">
        <v>134</v>
      </c>
      <c r="B17" s="153">
        <f>[11]Enero!J13</f>
        <v>42400</v>
      </c>
      <c r="C17" s="25">
        <f>[11]Febrero!J13</f>
        <v>7619</v>
      </c>
      <c r="D17" s="25">
        <f>[11]Marzo!J13</f>
        <v>4145</v>
      </c>
      <c r="E17" s="25">
        <f>[11]Abril!J13</f>
        <v>15091</v>
      </c>
      <c r="F17" s="25">
        <f>[11]Mayo!J13</f>
        <v>22009</v>
      </c>
      <c r="G17" s="25">
        <f>[11]Junio!J13</f>
        <v>6510</v>
      </c>
      <c r="H17" s="25">
        <f>[11]Julio!J13</f>
        <v>2625</v>
      </c>
      <c r="I17" s="25">
        <f>[11]Agosto!J13</f>
        <v>9688</v>
      </c>
      <c r="J17" s="154">
        <f>[11]Septiembre!J13</f>
        <v>27892</v>
      </c>
      <c r="K17" s="25">
        <f>[11]Octubre!J13</f>
        <v>8814</v>
      </c>
      <c r="L17" s="25">
        <f>[11]Noviembre!J13</f>
        <v>69325</v>
      </c>
      <c r="M17" s="25">
        <f>[11]Diciembre!J13</f>
        <v>71997</v>
      </c>
      <c r="N17" s="26">
        <f t="shared" si="0"/>
        <v>288115</v>
      </c>
      <c r="O17" s="179"/>
      <c r="P17" s="179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</row>
    <row r="18" spans="1:28" s="145" customFormat="1" ht="33.75" customHeight="1" x14ac:dyDescent="0.35">
      <c r="A18" s="156" t="s">
        <v>135</v>
      </c>
      <c r="B18" s="153">
        <f>[11]Enero!J14</f>
        <v>17666</v>
      </c>
      <c r="C18" s="25">
        <f>[11]Febrero!J14</f>
        <v>10147</v>
      </c>
      <c r="D18" s="25">
        <f>[11]Marzo!J14</f>
        <v>8446</v>
      </c>
      <c r="E18" s="25">
        <f>[11]Abril!J14</f>
        <v>23445</v>
      </c>
      <c r="F18" s="25">
        <f>[11]Mayo!J14</f>
        <v>53646</v>
      </c>
      <c r="G18" s="25">
        <f>[11]Junio!J14</f>
        <v>11942</v>
      </c>
      <c r="H18" s="25">
        <f>[11]Julio!J14</f>
        <v>750</v>
      </c>
      <c r="I18" s="25">
        <f>[11]Agosto!J14</f>
        <v>10207</v>
      </c>
      <c r="J18" s="154">
        <f>[11]Septiembre!J14</f>
        <v>46240</v>
      </c>
      <c r="K18" s="25">
        <f>[11]Octubre!J14</f>
        <v>14987</v>
      </c>
      <c r="L18" s="25">
        <f>[11]Noviembre!J14</f>
        <v>20407</v>
      </c>
      <c r="M18" s="25">
        <f>[11]Diciembre!J14</f>
        <v>38569</v>
      </c>
      <c r="N18" s="26">
        <f t="shared" si="0"/>
        <v>256452</v>
      </c>
      <c r="O18" s="179"/>
      <c r="P18" s="179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1:28" s="145" customFormat="1" ht="33.75" customHeight="1" x14ac:dyDescent="0.35">
      <c r="A19" s="156" t="s">
        <v>136</v>
      </c>
      <c r="B19" s="153">
        <f>[11]Enero!J15</f>
        <v>893</v>
      </c>
      <c r="C19" s="25">
        <f>[11]Febrero!J15</f>
        <v>336</v>
      </c>
      <c r="D19" s="25">
        <f>[11]Marzo!J15</f>
        <v>862</v>
      </c>
      <c r="E19" s="25">
        <f>[11]Abril!J15</f>
        <v>387</v>
      </c>
      <c r="F19" s="25">
        <f>[11]Mayo!J15</f>
        <v>1469</v>
      </c>
      <c r="G19" s="25">
        <f>[11]Junio!J15</f>
        <v>170</v>
      </c>
      <c r="H19" s="25">
        <f>[11]Julio!J15</f>
        <v>40</v>
      </c>
      <c r="I19" s="25">
        <f>[11]Agosto!J15</f>
        <v>206</v>
      </c>
      <c r="J19" s="154">
        <f>[11]Septiembre!J15</f>
        <v>686</v>
      </c>
      <c r="K19" s="25">
        <f>[11]Octubre!J15</f>
        <v>620</v>
      </c>
      <c r="L19" s="25">
        <v>304</v>
      </c>
      <c r="M19" s="25">
        <f>[11]Diciembre!J15</f>
        <v>675</v>
      </c>
      <c r="N19" s="26">
        <f t="shared" si="0"/>
        <v>6648</v>
      </c>
      <c r="O19" s="179"/>
      <c r="P19" s="179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</row>
    <row r="20" spans="1:28" s="145" customFormat="1" ht="33.75" customHeight="1" x14ac:dyDescent="0.35">
      <c r="A20" s="156" t="s">
        <v>137</v>
      </c>
      <c r="B20" s="153">
        <f>[11]Enero!J16</f>
        <v>4612</v>
      </c>
      <c r="C20" s="25">
        <f>[11]Febrero!J16</f>
        <v>5689</v>
      </c>
      <c r="D20" s="25">
        <f>[11]Marzo!J16</f>
        <v>5021</v>
      </c>
      <c r="E20" s="25">
        <f>[11]Abril!J16</f>
        <v>42517</v>
      </c>
      <c r="F20" s="25">
        <f>[11]Mayo!J16</f>
        <v>77097</v>
      </c>
      <c r="G20" s="25">
        <f>[11]Junio!J16</f>
        <v>44097</v>
      </c>
      <c r="H20" s="25">
        <f>[11]Julio!J16</f>
        <v>18432</v>
      </c>
      <c r="I20" s="25">
        <f>[11]Agosto!J16</f>
        <v>8222</v>
      </c>
      <c r="J20" s="154">
        <f>[11]Septiembre!J16</f>
        <v>9021</v>
      </c>
      <c r="K20" s="25">
        <f>[11]Octubre!J16</f>
        <v>4099</v>
      </c>
      <c r="L20" s="25">
        <f>[11]Noviembre!J16</f>
        <v>4233</v>
      </c>
      <c r="M20" s="25">
        <f>[11]Diciembre!J16</f>
        <v>7084</v>
      </c>
      <c r="N20" s="26">
        <f t="shared" si="0"/>
        <v>230124</v>
      </c>
      <c r="O20" s="179"/>
      <c r="P20" s="179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</row>
    <row r="21" spans="1:28" s="145" customFormat="1" ht="33.75" customHeight="1" x14ac:dyDescent="0.35">
      <c r="A21" s="156" t="s">
        <v>138</v>
      </c>
      <c r="B21" s="153">
        <f>[11]Enero!J17</f>
        <v>5818</v>
      </c>
      <c r="C21" s="25">
        <f>[11]Febrero!J17</f>
        <v>5985</v>
      </c>
      <c r="D21" s="25">
        <f>[11]Marzo!J17</f>
        <v>3603</v>
      </c>
      <c r="E21" s="25">
        <f>[11]Abril!J17</f>
        <v>4596</v>
      </c>
      <c r="F21" s="25">
        <f>[11]Mayo!J17</f>
        <v>8119</v>
      </c>
      <c r="G21" s="25">
        <f>[11]Junio!J17</f>
        <v>8393</v>
      </c>
      <c r="H21" s="25">
        <f>[11]Julio!J17</f>
        <v>5661</v>
      </c>
      <c r="I21" s="25">
        <f>[11]Agosto!J17</f>
        <v>5789</v>
      </c>
      <c r="J21" s="154">
        <f>[11]Septiembre!J17</f>
        <v>6317</v>
      </c>
      <c r="K21" s="25">
        <f>[11]Octubre!J17</f>
        <v>6483</v>
      </c>
      <c r="L21" s="25">
        <f>[11]Noviembre!J17</f>
        <v>6394</v>
      </c>
      <c r="M21" s="25">
        <f>[11]Diciembre!J17</f>
        <v>8097</v>
      </c>
      <c r="N21" s="26">
        <f t="shared" si="0"/>
        <v>75255</v>
      </c>
      <c r="O21" s="179"/>
      <c r="P21" s="179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</row>
    <row r="22" spans="1:28" s="145" customFormat="1" ht="33.75" customHeight="1" x14ac:dyDescent="0.35">
      <c r="A22" s="156" t="s">
        <v>139</v>
      </c>
      <c r="B22" s="153">
        <f>[11]Enero!J18</f>
        <v>4679</v>
      </c>
      <c r="C22" s="25">
        <f>[11]Febrero!J18</f>
        <v>5435</v>
      </c>
      <c r="D22" s="25">
        <f>[11]Marzo!J18</f>
        <v>8966</v>
      </c>
      <c r="E22" s="25">
        <f>[11]Abril!J18</f>
        <v>7852</v>
      </c>
      <c r="F22" s="25">
        <f>[11]Mayo!J18</f>
        <v>9585</v>
      </c>
      <c r="G22" s="25">
        <f>[11]Junio!J18</f>
        <v>5904</v>
      </c>
      <c r="H22" s="25">
        <f>[11]Julio!J18</f>
        <v>2991</v>
      </c>
      <c r="I22" s="25">
        <f>[11]Agosto!J18</f>
        <v>6746</v>
      </c>
      <c r="J22" s="154">
        <f>[11]Septiembre!J18</f>
        <v>1651</v>
      </c>
      <c r="K22" s="25">
        <f>[11]Octubre!J18</f>
        <v>2183</v>
      </c>
      <c r="L22" s="25">
        <f>[11]Noviembre!J18</f>
        <v>1977</v>
      </c>
      <c r="M22" s="25">
        <f>[11]Diciembre!J18</f>
        <v>4575</v>
      </c>
      <c r="N22" s="26">
        <f t="shared" si="0"/>
        <v>62544</v>
      </c>
      <c r="O22" s="179"/>
      <c r="P22" s="179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</row>
    <row r="23" spans="1:28" s="145" customFormat="1" ht="33.75" customHeight="1" x14ac:dyDescent="0.35">
      <c r="A23" s="156" t="s">
        <v>140</v>
      </c>
      <c r="B23" s="153">
        <f>[11]Enero!J19</f>
        <v>1807</v>
      </c>
      <c r="C23" s="25">
        <f>[11]Febrero!J19</f>
        <v>1987</v>
      </c>
      <c r="D23" s="25">
        <f>[11]Marzo!J19</f>
        <v>2532</v>
      </c>
      <c r="E23" s="25">
        <f>[11]Abril!J19</f>
        <v>1443</v>
      </c>
      <c r="F23" s="25">
        <f>[11]Mayo!J19</f>
        <v>1546</v>
      </c>
      <c r="G23" s="25">
        <f>[11]Junio!J19</f>
        <v>1441</v>
      </c>
      <c r="H23" s="25">
        <f>[11]Julio!J19</f>
        <v>1582</v>
      </c>
      <c r="I23" s="25">
        <f>[11]Agosto!J19</f>
        <v>1788</v>
      </c>
      <c r="J23" s="154">
        <f>[11]Septiembre!J19</f>
        <v>1426</v>
      </c>
      <c r="K23" s="25">
        <f>[11]Octubre!J19</f>
        <v>2388</v>
      </c>
      <c r="L23" s="25">
        <f>[11]Noviembre!J19</f>
        <v>1806</v>
      </c>
      <c r="M23" s="25">
        <f>[11]Diciembre!J19</f>
        <v>3500</v>
      </c>
      <c r="N23" s="26">
        <f t="shared" si="0"/>
        <v>23246</v>
      </c>
      <c r="O23" s="179"/>
      <c r="P23" s="179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</row>
    <row r="24" spans="1:28" s="145" customFormat="1" ht="33.75" customHeight="1" x14ac:dyDescent="0.35">
      <c r="A24" s="156" t="s">
        <v>141</v>
      </c>
      <c r="B24" s="153">
        <f>[11]Enero!J20</f>
        <v>3666</v>
      </c>
      <c r="C24" s="25">
        <f>[11]Febrero!J20</f>
        <v>4209</v>
      </c>
      <c r="D24" s="25">
        <f>[11]Marzo!J20</f>
        <v>6165</v>
      </c>
      <c r="E24" s="25">
        <f>[11]Abril!J20</f>
        <v>5733</v>
      </c>
      <c r="F24" s="25">
        <f>[11]Mayo!J20</f>
        <v>7164</v>
      </c>
      <c r="G24" s="25">
        <f>[11]Junio!J20</f>
        <v>9549</v>
      </c>
      <c r="H24" s="25">
        <f>[11]Julio!J20</f>
        <v>5252</v>
      </c>
      <c r="I24" s="25">
        <f>[11]Agosto!J20</f>
        <v>6871</v>
      </c>
      <c r="J24" s="154">
        <f>[11]Septiembre!J20</f>
        <v>5767</v>
      </c>
      <c r="K24" s="25">
        <f>[11]Octubre!J20</f>
        <v>4837</v>
      </c>
      <c r="L24" s="25">
        <f>[11]Noviembre!J20</f>
        <v>4987</v>
      </c>
      <c r="M24" s="25">
        <f>[11]Diciembre!J20</f>
        <v>4218</v>
      </c>
      <c r="N24" s="26">
        <f t="shared" si="0"/>
        <v>68418</v>
      </c>
      <c r="O24" s="179"/>
      <c r="P24" s="179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</row>
    <row r="25" spans="1:28" s="145" customFormat="1" ht="33.75" customHeight="1" x14ac:dyDescent="0.35">
      <c r="A25" s="156" t="s">
        <v>142</v>
      </c>
      <c r="B25" s="153">
        <f>[11]Enero!J21</f>
        <v>16573</v>
      </c>
      <c r="C25" s="25">
        <f>[11]Febrero!J21</f>
        <v>20901</v>
      </c>
      <c r="D25" s="25">
        <f>[11]Marzo!J21</f>
        <v>20546</v>
      </c>
      <c r="E25" s="25">
        <f>[11]Abril!J21</f>
        <v>33523</v>
      </c>
      <c r="F25" s="25">
        <f>[11]Mayo!J21</f>
        <v>33777</v>
      </c>
      <c r="G25" s="25">
        <f>[11]Junio!J21</f>
        <v>30479</v>
      </c>
      <c r="H25" s="25">
        <f>[11]Julio!J21</f>
        <v>22213</v>
      </c>
      <c r="I25" s="25">
        <f>[11]Agosto!J21</f>
        <v>20515</v>
      </c>
      <c r="J25" s="154">
        <f>[11]Septiembre!J21</f>
        <v>19109</v>
      </c>
      <c r="K25" s="25">
        <f>[11]Octubre!J21</f>
        <v>23421</v>
      </c>
      <c r="L25" s="25">
        <f>[11]Noviembre!J21</f>
        <v>15758</v>
      </c>
      <c r="M25" s="25">
        <f>[11]Diciembre!J21</f>
        <v>20508</v>
      </c>
      <c r="N25" s="26">
        <f t="shared" si="0"/>
        <v>277323</v>
      </c>
      <c r="O25" s="179"/>
      <c r="P25" s="179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</row>
    <row r="26" spans="1:28" s="145" customFormat="1" ht="33.75" customHeight="1" x14ac:dyDescent="0.35">
      <c r="A26" s="156" t="s">
        <v>143</v>
      </c>
      <c r="B26" s="153">
        <f>[11]Enero!J22</f>
        <v>2327</v>
      </c>
      <c r="C26" s="25">
        <f>[11]Febrero!J22</f>
        <v>3380</v>
      </c>
      <c r="D26" s="25">
        <f>[11]Marzo!J22</f>
        <v>1866</v>
      </c>
      <c r="E26" s="25">
        <f>[11]Abril!J22</f>
        <v>2841</v>
      </c>
      <c r="F26" s="25">
        <f>[11]Mayo!J22</f>
        <v>1987</v>
      </c>
      <c r="G26" s="25">
        <f>[11]Junio!J22</f>
        <v>1774</v>
      </c>
      <c r="H26" s="25">
        <f>[11]Julio!J22</f>
        <v>1697</v>
      </c>
      <c r="I26" s="25">
        <f>[11]Agosto!J22</f>
        <v>1122</v>
      </c>
      <c r="J26" s="154">
        <f>[11]Septiembre!J22</f>
        <v>2524</v>
      </c>
      <c r="K26" s="25">
        <f>[11]Octubre!J22</f>
        <v>4825</v>
      </c>
      <c r="L26" s="25">
        <f>[11]Noviembre!J22</f>
        <v>5157</v>
      </c>
      <c r="M26" s="25">
        <f>[11]Diciembre!J22</f>
        <v>4115</v>
      </c>
      <c r="N26" s="26">
        <f t="shared" si="0"/>
        <v>33615</v>
      </c>
      <c r="O26" s="179"/>
      <c r="P26" s="179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</row>
    <row r="27" spans="1:28" s="145" customFormat="1" ht="33.75" customHeight="1" x14ac:dyDescent="0.35">
      <c r="A27" s="156" t="s">
        <v>144</v>
      </c>
      <c r="B27" s="153">
        <f>[11]Enero!J23</f>
        <v>186</v>
      </c>
      <c r="C27" s="25">
        <f>[11]Febrero!J23</f>
        <v>22</v>
      </c>
      <c r="D27" s="25">
        <f>[11]Marzo!J23</f>
        <v>0</v>
      </c>
      <c r="E27" s="25">
        <f>[11]Abril!J23</f>
        <v>0</v>
      </c>
      <c r="F27" s="25">
        <f>[11]Mayo!J23</f>
        <v>20</v>
      </c>
      <c r="G27" s="25">
        <f>[11]Junio!J23</f>
        <v>0</v>
      </c>
      <c r="H27" s="25">
        <f>[11]Julio!J23</f>
        <v>0</v>
      </c>
      <c r="I27" s="25">
        <f>[11]Agosto!J23</f>
        <v>0</v>
      </c>
      <c r="J27" s="154">
        <f>[11]Septiembre!J23</f>
        <v>0</v>
      </c>
      <c r="K27" s="25">
        <f>[11]Octubre!J23</f>
        <v>0</v>
      </c>
      <c r="L27" s="25">
        <f>[11]Noviembre!J23</f>
        <v>0</v>
      </c>
      <c r="M27" s="25">
        <f>[11]Diciembre!J23</f>
        <v>3684</v>
      </c>
      <c r="N27" s="26">
        <f t="shared" si="0"/>
        <v>3912</v>
      </c>
      <c r="O27" s="179"/>
      <c r="P27" s="179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</row>
    <row r="28" spans="1:28" s="145" customFormat="1" ht="33.75" customHeight="1" x14ac:dyDescent="0.35">
      <c r="A28" s="156" t="s">
        <v>145</v>
      </c>
      <c r="B28" s="153">
        <f>[11]Enero!J24</f>
        <v>7500</v>
      </c>
      <c r="C28" s="25">
        <f>[11]Febrero!J24</f>
        <v>3867</v>
      </c>
      <c r="D28" s="25">
        <f>[11]Marzo!J24</f>
        <v>4194</v>
      </c>
      <c r="E28" s="25">
        <f>[11]Abril!J24</f>
        <v>4488</v>
      </c>
      <c r="F28" s="25">
        <f>[11]Mayo!J24</f>
        <v>11254</v>
      </c>
      <c r="G28" s="25">
        <f>[11]Junio!J24</f>
        <v>10726</v>
      </c>
      <c r="H28" s="25">
        <f>[11]Julio!J24</f>
        <v>7220</v>
      </c>
      <c r="I28" s="25">
        <f>[11]Agosto!J24</f>
        <v>7210</v>
      </c>
      <c r="J28" s="154">
        <f>[11]Septiembre!J24</f>
        <v>4396</v>
      </c>
      <c r="K28" s="25">
        <f>[11]Octubre!J24</f>
        <v>6447</v>
      </c>
      <c r="L28" s="25">
        <f>[11]Noviembre!J24</f>
        <v>7697</v>
      </c>
      <c r="M28" s="25">
        <f>[11]Diciembre!J24</f>
        <v>6460</v>
      </c>
      <c r="N28" s="26">
        <f t="shared" si="0"/>
        <v>81459</v>
      </c>
      <c r="O28" s="179"/>
      <c r="P28" s="179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28" s="145" customFormat="1" ht="33.75" customHeight="1" x14ac:dyDescent="0.35">
      <c r="A29" s="156" t="s">
        <v>146</v>
      </c>
      <c r="B29" s="153">
        <f>[11]Enero!J25</f>
        <v>1406</v>
      </c>
      <c r="C29" s="25">
        <f>[11]Febrero!J25</f>
        <v>1300</v>
      </c>
      <c r="D29" s="25">
        <f>[11]Marzo!J25</f>
        <v>931</v>
      </c>
      <c r="E29" s="25">
        <f>[11]Abril!J25</f>
        <v>1174</v>
      </c>
      <c r="F29" s="25">
        <f>[11]Mayo!J25</f>
        <v>790</v>
      </c>
      <c r="G29" s="25">
        <f>[11]Junio!J25</f>
        <v>1018</v>
      </c>
      <c r="H29" s="25">
        <f>[11]Julio!J25</f>
        <v>817</v>
      </c>
      <c r="I29" s="25">
        <f>[11]Agosto!J25</f>
        <v>804</v>
      </c>
      <c r="J29" s="154">
        <f>[11]Septiembre!J25</f>
        <v>1128</v>
      </c>
      <c r="K29" s="25">
        <f>[11]Octubre!J25</f>
        <v>1384</v>
      </c>
      <c r="L29" s="25">
        <f>[11]Noviembre!J25</f>
        <v>1937</v>
      </c>
      <c r="M29" s="25">
        <f>[11]Diciembre!J25</f>
        <v>2501</v>
      </c>
      <c r="N29" s="26">
        <f t="shared" si="0"/>
        <v>15190</v>
      </c>
      <c r="O29" s="179"/>
      <c r="P29" s="179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</row>
    <row r="30" spans="1:28" s="145" customFormat="1" ht="33.75" customHeight="1" x14ac:dyDescent="0.35">
      <c r="A30" s="156" t="s">
        <v>147</v>
      </c>
      <c r="B30" s="153">
        <f>[11]Enero!J26</f>
        <v>4629</v>
      </c>
      <c r="C30" s="25">
        <f>[11]Febrero!J26</f>
        <v>3442</v>
      </c>
      <c r="D30" s="25">
        <f>[11]Marzo!J26</f>
        <v>1553</v>
      </c>
      <c r="E30" s="25">
        <f>[11]Abril!J26</f>
        <v>2943</v>
      </c>
      <c r="F30" s="25">
        <f>[11]Mayo!J26</f>
        <v>2572</v>
      </c>
      <c r="G30" s="25">
        <f>[11]Junio!J26</f>
        <v>758</v>
      </c>
      <c r="H30" s="25">
        <f>[11]Julio!J26</f>
        <v>557</v>
      </c>
      <c r="I30" s="25">
        <f>[11]Agosto!J26</f>
        <v>1496</v>
      </c>
      <c r="J30" s="154">
        <f>[11]Septiembre!J26</f>
        <v>4034</v>
      </c>
      <c r="K30" s="25">
        <f>[11]Octubre!J26</f>
        <v>2856</v>
      </c>
      <c r="L30" s="25">
        <f>[11]Noviembre!J26</f>
        <v>2583</v>
      </c>
      <c r="M30" s="25">
        <f>[11]Diciembre!J26</f>
        <v>12386</v>
      </c>
      <c r="N30" s="26">
        <f t="shared" si="0"/>
        <v>39809</v>
      </c>
      <c r="O30" s="179"/>
      <c r="P30" s="179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</row>
    <row r="31" spans="1:28" s="145" customFormat="1" ht="33.75" customHeight="1" x14ac:dyDescent="0.35">
      <c r="A31" s="156" t="s">
        <v>148</v>
      </c>
      <c r="B31" s="153">
        <f>[11]Enero!J27</f>
        <v>635</v>
      </c>
      <c r="C31" s="25">
        <f>[11]Febrero!J27</f>
        <v>679</v>
      </c>
      <c r="D31" s="25">
        <f>[11]Marzo!J27</f>
        <v>319</v>
      </c>
      <c r="E31" s="25">
        <f>[11]Abril!J27</f>
        <v>571</v>
      </c>
      <c r="F31" s="25">
        <f>[11]Mayo!J27</f>
        <v>735</v>
      </c>
      <c r="G31" s="25">
        <f>[11]Junio!J27</f>
        <v>436</v>
      </c>
      <c r="H31" s="25">
        <f>[11]Julio!J27</f>
        <v>115</v>
      </c>
      <c r="I31" s="25">
        <f>[11]Agosto!J27</f>
        <v>501</v>
      </c>
      <c r="J31" s="154">
        <f>[11]Septiembre!J27</f>
        <v>537</v>
      </c>
      <c r="K31" s="25">
        <f>[11]Octubre!J27</f>
        <v>569</v>
      </c>
      <c r="L31" s="25">
        <f>[11]Noviembre!J27</f>
        <v>755</v>
      </c>
      <c r="M31" s="25">
        <f>[11]Diciembre!J27</f>
        <v>1124</v>
      </c>
      <c r="N31" s="26">
        <f t="shared" si="0"/>
        <v>6976</v>
      </c>
      <c r="O31" s="179"/>
      <c r="P31" s="179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</row>
    <row r="32" spans="1:28" s="145" customFormat="1" ht="33.75" customHeight="1" x14ac:dyDescent="0.35">
      <c r="A32" s="156" t="s">
        <v>149</v>
      </c>
      <c r="B32" s="153">
        <f>[11]Enero!J28</f>
        <v>609</v>
      </c>
      <c r="C32" s="25">
        <f>[11]Febrero!J28</f>
        <v>1170</v>
      </c>
      <c r="D32" s="25">
        <f>[11]Marzo!J28</f>
        <v>1098</v>
      </c>
      <c r="E32" s="25">
        <f>[11]Abril!J28</f>
        <v>700</v>
      </c>
      <c r="F32" s="25">
        <f>[11]Mayo!J28</f>
        <v>702</v>
      </c>
      <c r="G32" s="25">
        <f>[11]Junio!J28</f>
        <v>713</v>
      </c>
      <c r="H32" s="25">
        <f>[11]Julio!J28</f>
        <v>561</v>
      </c>
      <c r="I32" s="25">
        <f>[11]Agosto!J28</f>
        <v>341</v>
      </c>
      <c r="J32" s="154">
        <f>[11]Septiembre!J28</f>
        <v>393</v>
      </c>
      <c r="K32" s="25">
        <f>[11]Octubre!J28</f>
        <v>756</v>
      </c>
      <c r="L32" s="25">
        <f>[11]Noviembre!J28</f>
        <v>1094</v>
      </c>
      <c r="M32" s="25">
        <f>[11]Diciembre!J28</f>
        <v>867</v>
      </c>
      <c r="N32" s="26">
        <f t="shared" si="0"/>
        <v>9004</v>
      </c>
      <c r="O32" s="179"/>
      <c r="P32" s="179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</row>
    <row r="33" spans="1:28" s="145" customFormat="1" ht="33.75" customHeight="1" x14ac:dyDescent="0.35">
      <c r="A33" s="156" t="s">
        <v>150</v>
      </c>
      <c r="B33" s="153">
        <f>[11]Enero!J29</f>
        <v>90</v>
      </c>
      <c r="C33" s="25">
        <f>[11]Febrero!J29</f>
        <v>200</v>
      </c>
      <c r="D33" s="25">
        <f>[11]Marzo!J29</f>
        <v>64</v>
      </c>
      <c r="E33" s="25">
        <f>[11]Abril!J29</f>
        <v>81</v>
      </c>
      <c r="F33" s="25">
        <f>[11]Mayo!J29</f>
        <v>111</v>
      </c>
      <c r="G33" s="25">
        <f>[11]Junio!J29</f>
        <v>161</v>
      </c>
      <c r="H33" s="25">
        <f>[11]Julio!J29</f>
        <v>0</v>
      </c>
      <c r="I33" s="25">
        <f>[11]Agosto!J29</f>
        <v>14</v>
      </c>
      <c r="J33" s="154">
        <f>[11]Septiembre!J29</f>
        <v>117</v>
      </c>
      <c r="K33" s="25">
        <f>[11]Octubre!J29</f>
        <v>226</v>
      </c>
      <c r="L33" s="25">
        <f>[11]Noviembre!J29</f>
        <v>1049</v>
      </c>
      <c r="M33" s="25">
        <f>[11]Diciembre!J29</f>
        <v>1102</v>
      </c>
      <c r="N33" s="26">
        <f t="shared" si="0"/>
        <v>3215</v>
      </c>
      <c r="O33" s="179"/>
      <c r="P33" s="179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</row>
    <row r="34" spans="1:28" s="145" customFormat="1" ht="33.75" customHeight="1" x14ac:dyDescent="0.35">
      <c r="A34" s="156" t="s">
        <v>151</v>
      </c>
      <c r="B34" s="153">
        <f>[11]Enero!J30</f>
        <v>631</v>
      </c>
      <c r="C34" s="25">
        <f>[11]Febrero!J30</f>
        <v>838</v>
      </c>
      <c r="D34" s="25">
        <f>[11]Marzo!J30</f>
        <v>632</v>
      </c>
      <c r="E34" s="25">
        <f>[11]Abril!J30</f>
        <v>558</v>
      </c>
      <c r="F34" s="25">
        <f>[11]Mayo!J30</f>
        <v>760</v>
      </c>
      <c r="G34" s="25">
        <f>[11]Junio!J30</f>
        <v>580</v>
      </c>
      <c r="H34" s="25">
        <f>[11]Julio!J30</f>
        <v>132</v>
      </c>
      <c r="I34" s="25">
        <f>[11]Agosto!J30</f>
        <v>622</v>
      </c>
      <c r="J34" s="154">
        <f>[11]Septiembre!J30</f>
        <v>762</v>
      </c>
      <c r="K34" s="25">
        <f>[11]Octubre!J30</f>
        <v>784</v>
      </c>
      <c r="L34" s="25">
        <f>[11]Noviembre!J30</f>
        <v>994</v>
      </c>
      <c r="M34" s="25">
        <f>[11]Diciembre!J30</f>
        <v>1256</v>
      </c>
      <c r="N34" s="26">
        <f t="shared" si="0"/>
        <v>8549</v>
      </c>
      <c r="O34" s="179"/>
      <c r="P34" s="179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</row>
    <row r="35" spans="1:28" s="145" customFormat="1" ht="33.75" customHeight="1" x14ac:dyDescent="0.35">
      <c r="A35" s="156" t="s">
        <v>152</v>
      </c>
      <c r="B35" s="153">
        <f>[11]Enero!J31</f>
        <v>0</v>
      </c>
      <c r="C35" s="25">
        <f>[11]Febrero!J31</f>
        <v>0</v>
      </c>
      <c r="D35" s="25">
        <f>[11]Marzo!J31</f>
        <v>0</v>
      </c>
      <c r="E35" s="25">
        <f>[11]Abril!J31</f>
        <v>0</v>
      </c>
      <c r="F35" s="25">
        <f>[11]Mayo!J31</f>
        <v>0</v>
      </c>
      <c r="G35" s="25">
        <f>[11]Junio!J31</f>
        <v>0</v>
      </c>
      <c r="H35" s="25">
        <f>[11]Julio!J31</f>
        <v>0</v>
      </c>
      <c r="I35" s="25">
        <f>[11]Agosto!J31</f>
        <v>0</v>
      </c>
      <c r="J35" s="154">
        <f>[11]Septiembre!J31</f>
        <v>0</v>
      </c>
      <c r="K35" s="25">
        <f>[11]Octubre!J31</f>
        <v>0</v>
      </c>
      <c r="L35" s="25">
        <f>[11]Noviembre!J31</f>
        <v>0</v>
      </c>
      <c r="M35" s="25">
        <f>[11]Diciembre!J31</f>
        <v>0</v>
      </c>
      <c r="N35" s="26">
        <f t="shared" si="0"/>
        <v>0</v>
      </c>
      <c r="O35" s="179"/>
      <c r="P35" s="179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</row>
    <row r="36" spans="1:28" s="145" customFormat="1" ht="33.75" customHeight="1" x14ac:dyDescent="0.35">
      <c r="A36" s="156" t="s">
        <v>153</v>
      </c>
      <c r="B36" s="153">
        <f>[11]Enero!J32</f>
        <v>1024</v>
      </c>
      <c r="C36" s="25">
        <f>[11]Febrero!J32</f>
        <v>1510</v>
      </c>
      <c r="D36" s="25">
        <f>[11]Marzo!J32</f>
        <v>931</v>
      </c>
      <c r="E36" s="25">
        <f>[11]Abril!J32</f>
        <v>607</v>
      </c>
      <c r="F36" s="25">
        <f>[11]Mayo!J32</f>
        <v>808</v>
      </c>
      <c r="G36" s="25">
        <f>[11]Junio!J32</f>
        <v>1449</v>
      </c>
      <c r="H36" s="25">
        <f>[11]Julio!J32</f>
        <v>327</v>
      </c>
      <c r="I36" s="25">
        <f>[11]Agosto!J32</f>
        <v>20</v>
      </c>
      <c r="J36" s="154">
        <f>[11]Septiembre!J32</f>
        <v>2183</v>
      </c>
      <c r="K36" s="25">
        <f>[11]Octubre!J32</f>
        <v>985</v>
      </c>
      <c r="L36" s="25">
        <f>[11]Noviembre!J32</f>
        <v>889</v>
      </c>
      <c r="M36" s="25">
        <f>[11]Diciembre!J32</f>
        <v>1225</v>
      </c>
      <c r="N36" s="26">
        <f t="shared" si="0"/>
        <v>11958</v>
      </c>
      <c r="O36" s="179"/>
      <c r="P36" s="179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</row>
    <row r="37" spans="1:28" s="145" customFormat="1" ht="33.75" customHeight="1" x14ac:dyDescent="0.35">
      <c r="A37" s="156" t="s">
        <v>154</v>
      </c>
      <c r="B37" s="153">
        <f>[11]Enero!J33</f>
        <v>255</v>
      </c>
      <c r="C37" s="25">
        <f>[11]Febrero!J33</f>
        <v>279</v>
      </c>
      <c r="D37" s="25">
        <f>[11]Marzo!J33</f>
        <v>366</v>
      </c>
      <c r="E37" s="25">
        <f>[11]Abril!J33</f>
        <v>130</v>
      </c>
      <c r="F37" s="25">
        <f>[11]Mayo!J33</f>
        <v>203</v>
      </c>
      <c r="G37" s="25">
        <f>[11]Junio!J33</f>
        <v>346</v>
      </c>
      <c r="H37" s="25">
        <f>[11]Julio!J33</f>
        <v>948</v>
      </c>
      <c r="I37" s="25">
        <f>[11]Agosto!J33</f>
        <v>546</v>
      </c>
      <c r="J37" s="154">
        <f>[11]Septiembre!J33</f>
        <v>1416</v>
      </c>
      <c r="K37" s="25">
        <f>[11]Octubre!J33</f>
        <v>1712</v>
      </c>
      <c r="L37" s="25">
        <f>[11]Noviembre!J33</f>
        <v>150</v>
      </c>
      <c r="M37" s="25">
        <f>[11]Diciembre!J33</f>
        <v>840</v>
      </c>
      <c r="N37" s="26">
        <f t="shared" si="0"/>
        <v>7191</v>
      </c>
      <c r="O37" s="179"/>
      <c r="P37" s="179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</row>
    <row r="38" spans="1:28" s="145" customFormat="1" ht="33.75" customHeight="1" x14ac:dyDescent="0.35">
      <c r="A38" s="156" t="s">
        <v>155</v>
      </c>
      <c r="B38" s="153">
        <f>[11]Enero!J34</f>
        <v>585</v>
      </c>
      <c r="C38" s="25">
        <f>[11]Febrero!J34</f>
        <v>671</v>
      </c>
      <c r="D38" s="25">
        <f>[11]Marzo!J34</f>
        <v>831</v>
      </c>
      <c r="E38" s="25">
        <f>[11]Abril!J34</f>
        <v>895</v>
      </c>
      <c r="F38" s="25">
        <f>[11]Mayo!J34</f>
        <v>933</v>
      </c>
      <c r="G38" s="25">
        <f>[11]Junio!J34</f>
        <v>1164</v>
      </c>
      <c r="H38" s="25">
        <f>[11]Julio!J34</f>
        <v>914</v>
      </c>
      <c r="I38" s="25">
        <f>[11]Agosto!J34</f>
        <v>1030</v>
      </c>
      <c r="J38" s="154">
        <f>[11]Septiembre!J34</f>
        <v>974</v>
      </c>
      <c r="K38" s="25">
        <f>[11]Octubre!J34</f>
        <v>1760</v>
      </c>
      <c r="L38" s="25">
        <f>[11]Noviembre!J34</f>
        <v>1936</v>
      </c>
      <c r="M38" s="25">
        <f>[11]Diciembre!J34</f>
        <v>798</v>
      </c>
      <c r="N38" s="26">
        <f t="shared" si="0"/>
        <v>12491</v>
      </c>
      <c r="O38" s="179"/>
      <c r="P38" s="179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</row>
    <row r="39" spans="1:28" s="145" customFormat="1" ht="33.75" customHeight="1" x14ac:dyDescent="0.35">
      <c r="A39" s="156" t="s">
        <v>156</v>
      </c>
      <c r="B39" s="153">
        <f>[11]Enero!J35</f>
        <v>717</v>
      </c>
      <c r="C39" s="25">
        <f>[11]Febrero!J35</f>
        <v>1564</v>
      </c>
      <c r="D39" s="25">
        <f>[11]Marzo!J35</f>
        <v>902</v>
      </c>
      <c r="E39" s="25">
        <f>[11]Abril!J35</f>
        <v>758</v>
      </c>
      <c r="F39" s="25">
        <f>[11]Mayo!J35</f>
        <v>946</v>
      </c>
      <c r="G39" s="25">
        <f>[11]Junio!J35</f>
        <v>1661</v>
      </c>
      <c r="H39" s="25">
        <f>[11]Julio!J35</f>
        <v>1677</v>
      </c>
      <c r="I39" s="25">
        <f>[11]Agosto!J35</f>
        <v>1335</v>
      </c>
      <c r="J39" s="154">
        <f>[11]Septiembre!J35</f>
        <v>1360</v>
      </c>
      <c r="K39" s="25">
        <f>[11]Octubre!J35</f>
        <v>1565</v>
      </c>
      <c r="L39" s="25">
        <f>[11]Noviembre!J35</f>
        <v>1156</v>
      </c>
      <c r="M39" s="25">
        <f>[11]Diciembre!J35</f>
        <v>1775</v>
      </c>
      <c r="N39" s="26">
        <f t="shared" si="0"/>
        <v>15416</v>
      </c>
      <c r="O39" s="179"/>
      <c r="P39" s="179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</row>
    <row r="40" spans="1:28" s="145" customFormat="1" ht="33.75" customHeight="1" x14ac:dyDescent="0.35">
      <c r="A40" s="156" t="s">
        <v>157</v>
      </c>
      <c r="B40" s="153">
        <f>[11]Enero!J36</f>
        <v>1129</v>
      </c>
      <c r="C40" s="25">
        <f>[11]Febrero!J36</f>
        <v>646</v>
      </c>
      <c r="D40" s="25">
        <f>[11]Marzo!J36</f>
        <v>1259</v>
      </c>
      <c r="E40" s="25">
        <f>[11]Abril!J36</f>
        <v>740</v>
      </c>
      <c r="F40" s="25">
        <f>[11]Mayo!J36</f>
        <v>864</v>
      </c>
      <c r="G40" s="25">
        <f>[11]Junio!J36</f>
        <v>734</v>
      </c>
      <c r="H40" s="25">
        <f>[11]Julio!J36</f>
        <v>215</v>
      </c>
      <c r="I40" s="25">
        <f>[11]Agosto!J36</f>
        <v>354</v>
      </c>
      <c r="J40" s="154">
        <f>[11]Septiembre!J36</f>
        <v>490</v>
      </c>
      <c r="K40" s="25">
        <f>[11]Octubre!J36</f>
        <v>862</v>
      </c>
      <c r="L40" s="25">
        <f>[11]Noviembre!J36</f>
        <v>709</v>
      </c>
      <c r="M40" s="25">
        <f>[11]Diciembre!J36</f>
        <v>1241</v>
      </c>
      <c r="N40" s="26">
        <f t="shared" si="0"/>
        <v>9243</v>
      </c>
      <c r="O40" s="179"/>
      <c r="P40" s="179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</row>
    <row r="41" spans="1:28" s="145" customFormat="1" ht="33.75" customHeight="1" x14ac:dyDescent="0.35">
      <c r="A41" s="156" t="s">
        <v>158</v>
      </c>
      <c r="B41" s="153">
        <f>[11]Enero!J37</f>
        <v>97</v>
      </c>
      <c r="C41" s="25">
        <f>[11]Febrero!J37</f>
        <v>93</v>
      </c>
      <c r="D41" s="25">
        <f>[11]Marzo!J37</f>
        <v>70</v>
      </c>
      <c r="E41" s="25">
        <f>[11]Abril!J37</f>
        <v>28</v>
      </c>
      <c r="F41" s="25">
        <f>[11]Mayo!J37</f>
        <v>588</v>
      </c>
      <c r="G41" s="25">
        <f>[11]Junio!J37</f>
        <v>103</v>
      </c>
      <c r="H41" s="25">
        <f>[11]Julio!J37</f>
        <v>150</v>
      </c>
      <c r="I41" s="25">
        <f>[11]Agosto!J37</f>
        <v>536</v>
      </c>
      <c r="J41" s="154">
        <f>[11]Septiembre!J37</f>
        <v>82</v>
      </c>
      <c r="K41" s="25">
        <f>[11]Octubre!J37</f>
        <v>135</v>
      </c>
      <c r="L41" s="25">
        <f>[11]Noviembre!J37</f>
        <v>700</v>
      </c>
      <c r="M41" s="25">
        <f>[11]Diciembre!J37</f>
        <v>125</v>
      </c>
      <c r="N41" s="26">
        <f t="shared" si="0"/>
        <v>2707</v>
      </c>
      <c r="O41" s="179"/>
      <c r="P41" s="179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</row>
    <row r="42" spans="1:28" s="145" customFormat="1" ht="33.75" customHeight="1" x14ac:dyDescent="0.35">
      <c r="A42" s="156" t="s">
        <v>159</v>
      </c>
      <c r="B42" s="153">
        <f>[11]Enero!J38</f>
        <v>1469</v>
      </c>
      <c r="C42" s="25">
        <f>[11]Febrero!J38</f>
        <v>1328</v>
      </c>
      <c r="D42" s="25">
        <f>[11]Marzo!J38</f>
        <v>681</v>
      </c>
      <c r="E42" s="25">
        <f>[11]Abril!J38</f>
        <v>2000</v>
      </c>
      <c r="F42" s="25">
        <f>[11]Mayo!J38</f>
        <v>1492</v>
      </c>
      <c r="G42" s="25">
        <f>[11]Junio!J38</f>
        <v>1838</v>
      </c>
      <c r="H42" s="25">
        <f>[11]Julio!J38</f>
        <v>2442</v>
      </c>
      <c r="I42" s="25">
        <f>[11]Agosto!J38</f>
        <v>2430</v>
      </c>
      <c r="J42" s="154">
        <f>[11]Septiembre!J38</f>
        <v>1634</v>
      </c>
      <c r="K42" s="25">
        <f>[11]Octubre!J38</f>
        <v>2013</v>
      </c>
      <c r="L42" s="25">
        <f>[11]Noviembre!J38</f>
        <v>2702</v>
      </c>
      <c r="M42" s="25">
        <f>[11]Diciembre!J38</f>
        <v>766</v>
      </c>
      <c r="N42" s="26">
        <f t="shared" si="0"/>
        <v>20795</v>
      </c>
      <c r="O42" s="179"/>
      <c r="P42" s="179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</row>
    <row r="43" spans="1:28" s="145" customFormat="1" ht="33.75" customHeight="1" x14ac:dyDescent="0.35">
      <c r="A43" s="156" t="s">
        <v>160</v>
      </c>
      <c r="B43" s="153">
        <f>[11]Enero!J39</f>
        <v>0</v>
      </c>
      <c r="C43" s="25">
        <f>[11]Febrero!J39</f>
        <v>0</v>
      </c>
      <c r="D43" s="25">
        <f>[11]Marzo!J39</f>
        <v>0</v>
      </c>
      <c r="E43" s="25">
        <f>[11]Abril!J39</f>
        <v>0</v>
      </c>
      <c r="F43" s="25">
        <f>[11]Mayo!J39</f>
        <v>0</v>
      </c>
      <c r="G43" s="25">
        <f>[11]Junio!J39</f>
        <v>0</v>
      </c>
      <c r="H43" s="25">
        <f>[11]Julio!J39</f>
        <v>0</v>
      </c>
      <c r="I43" s="25">
        <f>[11]Agosto!J39</f>
        <v>0</v>
      </c>
      <c r="J43" s="154">
        <f>[11]Septiembre!J39</f>
        <v>0</v>
      </c>
      <c r="K43" s="25">
        <f>[11]Octubre!J39</f>
        <v>0</v>
      </c>
      <c r="L43" s="25">
        <f>[11]Noviembre!J39</f>
        <v>0</v>
      </c>
      <c r="M43" s="25">
        <f>[11]Diciembre!J39</f>
        <v>55</v>
      </c>
      <c r="N43" s="26">
        <f t="shared" si="0"/>
        <v>55</v>
      </c>
      <c r="O43" s="179"/>
      <c r="P43" s="179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</row>
    <row r="44" spans="1:28" s="145" customFormat="1" ht="33.75" customHeight="1" x14ac:dyDescent="0.35">
      <c r="A44" s="156" t="s">
        <v>161</v>
      </c>
      <c r="B44" s="153">
        <f>[11]Enero!J40</f>
        <v>5326</v>
      </c>
      <c r="C44" s="25">
        <f>[11]Febrero!J40</f>
        <v>2978</v>
      </c>
      <c r="D44" s="25">
        <f>[11]Marzo!J40</f>
        <v>2556</v>
      </c>
      <c r="E44" s="25">
        <f>[11]Abril!J40</f>
        <v>3818</v>
      </c>
      <c r="F44" s="25">
        <f>[11]Mayo!J40</f>
        <v>3873</v>
      </c>
      <c r="G44" s="25">
        <f>[11]Junio!J40</f>
        <v>7274</v>
      </c>
      <c r="H44" s="25">
        <f>[11]Julio!J40</f>
        <v>9345</v>
      </c>
      <c r="I44" s="25">
        <f>[11]Agosto!J40</f>
        <v>5567</v>
      </c>
      <c r="J44" s="154">
        <f>[11]Septiembre!J40</f>
        <v>6000</v>
      </c>
      <c r="K44" s="25">
        <f>[11]Octubre!J40</f>
        <v>5336</v>
      </c>
      <c r="L44" s="25">
        <f>[11]Noviembre!J40</f>
        <v>5068</v>
      </c>
      <c r="M44" s="25">
        <f>[11]Diciembre!J40</f>
        <v>4757</v>
      </c>
      <c r="N44" s="26">
        <f t="shared" si="0"/>
        <v>61898</v>
      </c>
      <c r="O44" s="179"/>
      <c r="P44" s="179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</row>
    <row r="45" spans="1:28" s="145" customFormat="1" ht="33.75" customHeight="1" thickBot="1" x14ac:dyDescent="0.4">
      <c r="A45" s="156" t="s">
        <v>162</v>
      </c>
      <c r="B45" s="153">
        <f>[11]Enero!J41</f>
        <v>13318</v>
      </c>
      <c r="C45" s="25">
        <f>[11]Febrero!J41</f>
        <v>14013</v>
      </c>
      <c r="D45" s="25">
        <f>[11]Marzo!J41</f>
        <v>10312</v>
      </c>
      <c r="E45" s="25">
        <f>[11]Abril!J41</f>
        <v>11007</v>
      </c>
      <c r="F45" s="25">
        <f>[11]Mayo!J41</f>
        <v>12701</v>
      </c>
      <c r="G45" s="25">
        <f>[11]Junio!J41</f>
        <v>18306</v>
      </c>
      <c r="H45" s="25">
        <f>[11]Julio!J41</f>
        <v>13727</v>
      </c>
      <c r="I45" s="25">
        <f>[11]Agosto!J41</f>
        <v>12549</v>
      </c>
      <c r="J45" s="154">
        <f>[11]Septiembre!J41</f>
        <v>14720</v>
      </c>
      <c r="K45" s="25">
        <f>[11]Octubre!J41</f>
        <v>15469</v>
      </c>
      <c r="L45" s="25">
        <f>[11]Noviembre!J41</f>
        <v>36239</v>
      </c>
      <c r="M45" s="25">
        <f>[11]Diciembre!J41</f>
        <v>15334</v>
      </c>
      <c r="N45" s="26">
        <f>SUM(B45:M45)</f>
        <v>187695</v>
      </c>
      <c r="O45" s="179"/>
      <c r="P45" s="179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</row>
    <row r="46" spans="1:28" s="145" customFormat="1" ht="35.25" customHeight="1" thickBot="1" x14ac:dyDescent="0.4">
      <c r="A46" s="158" t="s">
        <v>14</v>
      </c>
      <c r="B46" s="159">
        <f t="shared" ref="B46:M46" si="1">SUM(B12:B45)</f>
        <v>680991</v>
      </c>
      <c r="C46" s="160">
        <f t="shared" si="1"/>
        <v>390378</v>
      </c>
      <c r="D46" s="160">
        <f t="shared" si="1"/>
        <v>395153</v>
      </c>
      <c r="E46" s="160">
        <f t="shared" si="1"/>
        <v>315680</v>
      </c>
      <c r="F46" s="160">
        <f t="shared" si="1"/>
        <v>598868</v>
      </c>
      <c r="G46" s="160">
        <f>SUM(G12:G45)</f>
        <v>832496</v>
      </c>
      <c r="H46" s="160">
        <f t="shared" si="1"/>
        <v>532505</v>
      </c>
      <c r="I46" s="160">
        <f t="shared" si="1"/>
        <v>300536</v>
      </c>
      <c r="J46" s="161">
        <f t="shared" si="1"/>
        <v>255004</v>
      </c>
      <c r="K46" s="160">
        <f t="shared" si="1"/>
        <v>189248</v>
      </c>
      <c r="L46" s="160">
        <f t="shared" si="1"/>
        <v>244038</v>
      </c>
      <c r="M46" s="160">
        <f t="shared" si="1"/>
        <v>422409</v>
      </c>
      <c r="N46" s="162">
        <f>SUM(N12:N45)</f>
        <v>5157306</v>
      </c>
      <c r="O46" s="179"/>
      <c r="P46" s="179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ht="17.100000000000001" customHeight="1" x14ac:dyDescent="0.3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79"/>
      <c r="P47" s="179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ht="18" customHeight="1" x14ac:dyDescent="0.3">
      <c r="A48" s="318" t="s">
        <v>104</v>
      </c>
      <c r="B48" s="318"/>
      <c r="C48" s="318"/>
      <c r="D48" s="318"/>
      <c r="E48" s="318"/>
      <c r="F48" s="318"/>
      <c r="G48" s="34"/>
      <c r="H48" s="34"/>
      <c r="I48" s="34"/>
      <c r="J48" s="34"/>
      <c r="K48" s="34"/>
      <c r="L48" s="34"/>
      <c r="M48" s="169"/>
      <c r="N48" s="146"/>
      <c r="O48" s="179"/>
      <c r="P48" s="179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ht="30" customHeight="1" x14ac:dyDescent="0.3">
      <c r="A49" s="318"/>
      <c r="B49" s="318"/>
      <c r="C49" s="318"/>
      <c r="D49" s="318"/>
      <c r="E49" s="318"/>
      <c r="F49" s="318"/>
      <c r="G49" s="34"/>
      <c r="H49" s="34"/>
      <c r="I49" s="34"/>
      <c r="J49" s="34"/>
      <c r="K49" s="34"/>
      <c r="L49" s="34"/>
      <c r="M49" s="166"/>
      <c r="N49" s="166"/>
      <c r="O49" s="179"/>
      <c r="P49" s="179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17.100000000000001" customHeight="1" x14ac:dyDescent="0.3">
      <c r="A50" s="97"/>
      <c r="B50" s="97"/>
      <c r="C50" s="97"/>
      <c r="D50" s="97"/>
      <c r="E50" s="97"/>
      <c r="F50" s="97"/>
      <c r="G50" s="166"/>
      <c r="H50" s="166"/>
      <c r="I50" s="166"/>
      <c r="J50" s="166"/>
      <c r="K50" s="166"/>
      <c r="L50" s="166"/>
      <c r="M50" s="166"/>
      <c r="N50" s="166"/>
      <c r="O50" s="179"/>
      <c r="P50" s="179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ht="17.100000000000001" customHeight="1" x14ac:dyDescent="0.2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ht="25.5" customHeight="1" x14ac:dyDescent="0.3">
      <c r="A52" s="179"/>
      <c r="B52" s="179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ht="25.5" customHeight="1" x14ac:dyDescent="0.3">
      <c r="A53" s="179"/>
      <c r="B53" s="179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ht="17.100000000000001" customHeight="1" x14ac:dyDescent="0.3">
      <c r="A54" s="179"/>
      <c r="B54" s="179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ht="17.100000000000001" customHeight="1" x14ac:dyDescent="0.3">
      <c r="A55" s="179"/>
      <c r="B55" s="179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ht="33.75" customHeight="1" x14ac:dyDescent="0.3">
      <c r="A56" s="179"/>
      <c r="B56" s="179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ht="33.75" customHeight="1" x14ac:dyDescent="0.3">
      <c r="A57" s="179"/>
      <c r="B57" s="17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ht="33.75" customHeight="1" x14ac:dyDescent="0.3">
      <c r="A58" s="179"/>
      <c r="B58" s="179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ht="33.75" customHeight="1" x14ac:dyDescent="0.3">
      <c r="A59" s="179"/>
      <c r="B59" s="179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ht="33.75" customHeight="1" x14ac:dyDescent="0.3">
      <c r="A60" s="179"/>
      <c r="B60" s="179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ht="33.75" customHeight="1" x14ac:dyDescent="0.3">
      <c r="A61" s="179"/>
      <c r="B61" s="179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ht="33.75" customHeight="1" x14ac:dyDescent="0.3">
      <c r="A62" s="179"/>
      <c r="B62" s="179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ht="33.75" customHeight="1" x14ac:dyDescent="0.3">
      <c r="A63" s="179"/>
      <c r="B63" s="179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ht="33.75" customHeight="1" x14ac:dyDescent="0.3">
      <c r="A64" s="179"/>
      <c r="B64" s="179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ht="33.75" customHeight="1" x14ac:dyDescent="0.3">
      <c r="A65" s="179"/>
      <c r="B65" s="179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ht="33.75" customHeight="1" x14ac:dyDescent="0.3">
      <c r="A66" s="179"/>
      <c r="B66" s="179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ht="33.75" customHeight="1" x14ac:dyDescent="0.3">
      <c r="A67" s="179"/>
      <c r="B67" s="179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ht="33.75" customHeight="1" x14ac:dyDescent="0.3">
      <c r="A68" s="179"/>
      <c r="B68" s="179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ht="33.75" customHeight="1" x14ac:dyDescent="0.3">
      <c r="A69" s="179"/>
      <c r="B69" s="179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ht="33.75" customHeight="1" x14ac:dyDescent="0.3">
      <c r="A70" s="179"/>
      <c r="B70" s="179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ht="33.75" customHeight="1" x14ac:dyDescent="0.3">
      <c r="A71" s="179"/>
      <c r="B71" s="179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ht="33.75" customHeight="1" x14ac:dyDescent="0.3">
      <c r="A72" s="179"/>
      <c r="B72" s="179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ht="33.75" customHeight="1" x14ac:dyDescent="0.3">
      <c r="A73" s="179"/>
      <c r="B73" s="179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ht="33.75" customHeight="1" x14ac:dyDescent="0.3">
      <c r="A74" s="179"/>
      <c r="B74" s="179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ht="33.75" customHeight="1" x14ac:dyDescent="0.3">
      <c r="A75" s="179"/>
      <c r="B75" s="179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ht="33.75" customHeight="1" x14ac:dyDescent="0.3">
      <c r="A76" s="179"/>
      <c r="B76" s="179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ht="33.75" customHeight="1" x14ac:dyDescent="0.3">
      <c r="A77" s="179"/>
      <c r="B77" s="179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ht="33.75" customHeight="1" x14ac:dyDescent="0.3">
      <c r="A78" s="179"/>
      <c r="B78" s="179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ht="33.75" customHeight="1" x14ac:dyDescent="0.3">
      <c r="A79" s="179"/>
      <c r="B79" s="179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ht="33.75" customHeight="1" x14ac:dyDescent="0.3">
      <c r="A80" s="179"/>
      <c r="B80" s="179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ht="33.75" customHeight="1" x14ac:dyDescent="0.3">
      <c r="A81" s="179"/>
      <c r="B81" s="179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ht="33.75" customHeight="1" x14ac:dyDescent="0.3">
      <c r="A82" s="179"/>
      <c r="B82" s="179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ht="33.75" customHeight="1" x14ac:dyDescent="0.3">
      <c r="A83" s="179"/>
      <c r="B83" s="179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ht="33.75" customHeight="1" x14ac:dyDescent="0.3">
      <c r="A84" s="179"/>
      <c r="B84" s="179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ht="33.75" customHeight="1" x14ac:dyDescent="0.3">
      <c r="A85" s="179"/>
      <c r="B85" s="179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ht="33.75" customHeight="1" x14ac:dyDescent="0.3">
      <c r="A86" s="179"/>
      <c r="B86" s="179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ht="33.75" customHeight="1" x14ac:dyDescent="0.3">
      <c r="A87" s="179"/>
      <c r="B87" s="179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ht="33.75" customHeight="1" x14ac:dyDescent="0.3">
      <c r="A88" s="179"/>
      <c r="B88" s="179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ht="33.75" customHeight="1" x14ac:dyDescent="0.3">
      <c r="A89" s="179"/>
      <c r="B89" s="179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ht="33.75" customHeight="1" x14ac:dyDescent="0.3">
      <c r="A90" s="179"/>
      <c r="B90" s="179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ht="33.75" customHeight="1" x14ac:dyDescent="0.3">
      <c r="A91" s="179"/>
      <c r="B91" s="179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x14ac:dyDescent="0.3">
      <c r="A92" s="179"/>
      <c r="B92" s="179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x14ac:dyDescent="0.3">
      <c r="A93" s="179"/>
      <c r="B93" s="179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x14ac:dyDescent="0.3">
      <c r="A94" s="179"/>
      <c r="B94" s="179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x14ac:dyDescent="0.3">
      <c r="A95" s="179"/>
      <c r="B95" s="179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x14ac:dyDescent="0.3">
      <c r="A96" s="179"/>
      <c r="B96" s="179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x14ac:dyDescent="0.3">
      <c r="A97" s="179"/>
      <c r="B97" s="179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x14ac:dyDescent="0.3">
      <c r="A98" s="179"/>
      <c r="B98" s="179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x14ac:dyDescent="0.3">
      <c r="A99" s="179"/>
      <c r="B99" s="179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x14ac:dyDescent="0.3">
      <c r="A100" s="179"/>
      <c r="B100" s="179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ht="34.5" customHeight="1" x14ac:dyDescent="0.3">
      <c r="A101" s="179"/>
      <c r="B101" s="179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ht="34.5" customHeight="1" x14ac:dyDescent="0.3">
      <c r="A102" s="179"/>
      <c r="B102" s="179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ht="34.5" customHeight="1" x14ac:dyDescent="0.3">
      <c r="A103" s="179"/>
      <c r="B103" s="179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ht="34.5" customHeight="1" x14ac:dyDescent="0.3">
      <c r="A104" s="179"/>
      <c r="B104" s="179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ht="34.5" customHeight="1" x14ac:dyDescent="0.3">
      <c r="A105" s="179"/>
      <c r="B105" s="179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ht="34.5" customHeight="1" x14ac:dyDescent="0.3">
      <c r="A106" s="179"/>
      <c r="B106" s="179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ht="34.5" customHeight="1" x14ac:dyDescent="0.3">
      <c r="A107" s="179"/>
      <c r="B107" s="179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ht="34.5" customHeight="1" x14ac:dyDescent="0.3">
      <c r="A108" s="179"/>
      <c r="B108" s="179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ht="34.5" customHeight="1" x14ac:dyDescent="0.3">
      <c r="A109" s="179"/>
      <c r="B109" s="179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ht="34.5" customHeight="1" x14ac:dyDescent="0.3">
      <c r="A110" s="179"/>
      <c r="B110" s="179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ht="34.5" customHeight="1" x14ac:dyDescent="0.3">
      <c r="A111" s="179"/>
      <c r="B111" s="179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ht="34.5" customHeight="1" x14ac:dyDescent="0.3">
      <c r="A112" s="179"/>
      <c r="B112" s="179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ht="34.5" customHeight="1" x14ac:dyDescent="0.3">
      <c r="A113" s="179"/>
      <c r="B113" s="179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ht="34.5" customHeight="1" x14ac:dyDescent="0.3">
      <c r="A114" s="179"/>
      <c r="B114" s="179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ht="34.5" customHeight="1" x14ac:dyDescent="0.3">
      <c r="A115" s="179"/>
      <c r="B115" s="179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ht="34.5" customHeight="1" x14ac:dyDescent="0.3">
      <c r="A116" s="179"/>
      <c r="B116" s="179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ht="34.5" customHeight="1" x14ac:dyDescent="0.3">
      <c r="A117" s="179"/>
      <c r="B117" s="179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ht="34.5" customHeight="1" x14ac:dyDescent="0.3">
      <c r="A118" s="179"/>
      <c r="B118" s="179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ht="34.5" customHeight="1" x14ac:dyDescent="0.3">
      <c r="A119" s="179"/>
      <c r="B119" s="179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ht="34.5" customHeight="1" x14ac:dyDescent="0.3">
      <c r="A120" s="179"/>
      <c r="B120" s="179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ht="34.5" customHeight="1" x14ac:dyDescent="0.3">
      <c r="A121" s="179"/>
      <c r="B121" s="179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ht="34.5" customHeight="1" x14ac:dyDescent="0.3">
      <c r="A122" s="179"/>
      <c r="B122" s="179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ht="34.5" customHeight="1" x14ac:dyDescent="0.3">
      <c r="A123" s="179"/>
      <c r="B123" s="179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ht="34.5" customHeight="1" x14ac:dyDescent="0.3">
      <c r="A124" s="179"/>
      <c r="B124" s="179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ht="34.5" customHeight="1" x14ac:dyDescent="0.3">
      <c r="A125" s="170"/>
      <c r="B125" s="170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ht="34.5" customHeight="1" x14ac:dyDescent="0.3">
      <c r="A126" s="170"/>
      <c r="B126" s="170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ht="34.5" customHeight="1" x14ac:dyDescent="0.3">
      <c r="A127" s="170"/>
      <c r="B127" s="170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ht="34.5" customHeight="1" x14ac:dyDescent="0.3">
      <c r="A128" s="170"/>
      <c r="B128" s="170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ht="34.5" customHeight="1" x14ac:dyDescent="0.3">
      <c r="A129" s="170"/>
      <c r="B129" s="170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ht="34.5" customHeight="1" x14ac:dyDescent="0.3">
      <c r="A130" s="170"/>
      <c r="B130" s="170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ht="34.5" customHeight="1" x14ac:dyDescent="0.3">
      <c r="A131" s="170"/>
      <c r="B131" s="170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ht="34.5" customHeight="1" x14ac:dyDescent="0.3">
      <c r="A132" s="170"/>
      <c r="B132" s="170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ht="34.5" customHeight="1" x14ac:dyDescent="0.3">
      <c r="A133" s="170"/>
      <c r="B133" s="170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spans="1:28" ht="34.5" customHeight="1" x14ac:dyDescent="0.3">
      <c r="A134" s="170"/>
      <c r="B134" s="170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ht="34.5" customHeight="1" x14ac:dyDescent="0.3">
      <c r="A135" s="170"/>
      <c r="B135" s="170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x14ac:dyDescent="0.3">
      <c r="A136" s="170"/>
      <c r="B136" s="170"/>
    </row>
    <row r="137" spans="1:28" x14ac:dyDescent="0.3">
      <c r="A137" s="170"/>
      <c r="B137" s="170"/>
      <c r="O137"/>
      <c r="P137"/>
    </row>
    <row r="138" spans="1:28" x14ac:dyDescent="0.3">
      <c r="A138" s="170"/>
      <c r="B138" s="170"/>
      <c r="O138"/>
      <c r="P138"/>
    </row>
    <row r="139" spans="1:28" x14ac:dyDescent="0.3">
      <c r="A139" s="170"/>
      <c r="B139" s="170"/>
      <c r="O139"/>
      <c r="P139"/>
    </row>
    <row r="140" spans="1:28" x14ac:dyDescent="0.3">
      <c r="A140" s="170"/>
      <c r="B140" s="170"/>
      <c r="O140"/>
      <c r="P140"/>
    </row>
  </sheetData>
  <mergeCells count="3">
    <mergeCell ref="A7:N7"/>
    <mergeCell ref="A8:N8"/>
    <mergeCell ref="A48:F4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333E-4FCD-41E0-8D62-F63CD3B46122}">
  <dimension ref="A1:AI137"/>
  <sheetViews>
    <sheetView topLeftCell="A37" zoomScale="50" zoomScaleNormal="50" workbookViewId="0">
      <selection activeCell="A45" sqref="A45:F46"/>
    </sheetView>
  </sheetViews>
  <sheetFormatPr baseColWidth="10" defaultColWidth="11.42578125" defaultRowHeight="20.25" x14ac:dyDescent="0.3"/>
  <cols>
    <col min="1" max="1" width="21.7109375" customWidth="1"/>
    <col min="2" max="13" width="18.42578125" customWidth="1"/>
    <col min="14" max="14" width="21" customWidth="1"/>
    <col min="15" max="15" width="20.7109375" style="170" customWidth="1"/>
    <col min="16" max="16" width="21.7109375" style="171" customWidth="1"/>
    <col min="257" max="257" width="21.7109375" customWidth="1"/>
    <col min="258" max="269" width="18.42578125" customWidth="1"/>
    <col min="270" max="270" width="21" customWidth="1"/>
    <col min="271" max="271" width="20.7109375" customWidth="1"/>
    <col min="272" max="272" width="21.7109375" customWidth="1"/>
    <col min="513" max="513" width="21.7109375" customWidth="1"/>
    <col min="514" max="525" width="18.42578125" customWidth="1"/>
    <col min="526" max="526" width="21" customWidth="1"/>
    <col min="527" max="527" width="20.7109375" customWidth="1"/>
    <col min="528" max="528" width="21.7109375" customWidth="1"/>
    <col min="769" max="769" width="21.7109375" customWidth="1"/>
    <col min="770" max="781" width="18.42578125" customWidth="1"/>
    <col min="782" max="782" width="21" customWidth="1"/>
    <col min="783" max="783" width="20.7109375" customWidth="1"/>
    <col min="784" max="784" width="21.7109375" customWidth="1"/>
    <col min="1025" max="1025" width="21.7109375" customWidth="1"/>
    <col min="1026" max="1037" width="18.42578125" customWidth="1"/>
    <col min="1038" max="1038" width="21" customWidth="1"/>
    <col min="1039" max="1039" width="20.7109375" customWidth="1"/>
    <col min="1040" max="1040" width="21.7109375" customWidth="1"/>
    <col min="1281" max="1281" width="21.7109375" customWidth="1"/>
    <col min="1282" max="1293" width="18.42578125" customWidth="1"/>
    <col min="1294" max="1294" width="21" customWidth="1"/>
    <col min="1295" max="1295" width="20.7109375" customWidth="1"/>
    <col min="1296" max="1296" width="21.7109375" customWidth="1"/>
    <col min="1537" max="1537" width="21.7109375" customWidth="1"/>
    <col min="1538" max="1549" width="18.42578125" customWidth="1"/>
    <col min="1550" max="1550" width="21" customWidth="1"/>
    <col min="1551" max="1551" width="20.7109375" customWidth="1"/>
    <col min="1552" max="1552" width="21.7109375" customWidth="1"/>
    <col min="1793" max="1793" width="21.7109375" customWidth="1"/>
    <col min="1794" max="1805" width="18.42578125" customWidth="1"/>
    <col min="1806" max="1806" width="21" customWidth="1"/>
    <col min="1807" max="1807" width="20.7109375" customWidth="1"/>
    <col min="1808" max="1808" width="21.7109375" customWidth="1"/>
    <col min="2049" max="2049" width="21.7109375" customWidth="1"/>
    <col min="2050" max="2061" width="18.42578125" customWidth="1"/>
    <col min="2062" max="2062" width="21" customWidth="1"/>
    <col min="2063" max="2063" width="20.7109375" customWidth="1"/>
    <col min="2064" max="2064" width="21.7109375" customWidth="1"/>
    <col min="2305" max="2305" width="21.7109375" customWidth="1"/>
    <col min="2306" max="2317" width="18.42578125" customWidth="1"/>
    <col min="2318" max="2318" width="21" customWidth="1"/>
    <col min="2319" max="2319" width="20.7109375" customWidth="1"/>
    <col min="2320" max="2320" width="21.7109375" customWidth="1"/>
    <col min="2561" max="2561" width="21.7109375" customWidth="1"/>
    <col min="2562" max="2573" width="18.42578125" customWidth="1"/>
    <col min="2574" max="2574" width="21" customWidth="1"/>
    <col min="2575" max="2575" width="20.7109375" customWidth="1"/>
    <col min="2576" max="2576" width="21.7109375" customWidth="1"/>
    <col min="2817" max="2817" width="21.7109375" customWidth="1"/>
    <col min="2818" max="2829" width="18.42578125" customWidth="1"/>
    <col min="2830" max="2830" width="21" customWidth="1"/>
    <col min="2831" max="2831" width="20.7109375" customWidth="1"/>
    <col min="2832" max="2832" width="21.7109375" customWidth="1"/>
    <col min="3073" max="3073" width="21.7109375" customWidth="1"/>
    <col min="3074" max="3085" width="18.42578125" customWidth="1"/>
    <col min="3086" max="3086" width="21" customWidth="1"/>
    <col min="3087" max="3087" width="20.7109375" customWidth="1"/>
    <col min="3088" max="3088" width="21.7109375" customWidth="1"/>
    <col min="3329" max="3329" width="21.7109375" customWidth="1"/>
    <col min="3330" max="3341" width="18.42578125" customWidth="1"/>
    <col min="3342" max="3342" width="21" customWidth="1"/>
    <col min="3343" max="3343" width="20.7109375" customWidth="1"/>
    <col min="3344" max="3344" width="21.7109375" customWidth="1"/>
    <col min="3585" max="3585" width="21.7109375" customWidth="1"/>
    <col min="3586" max="3597" width="18.42578125" customWidth="1"/>
    <col min="3598" max="3598" width="21" customWidth="1"/>
    <col min="3599" max="3599" width="20.7109375" customWidth="1"/>
    <col min="3600" max="3600" width="21.7109375" customWidth="1"/>
    <col min="3841" max="3841" width="21.7109375" customWidth="1"/>
    <col min="3842" max="3853" width="18.42578125" customWidth="1"/>
    <col min="3854" max="3854" width="21" customWidth="1"/>
    <col min="3855" max="3855" width="20.7109375" customWidth="1"/>
    <col min="3856" max="3856" width="21.7109375" customWidth="1"/>
    <col min="4097" max="4097" width="21.7109375" customWidth="1"/>
    <col min="4098" max="4109" width="18.42578125" customWidth="1"/>
    <col min="4110" max="4110" width="21" customWidth="1"/>
    <col min="4111" max="4111" width="20.7109375" customWidth="1"/>
    <col min="4112" max="4112" width="21.7109375" customWidth="1"/>
    <col min="4353" max="4353" width="21.7109375" customWidth="1"/>
    <col min="4354" max="4365" width="18.42578125" customWidth="1"/>
    <col min="4366" max="4366" width="21" customWidth="1"/>
    <col min="4367" max="4367" width="20.7109375" customWidth="1"/>
    <col min="4368" max="4368" width="21.7109375" customWidth="1"/>
    <col min="4609" max="4609" width="21.7109375" customWidth="1"/>
    <col min="4610" max="4621" width="18.42578125" customWidth="1"/>
    <col min="4622" max="4622" width="21" customWidth="1"/>
    <col min="4623" max="4623" width="20.7109375" customWidth="1"/>
    <col min="4624" max="4624" width="21.7109375" customWidth="1"/>
    <col min="4865" max="4865" width="21.7109375" customWidth="1"/>
    <col min="4866" max="4877" width="18.42578125" customWidth="1"/>
    <col min="4878" max="4878" width="21" customWidth="1"/>
    <col min="4879" max="4879" width="20.7109375" customWidth="1"/>
    <col min="4880" max="4880" width="21.7109375" customWidth="1"/>
    <col min="5121" max="5121" width="21.7109375" customWidth="1"/>
    <col min="5122" max="5133" width="18.42578125" customWidth="1"/>
    <col min="5134" max="5134" width="21" customWidth="1"/>
    <col min="5135" max="5135" width="20.7109375" customWidth="1"/>
    <col min="5136" max="5136" width="21.7109375" customWidth="1"/>
    <col min="5377" max="5377" width="21.7109375" customWidth="1"/>
    <col min="5378" max="5389" width="18.42578125" customWidth="1"/>
    <col min="5390" max="5390" width="21" customWidth="1"/>
    <col min="5391" max="5391" width="20.7109375" customWidth="1"/>
    <col min="5392" max="5392" width="21.7109375" customWidth="1"/>
    <col min="5633" max="5633" width="21.7109375" customWidth="1"/>
    <col min="5634" max="5645" width="18.42578125" customWidth="1"/>
    <col min="5646" max="5646" width="21" customWidth="1"/>
    <col min="5647" max="5647" width="20.7109375" customWidth="1"/>
    <col min="5648" max="5648" width="21.7109375" customWidth="1"/>
    <col min="5889" max="5889" width="21.7109375" customWidth="1"/>
    <col min="5890" max="5901" width="18.42578125" customWidth="1"/>
    <col min="5902" max="5902" width="21" customWidth="1"/>
    <col min="5903" max="5903" width="20.7109375" customWidth="1"/>
    <col min="5904" max="5904" width="21.7109375" customWidth="1"/>
    <col min="6145" max="6145" width="21.7109375" customWidth="1"/>
    <col min="6146" max="6157" width="18.42578125" customWidth="1"/>
    <col min="6158" max="6158" width="21" customWidth="1"/>
    <col min="6159" max="6159" width="20.7109375" customWidth="1"/>
    <col min="6160" max="6160" width="21.7109375" customWidth="1"/>
    <col min="6401" max="6401" width="21.7109375" customWidth="1"/>
    <col min="6402" max="6413" width="18.42578125" customWidth="1"/>
    <col min="6414" max="6414" width="21" customWidth="1"/>
    <col min="6415" max="6415" width="20.7109375" customWidth="1"/>
    <col min="6416" max="6416" width="21.7109375" customWidth="1"/>
    <col min="6657" max="6657" width="21.7109375" customWidth="1"/>
    <col min="6658" max="6669" width="18.42578125" customWidth="1"/>
    <col min="6670" max="6670" width="21" customWidth="1"/>
    <col min="6671" max="6671" width="20.7109375" customWidth="1"/>
    <col min="6672" max="6672" width="21.7109375" customWidth="1"/>
    <col min="6913" max="6913" width="21.7109375" customWidth="1"/>
    <col min="6914" max="6925" width="18.42578125" customWidth="1"/>
    <col min="6926" max="6926" width="21" customWidth="1"/>
    <col min="6927" max="6927" width="20.7109375" customWidth="1"/>
    <col min="6928" max="6928" width="21.7109375" customWidth="1"/>
    <col min="7169" max="7169" width="21.7109375" customWidth="1"/>
    <col min="7170" max="7181" width="18.42578125" customWidth="1"/>
    <col min="7182" max="7182" width="21" customWidth="1"/>
    <col min="7183" max="7183" width="20.7109375" customWidth="1"/>
    <col min="7184" max="7184" width="21.7109375" customWidth="1"/>
    <col min="7425" max="7425" width="21.7109375" customWidth="1"/>
    <col min="7426" max="7437" width="18.42578125" customWidth="1"/>
    <col min="7438" max="7438" width="21" customWidth="1"/>
    <col min="7439" max="7439" width="20.7109375" customWidth="1"/>
    <col min="7440" max="7440" width="21.7109375" customWidth="1"/>
    <col min="7681" max="7681" width="21.7109375" customWidth="1"/>
    <col min="7682" max="7693" width="18.42578125" customWidth="1"/>
    <col min="7694" max="7694" width="21" customWidth="1"/>
    <col min="7695" max="7695" width="20.7109375" customWidth="1"/>
    <col min="7696" max="7696" width="21.7109375" customWidth="1"/>
    <col min="7937" max="7937" width="21.7109375" customWidth="1"/>
    <col min="7938" max="7949" width="18.42578125" customWidth="1"/>
    <col min="7950" max="7950" width="21" customWidth="1"/>
    <col min="7951" max="7951" width="20.7109375" customWidth="1"/>
    <col min="7952" max="7952" width="21.7109375" customWidth="1"/>
    <col min="8193" max="8193" width="21.7109375" customWidth="1"/>
    <col min="8194" max="8205" width="18.42578125" customWidth="1"/>
    <col min="8206" max="8206" width="21" customWidth="1"/>
    <col min="8207" max="8207" width="20.7109375" customWidth="1"/>
    <col min="8208" max="8208" width="21.7109375" customWidth="1"/>
    <col min="8449" max="8449" width="21.7109375" customWidth="1"/>
    <col min="8450" max="8461" width="18.42578125" customWidth="1"/>
    <col min="8462" max="8462" width="21" customWidth="1"/>
    <col min="8463" max="8463" width="20.7109375" customWidth="1"/>
    <col min="8464" max="8464" width="21.7109375" customWidth="1"/>
    <col min="8705" max="8705" width="21.7109375" customWidth="1"/>
    <col min="8706" max="8717" width="18.42578125" customWidth="1"/>
    <col min="8718" max="8718" width="21" customWidth="1"/>
    <col min="8719" max="8719" width="20.7109375" customWidth="1"/>
    <col min="8720" max="8720" width="21.7109375" customWidth="1"/>
    <col min="8961" max="8961" width="21.7109375" customWidth="1"/>
    <col min="8962" max="8973" width="18.42578125" customWidth="1"/>
    <col min="8974" max="8974" width="21" customWidth="1"/>
    <col min="8975" max="8975" width="20.7109375" customWidth="1"/>
    <col min="8976" max="8976" width="21.7109375" customWidth="1"/>
    <col min="9217" max="9217" width="21.7109375" customWidth="1"/>
    <col min="9218" max="9229" width="18.42578125" customWidth="1"/>
    <col min="9230" max="9230" width="21" customWidth="1"/>
    <col min="9231" max="9231" width="20.7109375" customWidth="1"/>
    <col min="9232" max="9232" width="21.7109375" customWidth="1"/>
    <col min="9473" max="9473" width="21.7109375" customWidth="1"/>
    <col min="9474" max="9485" width="18.42578125" customWidth="1"/>
    <col min="9486" max="9486" width="21" customWidth="1"/>
    <col min="9487" max="9487" width="20.7109375" customWidth="1"/>
    <col min="9488" max="9488" width="21.7109375" customWidth="1"/>
    <col min="9729" max="9729" width="21.7109375" customWidth="1"/>
    <col min="9730" max="9741" width="18.42578125" customWidth="1"/>
    <col min="9742" max="9742" width="21" customWidth="1"/>
    <col min="9743" max="9743" width="20.7109375" customWidth="1"/>
    <col min="9744" max="9744" width="21.7109375" customWidth="1"/>
    <col min="9985" max="9985" width="21.7109375" customWidth="1"/>
    <col min="9986" max="9997" width="18.42578125" customWidth="1"/>
    <col min="9998" max="9998" width="21" customWidth="1"/>
    <col min="9999" max="9999" width="20.7109375" customWidth="1"/>
    <col min="10000" max="10000" width="21.7109375" customWidth="1"/>
    <col min="10241" max="10241" width="21.7109375" customWidth="1"/>
    <col min="10242" max="10253" width="18.42578125" customWidth="1"/>
    <col min="10254" max="10254" width="21" customWidth="1"/>
    <col min="10255" max="10255" width="20.7109375" customWidth="1"/>
    <col min="10256" max="10256" width="21.7109375" customWidth="1"/>
    <col min="10497" max="10497" width="21.7109375" customWidth="1"/>
    <col min="10498" max="10509" width="18.42578125" customWidth="1"/>
    <col min="10510" max="10510" width="21" customWidth="1"/>
    <col min="10511" max="10511" width="20.7109375" customWidth="1"/>
    <col min="10512" max="10512" width="21.7109375" customWidth="1"/>
    <col min="10753" max="10753" width="21.7109375" customWidth="1"/>
    <col min="10754" max="10765" width="18.42578125" customWidth="1"/>
    <col min="10766" max="10766" width="21" customWidth="1"/>
    <col min="10767" max="10767" width="20.7109375" customWidth="1"/>
    <col min="10768" max="10768" width="21.7109375" customWidth="1"/>
    <col min="11009" max="11009" width="21.7109375" customWidth="1"/>
    <col min="11010" max="11021" width="18.42578125" customWidth="1"/>
    <col min="11022" max="11022" width="21" customWidth="1"/>
    <col min="11023" max="11023" width="20.7109375" customWidth="1"/>
    <col min="11024" max="11024" width="21.7109375" customWidth="1"/>
    <col min="11265" max="11265" width="21.7109375" customWidth="1"/>
    <col min="11266" max="11277" width="18.42578125" customWidth="1"/>
    <col min="11278" max="11278" width="21" customWidth="1"/>
    <col min="11279" max="11279" width="20.7109375" customWidth="1"/>
    <col min="11280" max="11280" width="21.7109375" customWidth="1"/>
    <col min="11521" max="11521" width="21.7109375" customWidth="1"/>
    <col min="11522" max="11533" width="18.42578125" customWidth="1"/>
    <col min="11534" max="11534" width="21" customWidth="1"/>
    <col min="11535" max="11535" width="20.7109375" customWidth="1"/>
    <col min="11536" max="11536" width="21.7109375" customWidth="1"/>
    <col min="11777" max="11777" width="21.7109375" customWidth="1"/>
    <col min="11778" max="11789" width="18.42578125" customWidth="1"/>
    <col min="11790" max="11790" width="21" customWidth="1"/>
    <col min="11791" max="11791" width="20.7109375" customWidth="1"/>
    <col min="11792" max="11792" width="21.7109375" customWidth="1"/>
    <col min="12033" max="12033" width="21.7109375" customWidth="1"/>
    <col min="12034" max="12045" width="18.42578125" customWidth="1"/>
    <col min="12046" max="12046" width="21" customWidth="1"/>
    <col min="12047" max="12047" width="20.7109375" customWidth="1"/>
    <col min="12048" max="12048" width="21.7109375" customWidth="1"/>
    <col min="12289" max="12289" width="21.7109375" customWidth="1"/>
    <col min="12290" max="12301" width="18.42578125" customWidth="1"/>
    <col min="12302" max="12302" width="21" customWidth="1"/>
    <col min="12303" max="12303" width="20.7109375" customWidth="1"/>
    <col min="12304" max="12304" width="21.7109375" customWidth="1"/>
    <col min="12545" max="12545" width="21.7109375" customWidth="1"/>
    <col min="12546" max="12557" width="18.42578125" customWidth="1"/>
    <col min="12558" max="12558" width="21" customWidth="1"/>
    <col min="12559" max="12559" width="20.7109375" customWidth="1"/>
    <col min="12560" max="12560" width="21.7109375" customWidth="1"/>
    <col min="12801" max="12801" width="21.7109375" customWidth="1"/>
    <col min="12802" max="12813" width="18.42578125" customWidth="1"/>
    <col min="12814" max="12814" width="21" customWidth="1"/>
    <col min="12815" max="12815" width="20.7109375" customWidth="1"/>
    <col min="12816" max="12816" width="21.7109375" customWidth="1"/>
    <col min="13057" max="13057" width="21.7109375" customWidth="1"/>
    <col min="13058" max="13069" width="18.42578125" customWidth="1"/>
    <col min="13070" max="13070" width="21" customWidth="1"/>
    <col min="13071" max="13071" width="20.7109375" customWidth="1"/>
    <col min="13072" max="13072" width="21.7109375" customWidth="1"/>
    <col min="13313" max="13313" width="21.7109375" customWidth="1"/>
    <col min="13314" max="13325" width="18.42578125" customWidth="1"/>
    <col min="13326" max="13326" width="21" customWidth="1"/>
    <col min="13327" max="13327" width="20.7109375" customWidth="1"/>
    <col min="13328" max="13328" width="21.7109375" customWidth="1"/>
    <col min="13569" max="13569" width="21.7109375" customWidth="1"/>
    <col min="13570" max="13581" width="18.42578125" customWidth="1"/>
    <col min="13582" max="13582" width="21" customWidth="1"/>
    <col min="13583" max="13583" width="20.7109375" customWidth="1"/>
    <col min="13584" max="13584" width="21.7109375" customWidth="1"/>
    <col min="13825" max="13825" width="21.7109375" customWidth="1"/>
    <col min="13826" max="13837" width="18.42578125" customWidth="1"/>
    <col min="13838" max="13838" width="21" customWidth="1"/>
    <col min="13839" max="13839" width="20.7109375" customWidth="1"/>
    <col min="13840" max="13840" width="21.7109375" customWidth="1"/>
    <col min="14081" max="14081" width="21.7109375" customWidth="1"/>
    <col min="14082" max="14093" width="18.42578125" customWidth="1"/>
    <col min="14094" max="14094" width="21" customWidth="1"/>
    <col min="14095" max="14095" width="20.7109375" customWidth="1"/>
    <col min="14096" max="14096" width="21.7109375" customWidth="1"/>
    <col min="14337" max="14337" width="21.7109375" customWidth="1"/>
    <col min="14338" max="14349" width="18.42578125" customWidth="1"/>
    <col min="14350" max="14350" width="21" customWidth="1"/>
    <col min="14351" max="14351" width="20.7109375" customWidth="1"/>
    <col min="14352" max="14352" width="21.7109375" customWidth="1"/>
    <col min="14593" max="14593" width="21.7109375" customWidth="1"/>
    <col min="14594" max="14605" width="18.42578125" customWidth="1"/>
    <col min="14606" max="14606" width="21" customWidth="1"/>
    <col min="14607" max="14607" width="20.7109375" customWidth="1"/>
    <col min="14608" max="14608" width="21.7109375" customWidth="1"/>
    <col min="14849" max="14849" width="21.7109375" customWidth="1"/>
    <col min="14850" max="14861" width="18.42578125" customWidth="1"/>
    <col min="14862" max="14862" width="21" customWidth="1"/>
    <col min="14863" max="14863" width="20.7109375" customWidth="1"/>
    <col min="14864" max="14864" width="21.7109375" customWidth="1"/>
    <col min="15105" max="15105" width="21.7109375" customWidth="1"/>
    <col min="15106" max="15117" width="18.42578125" customWidth="1"/>
    <col min="15118" max="15118" width="21" customWidth="1"/>
    <col min="15119" max="15119" width="20.7109375" customWidth="1"/>
    <col min="15120" max="15120" width="21.7109375" customWidth="1"/>
    <col min="15361" max="15361" width="21.7109375" customWidth="1"/>
    <col min="15362" max="15373" width="18.42578125" customWidth="1"/>
    <col min="15374" max="15374" width="21" customWidth="1"/>
    <col min="15375" max="15375" width="20.7109375" customWidth="1"/>
    <col min="15376" max="15376" width="21.7109375" customWidth="1"/>
    <col min="15617" max="15617" width="21.7109375" customWidth="1"/>
    <col min="15618" max="15629" width="18.42578125" customWidth="1"/>
    <col min="15630" max="15630" width="21" customWidth="1"/>
    <col min="15631" max="15631" width="20.7109375" customWidth="1"/>
    <col min="15632" max="15632" width="21.7109375" customWidth="1"/>
    <col min="15873" max="15873" width="21.7109375" customWidth="1"/>
    <col min="15874" max="15885" width="18.42578125" customWidth="1"/>
    <col min="15886" max="15886" width="21" customWidth="1"/>
    <col min="15887" max="15887" width="20.7109375" customWidth="1"/>
    <col min="15888" max="15888" width="21.7109375" customWidth="1"/>
    <col min="16129" max="16129" width="21.7109375" customWidth="1"/>
    <col min="16130" max="16141" width="18.42578125" customWidth="1"/>
    <col min="16142" max="16142" width="21" customWidth="1"/>
    <col min="16143" max="16143" width="20.7109375" customWidth="1"/>
    <col min="16144" max="16144" width="21.7109375" customWidth="1"/>
  </cols>
  <sheetData>
    <row r="1" spans="1:35" ht="17.100000000000001" customHeight="1" x14ac:dyDescent="0.3">
      <c r="A1" s="138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79"/>
      <c r="P1" s="180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7.100000000000001" customHeight="1" x14ac:dyDescent="0.3">
      <c r="A2" s="140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79"/>
      <c r="P2" s="180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7.100000000000001" customHeight="1" x14ac:dyDescent="0.3">
      <c r="A3" s="140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79"/>
      <c r="P3" s="180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26.25" x14ac:dyDescent="0.4">
      <c r="A4" s="328" t="s">
        <v>163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179"/>
      <c r="P4" s="180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26.25" x14ac:dyDescent="0.4">
      <c r="A5" s="329" t="s">
        <v>117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1"/>
      <c r="O5" s="181"/>
      <c r="P5" s="180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26.25" x14ac:dyDescent="0.4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7"/>
      <c r="O6" s="181"/>
      <c r="P6" s="180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x14ac:dyDescent="0.3">
      <c r="A7" s="172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74"/>
      <c r="O7" s="181"/>
      <c r="P7" s="180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s="145" customFormat="1" ht="32.25" customHeight="1" x14ac:dyDescent="0.3">
      <c r="A8" s="176" t="s">
        <v>70</v>
      </c>
      <c r="B8" s="176" t="s">
        <v>119</v>
      </c>
      <c r="C8" s="176" t="s">
        <v>120</v>
      </c>
      <c r="D8" s="176" t="s">
        <v>121</v>
      </c>
      <c r="E8" s="176" t="s">
        <v>122</v>
      </c>
      <c r="F8" s="176" t="s">
        <v>123</v>
      </c>
      <c r="G8" s="176" t="s">
        <v>124</v>
      </c>
      <c r="H8" s="176" t="s">
        <v>125</v>
      </c>
      <c r="I8" s="176" t="s">
        <v>126</v>
      </c>
      <c r="J8" s="176" t="s">
        <v>127</v>
      </c>
      <c r="K8" s="176" t="s">
        <v>128</v>
      </c>
      <c r="L8" s="176" t="s">
        <v>12</v>
      </c>
      <c r="M8" s="176" t="s">
        <v>13</v>
      </c>
      <c r="N8" s="176" t="s">
        <v>14</v>
      </c>
      <c r="O8" s="179"/>
      <c r="P8" s="180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</row>
    <row r="9" spans="1:35" s="145" customFormat="1" ht="33.75" customHeight="1" x14ac:dyDescent="0.35">
      <c r="A9" s="175" t="s">
        <v>129</v>
      </c>
      <c r="B9" s="25">
        <f>[12]Enero!J8</f>
        <v>602790</v>
      </c>
      <c r="C9" s="25">
        <f>[12]Febrero!J8</f>
        <v>441466</v>
      </c>
      <c r="D9" s="25">
        <f>[12]Marzo!J8</f>
        <v>95616</v>
      </c>
      <c r="E9" s="25">
        <f>[12]Abril!J8</f>
        <v>31961</v>
      </c>
      <c r="F9" s="25">
        <f>[12]Mayo!J8</f>
        <v>65743</v>
      </c>
      <c r="G9" s="25">
        <f>[12]Junio!J8</f>
        <v>340267</v>
      </c>
      <c r="H9" s="25">
        <f>[12]Julio!J8</f>
        <v>704076</v>
      </c>
      <c r="I9" s="25">
        <f>[12]Agosto!J8</f>
        <v>230800</v>
      </c>
      <c r="J9" s="25">
        <f>[12]Septiembre!J8</f>
        <v>30865</v>
      </c>
      <c r="K9" s="25">
        <f>[12]Octubre!J8</f>
        <v>7278</v>
      </c>
      <c r="L9" s="25">
        <f>[12]Noviembre!J8</f>
        <v>26365</v>
      </c>
      <c r="M9" s="25">
        <f>[12]Diciembre!J8</f>
        <v>300542</v>
      </c>
      <c r="N9" s="25">
        <f>SUM(B9:M9)</f>
        <v>2877769</v>
      </c>
      <c r="O9" s="179"/>
      <c r="P9" s="180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</row>
    <row r="10" spans="1:35" s="145" customFormat="1" ht="33.75" customHeight="1" x14ac:dyDescent="0.35">
      <c r="A10" s="175" t="s">
        <v>130</v>
      </c>
      <c r="B10" s="25">
        <f>[12]Enero!J9</f>
        <v>21623</v>
      </c>
      <c r="C10" s="25">
        <f>[12]Febrero!J9</f>
        <v>16833</v>
      </c>
      <c r="D10" s="25">
        <f>[12]Marzo!J9</f>
        <v>20126</v>
      </c>
      <c r="E10" s="25">
        <f>[12]Abril!J9</f>
        <v>37516</v>
      </c>
      <c r="F10" s="25">
        <f>[12]Mayo!J9</f>
        <v>64996</v>
      </c>
      <c r="G10" s="25">
        <f>[12]Junio!J9</f>
        <v>70156</v>
      </c>
      <c r="H10" s="25">
        <f>[12]Julio!J9</f>
        <v>27844</v>
      </c>
      <c r="I10" s="25">
        <f>[12]Agosto!J9</f>
        <v>22929</v>
      </c>
      <c r="J10" s="25">
        <f>[12]Septiembre!J9</f>
        <v>31774</v>
      </c>
      <c r="K10" s="25">
        <f>[12]Octubre!J9</f>
        <v>18517</v>
      </c>
      <c r="L10" s="25">
        <f>[12]Noviembre!J9</f>
        <v>25964</v>
      </c>
      <c r="M10" s="25">
        <f>[12]Diciembre!J9</f>
        <v>22492</v>
      </c>
      <c r="N10" s="25">
        <f t="shared" ref="N10:N42" si="0">SUM(B10:M10)</f>
        <v>380770</v>
      </c>
      <c r="O10" s="179"/>
      <c r="P10" s="180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</row>
    <row r="11" spans="1:35" s="145" customFormat="1" ht="33.75" customHeight="1" x14ac:dyDescent="0.35">
      <c r="A11" s="175" t="s">
        <v>131</v>
      </c>
      <c r="B11" s="25">
        <f>[12]Enero!J10</f>
        <v>0</v>
      </c>
      <c r="C11" s="25">
        <f>[12]Febrero!J10</f>
        <v>0</v>
      </c>
      <c r="D11" s="25">
        <f>[12]Marzo!J10</f>
        <v>31</v>
      </c>
      <c r="E11" s="25">
        <f>[12]Abril!J10</f>
        <v>165</v>
      </c>
      <c r="F11" s="25">
        <f>[12]Mayo!J10</f>
        <v>130</v>
      </c>
      <c r="G11" s="25">
        <f>[12]Junio!J10</f>
        <v>0</v>
      </c>
      <c r="H11" s="25">
        <f>[12]Julio!J10</f>
        <v>400</v>
      </c>
      <c r="I11" s="25">
        <f>[12]Agosto!J10</f>
        <v>1250</v>
      </c>
      <c r="J11" s="25">
        <f>[12]Septiembre!J10</f>
        <v>7914</v>
      </c>
      <c r="K11" s="25">
        <f>[12]Octubre!J10</f>
        <v>8547</v>
      </c>
      <c r="L11" s="25">
        <f>[12]Noviembre!J10</f>
        <v>1800</v>
      </c>
      <c r="M11" s="25">
        <f>[12]Diciembre!J10</f>
        <v>2055</v>
      </c>
      <c r="N11" s="25">
        <f t="shared" si="0"/>
        <v>22292</v>
      </c>
      <c r="O11" s="179"/>
      <c r="P11" s="180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</row>
    <row r="12" spans="1:35" s="145" customFormat="1" ht="33.75" customHeight="1" x14ac:dyDescent="0.35">
      <c r="A12" s="175" t="s">
        <v>132</v>
      </c>
      <c r="B12" s="25">
        <f>[12]Enero!J11</f>
        <v>16</v>
      </c>
      <c r="C12" s="25">
        <f>[12]Febrero!J11</f>
        <v>16</v>
      </c>
      <c r="D12" s="25">
        <f>[12]Marzo!J11</f>
        <v>25</v>
      </c>
      <c r="E12" s="25">
        <f>[12]Abril!J11</f>
        <v>148</v>
      </c>
      <c r="F12" s="25">
        <f>[12]Mayo!J11</f>
        <v>26</v>
      </c>
      <c r="G12" s="25">
        <f>[12]Junio!J11</f>
        <v>725</v>
      </c>
      <c r="H12" s="25">
        <f>[12]Julio!J11</f>
        <v>47</v>
      </c>
      <c r="I12" s="25">
        <f>[12]Agosto!J11</f>
        <v>1106</v>
      </c>
      <c r="J12" s="25">
        <f>[12]Septiembre!J11</f>
        <v>75</v>
      </c>
      <c r="K12" s="25">
        <f>[12]Octubre!J11</f>
        <v>228</v>
      </c>
      <c r="L12" s="25">
        <f>[12]Noviembre!J11</f>
        <v>135</v>
      </c>
      <c r="M12" s="25">
        <f>[12]Diciembre!J11</f>
        <v>76</v>
      </c>
      <c r="N12" s="25">
        <f t="shared" si="0"/>
        <v>2623</v>
      </c>
      <c r="O12" s="179"/>
      <c r="P12" s="180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</row>
    <row r="13" spans="1:35" s="145" customFormat="1" ht="33.75" customHeight="1" x14ac:dyDescent="0.35">
      <c r="A13" s="175" t="s">
        <v>133</v>
      </c>
      <c r="B13" s="25">
        <f>[12]Enero!J12</f>
        <v>1811</v>
      </c>
      <c r="C13" s="25">
        <f>[12]Febrero!J12</f>
        <v>1496</v>
      </c>
      <c r="D13" s="25">
        <f>[12]Marzo!J12</f>
        <v>2888</v>
      </c>
      <c r="E13" s="25">
        <f>[12]Abril!J12</f>
        <v>4304</v>
      </c>
      <c r="F13" s="25">
        <f>[12]Mayo!J12</f>
        <v>7934</v>
      </c>
      <c r="G13" s="25">
        <f>[12]Junio!J12</f>
        <v>3014</v>
      </c>
      <c r="H13" s="25">
        <f>[12]Julio!J12</f>
        <v>6075</v>
      </c>
      <c r="I13" s="25">
        <f>[12]Agosto!J12</f>
        <v>4150</v>
      </c>
      <c r="J13" s="25">
        <f>[12]Septiembre!J12</f>
        <v>8954</v>
      </c>
      <c r="K13" s="25">
        <f>[12]Octubre!J12</f>
        <v>2924</v>
      </c>
      <c r="L13" s="25">
        <f>[12]Noviembre!J12</f>
        <v>670</v>
      </c>
      <c r="M13" s="25">
        <f>[12]Diciembre!J12</f>
        <v>785</v>
      </c>
      <c r="N13" s="25">
        <f t="shared" si="0"/>
        <v>45005</v>
      </c>
      <c r="O13" s="179"/>
      <c r="P13" s="180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</row>
    <row r="14" spans="1:35" s="145" customFormat="1" ht="33.75" customHeight="1" x14ac:dyDescent="0.35">
      <c r="A14" s="175" t="s">
        <v>134</v>
      </c>
      <c r="B14" s="25">
        <f>[12]Enero!J13</f>
        <v>30653</v>
      </c>
      <c r="C14" s="25">
        <f>[12]Febrero!J13</f>
        <v>7627</v>
      </c>
      <c r="D14" s="25">
        <f>[12]Marzo!J13</f>
        <v>4181</v>
      </c>
      <c r="E14" s="25">
        <f>[12]Abril!J13</f>
        <v>12756</v>
      </c>
      <c r="F14" s="25">
        <f>[12]Mayo!J13</f>
        <v>30626</v>
      </c>
      <c r="G14" s="25">
        <f>[12]Junio!J13</f>
        <v>25314</v>
      </c>
      <c r="H14" s="25">
        <f>[12]Julio!J13</f>
        <v>3327</v>
      </c>
      <c r="I14" s="25">
        <f>[12]Agosto!J13</f>
        <v>4890</v>
      </c>
      <c r="J14" s="25">
        <f>[12]Septiembre!J13</f>
        <v>27831</v>
      </c>
      <c r="K14" s="25">
        <f>[12]Octubre!J13</f>
        <v>8847</v>
      </c>
      <c r="L14" s="25">
        <f>[12]Noviembre!J13</f>
        <v>73681</v>
      </c>
      <c r="M14" s="25">
        <f>[12]Diciembre!J13</f>
        <v>82964</v>
      </c>
      <c r="N14" s="25">
        <f t="shared" si="0"/>
        <v>312697</v>
      </c>
      <c r="O14" s="179"/>
      <c r="P14" s="180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</row>
    <row r="15" spans="1:35" s="145" customFormat="1" ht="33.75" customHeight="1" x14ac:dyDescent="0.35">
      <c r="A15" s="175" t="s">
        <v>135</v>
      </c>
      <c r="B15" s="25">
        <f>[12]Enero!J14</f>
        <v>22679</v>
      </c>
      <c r="C15" s="25">
        <f>[12]Febrero!J14</f>
        <v>10233</v>
      </c>
      <c r="D15" s="25">
        <f>[12]Marzo!J14</f>
        <v>5133</v>
      </c>
      <c r="E15" s="25">
        <f>[12]Abril!J14</f>
        <v>16824</v>
      </c>
      <c r="F15" s="25">
        <f>[12]Mayo!J14</f>
        <v>42642</v>
      </c>
      <c r="G15" s="25">
        <f>[12]Junio!J14</f>
        <v>35895</v>
      </c>
      <c r="H15" s="25">
        <f>[12]Julio!J14</f>
        <v>2397</v>
      </c>
      <c r="I15" s="25">
        <f>[12]Agosto!J14</f>
        <v>5801</v>
      </c>
      <c r="J15" s="25">
        <f>[12]Septiembre!J14</f>
        <v>47525</v>
      </c>
      <c r="K15" s="25">
        <f>[12]Octubre!J14</f>
        <v>15038</v>
      </c>
      <c r="L15" s="25">
        <f>[12]Noviembre!J14</f>
        <v>20801</v>
      </c>
      <c r="M15" s="25">
        <f>[12]Diciembre!J14</f>
        <v>20088</v>
      </c>
      <c r="N15" s="25">
        <f t="shared" si="0"/>
        <v>245056</v>
      </c>
      <c r="O15" s="179"/>
      <c r="P15" s="180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</row>
    <row r="16" spans="1:35" s="145" customFormat="1" ht="33.75" customHeight="1" x14ac:dyDescent="0.35">
      <c r="A16" s="175" t="s">
        <v>136</v>
      </c>
      <c r="B16" s="25">
        <f>[12]Enero!J15</f>
        <v>1022</v>
      </c>
      <c r="C16" s="25">
        <f>[12]Febrero!J15</f>
        <v>441</v>
      </c>
      <c r="D16" s="25">
        <f>[12]Marzo!J15</f>
        <v>986</v>
      </c>
      <c r="E16" s="25">
        <f>[12]Abril!J15</f>
        <v>395</v>
      </c>
      <c r="F16" s="25">
        <f>[12]Mayo!J15</f>
        <v>4596</v>
      </c>
      <c r="G16" s="25">
        <f>[12]Junio!J15</f>
        <v>3700</v>
      </c>
      <c r="H16" s="25">
        <f>[12]Julio!J15</f>
        <v>55</v>
      </c>
      <c r="I16" s="25">
        <f>[12]Agosto!J15</f>
        <v>323</v>
      </c>
      <c r="J16" s="25">
        <f>[12]Septiembre!J15</f>
        <v>1030</v>
      </c>
      <c r="K16" s="25">
        <f>[12]Octubre!J15</f>
        <v>680</v>
      </c>
      <c r="L16" s="25">
        <f>[12]Noviembre!J15</f>
        <v>395</v>
      </c>
      <c r="M16" s="25">
        <f>[12]Diciembre!J15</f>
        <v>600</v>
      </c>
      <c r="N16" s="25">
        <f t="shared" si="0"/>
        <v>14223</v>
      </c>
      <c r="O16" s="179"/>
      <c r="P16" s="180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</row>
    <row r="17" spans="1:35" s="145" customFormat="1" ht="33.75" customHeight="1" x14ac:dyDescent="0.35">
      <c r="A17" s="175" t="s">
        <v>137</v>
      </c>
      <c r="B17" s="25">
        <f>[12]Enero!J16</f>
        <v>6173</v>
      </c>
      <c r="C17" s="25">
        <f>[12]Febrero!J16</f>
        <v>9731</v>
      </c>
      <c r="D17" s="25">
        <f>[12]Marzo!J16</f>
        <v>5976</v>
      </c>
      <c r="E17" s="25">
        <f>[12]Abril!J16</f>
        <v>25801</v>
      </c>
      <c r="F17" s="25">
        <f>[12]Mayo!J16</f>
        <v>73922</v>
      </c>
      <c r="G17" s="25">
        <f>[12]Junio!J16</f>
        <v>35204</v>
      </c>
      <c r="H17" s="25">
        <f>[12]Julio!J16</f>
        <v>18925</v>
      </c>
      <c r="I17" s="25">
        <f>[12]Agosto!J16</f>
        <v>13224</v>
      </c>
      <c r="J17" s="25">
        <f>[12]Septiembre!J16</f>
        <v>9834</v>
      </c>
      <c r="K17" s="25">
        <f>[12]Octubre!J16</f>
        <v>4270</v>
      </c>
      <c r="L17" s="25">
        <f>[12]Noviembre!J16</f>
        <v>4271</v>
      </c>
      <c r="M17" s="25">
        <f>[12]Diciembre!J16</f>
        <v>7154</v>
      </c>
      <c r="N17" s="25">
        <f t="shared" si="0"/>
        <v>214485</v>
      </c>
      <c r="O17" s="179"/>
      <c r="P17" s="180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</row>
    <row r="18" spans="1:35" s="145" customFormat="1" ht="33.75" customHeight="1" x14ac:dyDescent="0.35">
      <c r="A18" s="175" t="s">
        <v>138</v>
      </c>
      <c r="B18" s="25">
        <f>[12]Enero!J17</f>
        <v>9556</v>
      </c>
      <c r="C18" s="25">
        <f>[12]Febrero!J17</f>
        <v>8539</v>
      </c>
      <c r="D18" s="25">
        <f>[12]Marzo!J17</f>
        <v>3693</v>
      </c>
      <c r="E18" s="25">
        <f>[12]Abril!J17</f>
        <v>5324</v>
      </c>
      <c r="F18" s="25">
        <f>[12]Mayo!J17</f>
        <v>6179</v>
      </c>
      <c r="G18" s="25">
        <f>[12]Junio!J17</f>
        <v>8672</v>
      </c>
      <c r="H18" s="25">
        <f>[12]Julio!J17</f>
        <v>9057</v>
      </c>
      <c r="I18" s="25">
        <f>[12]Agosto!J17</f>
        <v>6275</v>
      </c>
      <c r="J18" s="25">
        <f>[12]Septiembre!J17</f>
        <v>6754</v>
      </c>
      <c r="K18" s="25">
        <f>[12]Octubre!J17</f>
        <v>7215</v>
      </c>
      <c r="L18" s="25">
        <f>[12]Noviembre!J17</f>
        <v>7011.666666666667</v>
      </c>
      <c r="M18" s="25">
        <f>[12]Diciembre!J17</f>
        <v>8231</v>
      </c>
      <c r="N18" s="25">
        <f t="shared" si="0"/>
        <v>86506.666666666672</v>
      </c>
      <c r="O18" s="179"/>
      <c r="P18" s="180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</row>
    <row r="19" spans="1:35" s="145" customFormat="1" ht="33.75" customHeight="1" x14ac:dyDescent="0.35">
      <c r="A19" s="175" t="s">
        <v>139</v>
      </c>
      <c r="B19" s="25">
        <f>[12]Enero!J18</f>
        <v>4001</v>
      </c>
      <c r="C19" s="25">
        <f>[12]Febrero!J18</f>
        <v>6697</v>
      </c>
      <c r="D19" s="25">
        <f>[12]Marzo!J18</f>
        <v>12859</v>
      </c>
      <c r="E19" s="25">
        <f>[12]Abril!J18</f>
        <v>7909</v>
      </c>
      <c r="F19" s="25">
        <f>[12]Mayo!J18</f>
        <v>8534</v>
      </c>
      <c r="G19" s="25">
        <f>[12]Junio!J18</f>
        <v>7200</v>
      </c>
      <c r="H19" s="25">
        <f>[12]Julio!J18</f>
        <v>5012</v>
      </c>
      <c r="I19" s="25">
        <f>[12]Agosto!J18</f>
        <v>4853</v>
      </c>
      <c r="J19" s="25">
        <f>[12]Septiembre!J18</f>
        <v>3517</v>
      </c>
      <c r="K19" s="25">
        <f>[12]Octubre!J18</f>
        <v>2877</v>
      </c>
      <c r="L19" s="25">
        <f>[12]Noviembre!J18</f>
        <v>3206</v>
      </c>
      <c r="M19" s="25">
        <f>[12]Diciembre!J18</f>
        <v>4621</v>
      </c>
      <c r="N19" s="25">
        <f t="shared" si="0"/>
        <v>71286</v>
      </c>
      <c r="O19" s="179"/>
      <c r="P19" s="180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</row>
    <row r="20" spans="1:35" s="145" customFormat="1" ht="33.75" customHeight="1" x14ac:dyDescent="0.35">
      <c r="A20" s="175" t="s">
        <v>140</v>
      </c>
      <c r="B20" s="25">
        <f>[12]Enero!J19</f>
        <v>3206</v>
      </c>
      <c r="C20" s="25">
        <f>[12]Febrero!J19</f>
        <v>2213</v>
      </c>
      <c r="D20" s="25">
        <f>[12]Marzo!J19</f>
        <v>3351</v>
      </c>
      <c r="E20" s="25">
        <f>[12]Abril!J19</f>
        <v>2030</v>
      </c>
      <c r="F20" s="25">
        <f>[12]Mayo!J19</f>
        <v>2149</v>
      </c>
      <c r="G20" s="25">
        <f>[12]Junio!J19</f>
        <v>2030</v>
      </c>
      <c r="H20" s="25">
        <f>[12]Julio!J19</f>
        <v>2188</v>
      </c>
      <c r="I20" s="25">
        <f>[12]Agosto!J19</f>
        <v>2606</v>
      </c>
      <c r="J20" s="25">
        <f>[12]Septiembre!J19</f>
        <v>1654</v>
      </c>
      <c r="K20" s="25">
        <f>[12]Octubre!J19</f>
        <v>4665</v>
      </c>
      <c r="L20" s="25">
        <f>[12]Noviembre!J19</f>
        <v>2304</v>
      </c>
      <c r="M20" s="25">
        <f>[12]Diciembre!J19</f>
        <v>3600</v>
      </c>
      <c r="N20" s="25">
        <f t="shared" si="0"/>
        <v>31996</v>
      </c>
      <c r="O20" s="179"/>
      <c r="P20" s="180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</row>
    <row r="21" spans="1:35" s="145" customFormat="1" ht="33.75" customHeight="1" x14ac:dyDescent="0.35">
      <c r="A21" s="175" t="s">
        <v>141</v>
      </c>
      <c r="B21" s="25">
        <f>[12]Enero!J20</f>
        <v>6643</v>
      </c>
      <c r="C21" s="25">
        <f>[12]Febrero!J20</f>
        <v>5692</v>
      </c>
      <c r="D21" s="25">
        <f>[12]Marzo!J20</f>
        <v>8470</v>
      </c>
      <c r="E21" s="25">
        <f>[12]Abril!J20</f>
        <v>6580</v>
      </c>
      <c r="F21" s="25">
        <f>[12]Mayo!J20</f>
        <v>7264</v>
      </c>
      <c r="G21" s="25">
        <f>[12]Junio!J20</f>
        <v>9925</v>
      </c>
      <c r="H21" s="25">
        <f>[12]Julio!J20</f>
        <v>5819</v>
      </c>
      <c r="I21" s="25">
        <f>[12]Agosto!J20</f>
        <v>7792</v>
      </c>
      <c r="J21" s="25">
        <f>[12]Septiembre!J20</f>
        <v>7750</v>
      </c>
      <c r="K21" s="25">
        <f>[12]Octubre!J20</f>
        <v>5042</v>
      </c>
      <c r="L21" s="25">
        <f>[12]Noviembre!J20</f>
        <v>5614</v>
      </c>
      <c r="M21" s="25">
        <f>[12]Diciembre!J20</f>
        <v>4321.0000000000009</v>
      </c>
      <c r="N21" s="25">
        <f t="shared" si="0"/>
        <v>80912</v>
      </c>
      <c r="O21" s="179"/>
      <c r="P21" s="180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</row>
    <row r="22" spans="1:35" s="145" customFormat="1" ht="33.75" customHeight="1" x14ac:dyDescent="0.35">
      <c r="A22" s="175" t="s">
        <v>142</v>
      </c>
      <c r="B22" s="25">
        <f>[12]Enero!J21</f>
        <v>17344</v>
      </c>
      <c r="C22" s="25">
        <f>[12]Febrero!J21</f>
        <v>21181</v>
      </c>
      <c r="D22" s="25">
        <f>[12]Marzo!J21</f>
        <v>18265</v>
      </c>
      <c r="E22" s="25">
        <f>[12]Abril!J21</f>
        <v>23049</v>
      </c>
      <c r="F22" s="25">
        <f>[12]Mayo!J21</f>
        <v>33112</v>
      </c>
      <c r="G22" s="25">
        <f>[12]Junio!J21</f>
        <v>42136</v>
      </c>
      <c r="H22" s="25">
        <f>[12]Julio!J21</f>
        <v>24914</v>
      </c>
      <c r="I22" s="25">
        <f>[12]Agosto!J21</f>
        <v>22435</v>
      </c>
      <c r="J22" s="25">
        <f>[12]Septiembre!J21</f>
        <v>22319</v>
      </c>
      <c r="K22" s="25">
        <f>[12]Octubre!J21</f>
        <v>23578</v>
      </c>
      <c r="L22" s="25">
        <f>[12]Noviembre!J21</f>
        <v>20098</v>
      </c>
      <c r="M22" s="25">
        <f>[12]Diciembre!J21</f>
        <v>20538</v>
      </c>
      <c r="N22" s="25">
        <f t="shared" si="0"/>
        <v>288969</v>
      </c>
      <c r="O22" s="179"/>
      <c r="P22" s="180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</row>
    <row r="23" spans="1:35" s="145" customFormat="1" ht="33.75" customHeight="1" x14ac:dyDescent="0.35">
      <c r="A23" s="175" t="s">
        <v>143</v>
      </c>
      <c r="B23" s="25">
        <f>[12]Enero!J22</f>
        <v>6595</v>
      </c>
      <c r="C23" s="25">
        <f>[12]Febrero!J22</f>
        <v>3615</v>
      </c>
      <c r="D23" s="25">
        <f>[12]Marzo!J22</f>
        <v>1828</v>
      </c>
      <c r="E23" s="25">
        <f>[12]Abril!J22</f>
        <v>2935</v>
      </c>
      <c r="F23" s="25">
        <f>[12]Mayo!J22</f>
        <v>1988</v>
      </c>
      <c r="G23" s="25">
        <f>[12]Junio!J22</f>
        <v>1698</v>
      </c>
      <c r="H23" s="25">
        <f>[12]Julio!J22</f>
        <v>2544</v>
      </c>
      <c r="I23" s="25">
        <f>[12]Agosto!J22</f>
        <v>1491</v>
      </c>
      <c r="J23" s="25">
        <f>[12]Septiembre!J22</f>
        <v>3782</v>
      </c>
      <c r="K23" s="25">
        <f>[12]Octubre!J22</f>
        <v>5072</v>
      </c>
      <c r="L23" s="25">
        <f>[12]Noviembre!J22</f>
        <v>6126</v>
      </c>
      <c r="M23" s="25">
        <f>[12]Diciembre!J22</f>
        <v>4200</v>
      </c>
      <c r="N23" s="25">
        <f t="shared" si="0"/>
        <v>41874</v>
      </c>
      <c r="O23" s="179"/>
      <c r="P23" s="180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</row>
    <row r="24" spans="1:35" s="145" customFormat="1" ht="33.75" customHeight="1" x14ac:dyDescent="0.35">
      <c r="A24" s="175" t="s">
        <v>144</v>
      </c>
      <c r="B24" s="25">
        <f>[12]Enero!J23</f>
        <v>0</v>
      </c>
      <c r="C24" s="25">
        <f>[12]Febrero!J23</f>
        <v>60</v>
      </c>
      <c r="D24" s="25">
        <f>[12]Marzo!J23</f>
        <v>80</v>
      </c>
      <c r="E24" s="25">
        <f>[12]Abril!J23</f>
        <v>0</v>
      </c>
      <c r="F24" s="25">
        <f>[12]Mayo!J23</f>
        <v>0</v>
      </c>
      <c r="G24" s="25">
        <f>[12]Junio!J23</f>
        <v>0</v>
      </c>
      <c r="H24" s="25">
        <f>[12]Julio!J23</f>
        <v>0</v>
      </c>
      <c r="I24" s="25">
        <f>[12]Agosto!J23</f>
        <v>0</v>
      </c>
      <c r="J24" s="25">
        <f>[12]Septiembre!J23</f>
        <v>0</v>
      </c>
      <c r="K24" s="25">
        <f>[12]Octubre!J23</f>
        <v>128</v>
      </c>
      <c r="L24" s="25">
        <f>[12]Noviembre!J23</f>
        <v>0</v>
      </c>
      <c r="M24" s="25">
        <f>[12]Diciembre!J23</f>
        <v>4405</v>
      </c>
      <c r="N24" s="25">
        <f t="shared" si="0"/>
        <v>4673</v>
      </c>
      <c r="O24" s="179"/>
      <c r="P24" s="180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</row>
    <row r="25" spans="1:35" s="145" customFormat="1" ht="33.75" customHeight="1" x14ac:dyDescent="0.35">
      <c r="A25" s="175" t="s">
        <v>145</v>
      </c>
      <c r="B25" s="25">
        <f>[12]Enero!J24</f>
        <v>3241</v>
      </c>
      <c r="C25" s="25">
        <f>[12]Febrero!J24</f>
        <v>6386</v>
      </c>
      <c r="D25" s="25">
        <f>[12]Marzo!J24</f>
        <v>4896</v>
      </c>
      <c r="E25" s="25">
        <f>[12]Abril!J24</f>
        <v>5636</v>
      </c>
      <c r="F25" s="25">
        <f>[12]Mayo!J24</f>
        <v>10115</v>
      </c>
      <c r="G25" s="25">
        <f>[12]Junio!J24</f>
        <v>11896</v>
      </c>
      <c r="H25" s="25">
        <f>[12]Julio!J24</f>
        <v>6944</v>
      </c>
      <c r="I25" s="25">
        <f>[12]Agosto!J24</f>
        <v>5720</v>
      </c>
      <c r="J25" s="25">
        <f>[12]Septiembre!J24</f>
        <v>5805</v>
      </c>
      <c r="K25" s="25">
        <f>[12]Octubre!J24</f>
        <v>6542</v>
      </c>
      <c r="L25" s="25">
        <f>[12]Noviembre!J24</f>
        <v>7817</v>
      </c>
      <c r="M25" s="25">
        <f>[12]Diciembre!J24</f>
        <v>11759</v>
      </c>
      <c r="N25" s="25">
        <f t="shared" si="0"/>
        <v>86757</v>
      </c>
      <c r="O25" s="179"/>
      <c r="P25" s="180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</row>
    <row r="26" spans="1:35" s="145" customFormat="1" ht="33.75" customHeight="1" x14ac:dyDescent="0.35">
      <c r="A26" s="175" t="s">
        <v>146</v>
      </c>
      <c r="B26" s="25">
        <f>[12]Enero!J25</f>
        <v>2063</v>
      </c>
      <c r="C26" s="25">
        <f>[12]Febrero!J25</f>
        <v>1652</v>
      </c>
      <c r="D26" s="25">
        <f>[12]Marzo!J25</f>
        <v>1516</v>
      </c>
      <c r="E26" s="25">
        <f>[12]Abril!J25</f>
        <v>1449</v>
      </c>
      <c r="F26" s="25">
        <f>[12]Mayo!J25</f>
        <v>1784</v>
      </c>
      <c r="G26" s="25">
        <f>[12]Junio!J25</f>
        <v>1507</v>
      </c>
      <c r="H26" s="25">
        <f>[12]Julio!J25</f>
        <v>1034</v>
      </c>
      <c r="I26" s="25">
        <f>[12]Agosto!J25</f>
        <v>831</v>
      </c>
      <c r="J26" s="25">
        <f>[12]Septiembre!J25</f>
        <v>1354</v>
      </c>
      <c r="K26" s="25">
        <f>[12]Octubre!J25</f>
        <v>1397</v>
      </c>
      <c r="L26" s="25">
        <f>[12]Noviembre!J25</f>
        <v>2062</v>
      </c>
      <c r="M26" s="25">
        <f>[12]Diciembre!J25</f>
        <v>2564</v>
      </c>
      <c r="N26" s="25">
        <f t="shared" si="0"/>
        <v>19213</v>
      </c>
      <c r="O26" s="179"/>
      <c r="P26" s="180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</row>
    <row r="27" spans="1:35" s="145" customFormat="1" ht="33.75" customHeight="1" x14ac:dyDescent="0.35">
      <c r="A27" s="175" t="s">
        <v>147</v>
      </c>
      <c r="B27" s="25">
        <f>[12]Enero!J26</f>
        <v>13240</v>
      </c>
      <c r="C27" s="25">
        <f>[12]Febrero!J26</f>
        <v>3523</v>
      </c>
      <c r="D27" s="25">
        <f>[12]Marzo!J26</f>
        <v>1758</v>
      </c>
      <c r="E27" s="25">
        <f>[12]Abril!J26</f>
        <v>5115</v>
      </c>
      <c r="F27" s="25">
        <f>[12]Mayo!J26</f>
        <v>730</v>
      </c>
      <c r="G27" s="25">
        <f>[12]Junio!J26</f>
        <v>972</v>
      </c>
      <c r="H27" s="25">
        <f>[12]Julio!J26</f>
        <v>1548</v>
      </c>
      <c r="I27" s="25">
        <f>[12]Agosto!J26</f>
        <v>783</v>
      </c>
      <c r="J27" s="25">
        <f>[12]Septiembre!J26</f>
        <v>4321</v>
      </c>
      <c r="K27" s="25">
        <f>[12]Octubre!J26</f>
        <v>2900</v>
      </c>
      <c r="L27" s="25">
        <f>[12]Noviembre!J26</f>
        <v>3511</v>
      </c>
      <c r="M27" s="25">
        <f>[12]Diciembre!J26</f>
        <v>5273</v>
      </c>
      <c r="N27" s="25">
        <f t="shared" si="0"/>
        <v>43674</v>
      </c>
      <c r="O27" s="179"/>
      <c r="P27" s="180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</row>
    <row r="28" spans="1:35" s="145" customFormat="1" ht="33.75" customHeight="1" x14ac:dyDescent="0.35">
      <c r="A28" s="175" t="s">
        <v>148</v>
      </c>
      <c r="B28" s="25">
        <f>[12]Enero!J27</f>
        <v>755</v>
      </c>
      <c r="C28" s="25">
        <f>[12]Febrero!J27</f>
        <v>358</v>
      </c>
      <c r="D28" s="25">
        <f>[12]Marzo!J27</f>
        <v>681</v>
      </c>
      <c r="E28" s="25">
        <f>[12]Abril!J27</f>
        <v>881</v>
      </c>
      <c r="F28" s="25">
        <f>[12]Mayo!J27</f>
        <v>345</v>
      </c>
      <c r="G28" s="25">
        <f>[12]Junio!J27</f>
        <v>320</v>
      </c>
      <c r="H28" s="25">
        <f>[12]Julio!J27</f>
        <v>536</v>
      </c>
      <c r="I28" s="25">
        <f>[12]Agosto!J27</f>
        <v>209</v>
      </c>
      <c r="J28" s="25">
        <f>[12]Septiembre!J27</f>
        <v>648</v>
      </c>
      <c r="K28" s="25">
        <f>[12]Octubre!J27</f>
        <v>727</v>
      </c>
      <c r="L28" s="25">
        <f>[12]Noviembre!J27</f>
        <v>828.66666666666663</v>
      </c>
      <c r="M28" s="25">
        <f>[12]Diciembre!J27</f>
        <v>1244</v>
      </c>
      <c r="N28" s="25">
        <f t="shared" si="0"/>
        <v>7532.666666666667</v>
      </c>
      <c r="O28" s="179"/>
      <c r="P28" s="180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</row>
    <row r="29" spans="1:35" s="145" customFormat="1" ht="33.75" customHeight="1" x14ac:dyDescent="0.35">
      <c r="A29" s="175" t="s">
        <v>149</v>
      </c>
      <c r="B29" s="25">
        <f>[12]Enero!J28</f>
        <v>587</v>
      </c>
      <c r="C29" s="25">
        <f>[12]Febrero!J28</f>
        <v>1203</v>
      </c>
      <c r="D29" s="25">
        <f>[12]Marzo!J28</f>
        <v>928</v>
      </c>
      <c r="E29" s="25">
        <f>[12]Abril!J28</f>
        <v>710</v>
      </c>
      <c r="F29" s="25">
        <f>[12]Mayo!J28</f>
        <v>909</v>
      </c>
      <c r="G29" s="25">
        <f>[12]Junio!J28</f>
        <v>615</v>
      </c>
      <c r="H29" s="25">
        <f>[12]Julio!J28</f>
        <v>652</v>
      </c>
      <c r="I29" s="25">
        <f>[12]Agosto!J28</f>
        <v>1083</v>
      </c>
      <c r="J29" s="25">
        <f>[12]Septiembre!J28</f>
        <v>910</v>
      </c>
      <c r="K29" s="25">
        <f>[12]Octubre!J28</f>
        <v>939</v>
      </c>
      <c r="L29" s="25">
        <f>[12]Noviembre!J28</f>
        <v>1683</v>
      </c>
      <c r="M29" s="25">
        <f>[12]Diciembre!J28</f>
        <v>874</v>
      </c>
      <c r="N29" s="25">
        <f t="shared" si="0"/>
        <v>11093</v>
      </c>
      <c r="O29" s="179"/>
      <c r="P29" s="180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</row>
    <row r="30" spans="1:35" s="145" customFormat="1" ht="33.75" customHeight="1" x14ac:dyDescent="0.35">
      <c r="A30" s="175" t="s">
        <v>150</v>
      </c>
      <c r="B30" s="25">
        <f>[12]Enero!J29</f>
        <v>25</v>
      </c>
      <c r="C30" s="25">
        <f>[12]Febrero!J29</f>
        <v>500</v>
      </c>
      <c r="D30" s="25">
        <f>[12]Marzo!J29</f>
        <v>64</v>
      </c>
      <c r="E30" s="25">
        <f>[12]Abril!J29</f>
        <v>94</v>
      </c>
      <c r="F30" s="25">
        <f>[12]Mayo!J29</f>
        <v>15</v>
      </c>
      <c r="G30" s="25">
        <f>[12]Junio!J29</f>
        <v>76</v>
      </c>
      <c r="H30" s="25">
        <f>[12]Julio!J29</f>
        <v>2</v>
      </c>
      <c r="I30" s="25">
        <f>[12]Agosto!J29</f>
        <v>20</v>
      </c>
      <c r="J30" s="25">
        <f>[12]Septiembre!J29</f>
        <v>135</v>
      </c>
      <c r="K30" s="25">
        <f>[12]Octubre!J29</f>
        <v>1021</v>
      </c>
      <c r="L30" s="25">
        <f>[12]Noviembre!J29</f>
        <v>1093</v>
      </c>
      <c r="M30" s="25">
        <f>[12]Diciembre!J29</f>
        <v>4900</v>
      </c>
      <c r="N30" s="25">
        <f t="shared" si="0"/>
        <v>7945</v>
      </c>
      <c r="O30" s="179"/>
      <c r="P30" s="180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</row>
    <row r="31" spans="1:35" s="145" customFormat="1" ht="33.75" customHeight="1" x14ac:dyDescent="0.35">
      <c r="A31" s="175" t="s">
        <v>151</v>
      </c>
      <c r="B31" s="25">
        <f>[12]Enero!J30</f>
        <v>865</v>
      </c>
      <c r="C31" s="25">
        <f>[12]Febrero!J30</f>
        <v>851</v>
      </c>
      <c r="D31" s="25">
        <f>[12]Marzo!J30</f>
        <v>801</v>
      </c>
      <c r="E31" s="25">
        <f>[12]Abril!J30</f>
        <v>961</v>
      </c>
      <c r="F31" s="25">
        <f>[12]Mayo!J30</f>
        <v>700</v>
      </c>
      <c r="G31" s="25">
        <f>[12]Junio!J30</f>
        <v>725</v>
      </c>
      <c r="H31" s="25">
        <f>[12]Julio!J30</f>
        <v>208</v>
      </c>
      <c r="I31" s="25">
        <f>[12]Agosto!J30</f>
        <v>761</v>
      </c>
      <c r="J31" s="25">
        <f>[12]Septiembre!J30</f>
        <v>1048</v>
      </c>
      <c r="K31" s="25">
        <f>[12]Octubre!J30</f>
        <v>854</v>
      </c>
      <c r="L31" s="25">
        <f>[12]Noviembre!J30</f>
        <v>1337</v>
      </c>
      <c r="M31" s="25">
        <f>[12]Diciembre!J30</f>
        <v>1424</v>
      </c>
      <c r="N31" s="25">
        <f>SUM(B31:M31)</f>
        <v>10535</v>
      </c>
      <c r="O31" s="179"/>
      <c r="P31" s="180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</row>
    <row r="32" spans="1:35" s="145" customFormat="1" ht="33.75" customHeight="1" x14ac:dyDescent="0.35">
      <c r="A32" s="175" t="s">
        <v>152</v>
      </c>
      <c r="B32" s="25">
        <f>[12]Enero!J31</f>
        <v>0</v>
      </c>
      <c r="C32" s="25">
        <f>[12]Febrero!J31</f>
        <v>0</v>
      </c>
      <c r="D32" s="25">
        <f>[12]Marzo!J31</f>
        <v>0</v>
      </c>
      <c r="E32" s="25">
        <f>[12]Abril!J31</f>
        <v>0</v>
      </c>
      <c r="F32" s="25">
        <f>[12]Mayo!J31</f>
        <v>0</v>
      </c>
      <c r="G32" s="25">
        <f>[12]Junio!J31</f>
        <v>0</v>
      </c>
      <c r="H32" s="25">
        <f>[12]Julio!J31</f>
        <v>0</v>
      </c>
      <c r="I32" s="25">
        <f>[12]Agosto!J31</f>
        <v>0</v>
      </c>
      <c r="J32" s="25">
        <f>[12]Septiembre!J31</f>
        <v>0</v>
      </c>
      <c r="K32" s="25">
        <f>[12]Octubre!J31</f>
        <v>0</v>
      </c>
      <c r="L32" s="25">
        <f>[12]Noviembre!J31</f>
        <v>0</v>
      </c>
      <c r="M32" s="25">
        <f>[12]Diciembre!J31</f>
        <v>0</v>
      </c>
      <c r="N32" s="25">
        <f t="shared" si="0"/>
        <v>0</v>
      </c>
      <c r="O32" s="179"/>
      <c r="P32" s="180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</row>
    <row r="33" spans="1:35" s="145" customFormat="1" ht="33.75" customHeight="1" x14ac:dyDescent="0.35">
      <c r="A33" s="175" t="s">
        <v>153</v>
      </c>
      <c r="B33" s="25">
        <f>[12]Enero!J32</f>
        <v>1078</v>
      </c>
      <c r="C33" s="25">
        <f>[12]Febrero!J32</f>
        <v>1551</v>
      </c>
      <c r="D33" s="25">
        <f>[12]Marzo!J32</f>
        <v>1098</v>
      </c>
      <c r="E33" s="25">
        <f>[12]Abril!J32</f>
        <v>1095</v>
      </c>
      <c r="F33" s="25">
        <f>[12]Mayo!J32</f>
        <v>1225</v>
      </c>
      <c r="G33" s="25">
        <f>[12]Junio!J32</f>
        <v>1358</v>
      </c>
      <c r="H33" s="25">
        <f>[12]Julio!J32</f>
        <v>794</v>
      </c>
      <c r="I33" s="25">
        <f>[12]Agosto!J32</f>
        <v>964</v>
      </c>
      <c r="J33" s="25">
        <f>[12]Septiembre!J32</f>
        <v>1106</v>
      </c>
      <c r="K33" s="25">
        <f>[12]Octubre!J32</f>
        <v>1096</v>
      </c>
      <c r="L33" s="25">
        <f>[12]Noviembre!J32</f>
        <v>1145</v>
      </c>
      <c r="M33" s="25">
        <f>[12]Diciembre!J32</f>
        <v>1295</v>
      </c>
      <c r="N33" s="25">
        <f t="shared" si="0"/>
        <v>13805</v>
      </c>
      <c r="O33" s="179"/>
      <c r="P33" s="180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</row>
    <row r="34" spans="1:35" s="145" customFormat="1" ht="33.75" customHeight="1" x14ac:dyDescent="0.35">
      <c r="A34" s="175" t="s">
        <v>154</v>
      </c>
      <c r="B34" s="25">
        <f>[12]Enero!J33</f>
        <v>912</v>
      </c>
      <c r="C34" s="25">
        <f>[12]Febrero!J33</f>
        <v>274</v>
      </c>
      <c r="D34" s="25">
        <f>[12]Marzo!J33</f>
        <v>318</v>
      </c>
      <c r="E34" s="25">
        <f>[12]Abril!J33</f>
        <v>147</v>
      </c>
      <c r="F34" s="25">
        <f>[12]Mayo!J33</f>
        <v>159</v>
      </c>
      <c r="G34" s="25">
        <f>[12]Junio!J33</f>
        <v>415</v>
      </c>
      <c r="H34" s="25">
        <f>[12]Julio!J33</f>
        <v>1007</v>
      </c>
      <c r="I34" s="25">
        <f>[12]Agosto!J33</f>
        <v>595</v>
      </c>
      <c r="J34" s="25">
        <f>[12]Septiembre!J33</f>
        <v>1486</v>
      </c>
      <c r="K34" s="25">
        <f>[12]Octubre!J33</f>
        <v>1306</v>
      </c>
      <c r="L34" s="25">
        <f>[12]Noviembre!J33</f>
        <v>200</v>
      </c>
      <c r="M34" s="25">
        <f>[12]Diciembre!J33</f>
        <v>931</v>
      </c>
      <c r="N34" s="25">
        <f t="shared" si="0"/>
        <v>7750</v>
      </c>
      <c r="O34" s="179"/>
      <c r="P34" s="180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</row>
    <row r="35" spans="1:35" s="145" customFormat="1" ht="33.75" customHeight="1" x14ac:dyDescent="0.35">
      <c r="A35" s="175" t="s">
        <v>155</v>
      </c>
      <c r="B35" s="25">
        <f>[12]Enero!J34</f>
        <v>968</v>
      </c>
      <c r="C35" s="25">
        <f>[12]Febrero!J34</f>
        <v>749</v>
      </c>
      <c r="D35" s="25">
        <f>[12]Marzo!J34</f>
        <v>863</v>
      </c>
      <c r="E35" s="25">
        <f>[12]Abril!J34</f>
        <v>971</v>
      </c>
      <c r="F35" s="25">
        <f>[12]Mayo!J34</f>
        <v>2257</v>
      </c>
      <c r="G35" s="25">
        <f>[12]Junio!J34</f>
        <v>2356</v>
      </c>
      <c r="H35" s="25">
        <f>[12]Julio!J34</f>
        <v>901</v>
      </c>
      <c r="I35" s="25">
        <f>[12]Agosto!J34</f>
        <v>1767</v>
      </c>
      <c r="J35" s="25">
        <f>[12]Septiembre!J34</f>
        <v>987</v>
      </c>
      <c r="K35" s="25">
        <f>[12]Octubre!J34</f>
        <v>1768</v>
      </c>
      <c r="L35" s="25">
        <f>[12]Noviembre!J34</f>
        <v>3536</v>
      </c>
      <c r="M35" s="25">
        <f>[12]Diciembre!J34</f>
        <v>800</v>
      </c>
      <c r="N35" s="25">
        <f t="shared" si="0"/>
        <v>17923</v>
      </c>
      <c r="O35" s="179"/>
      <c r="P35" s="180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</row>
    <row r="36" spans="1:35" s="145" customFormat="1" ht="33.75" customHeight="1" x14ac:dyDescent="0.35">
      <c r="A36" s="175" t="s">
        <v>156</v>
      </c>
      <c r="B36" s="25">
        <f>[12]Enero!J35</f>
        <v>807</v>
      </c>
      <c r="C36" s="25">
        <f>[12]Febrero!J35</f>
        <v>1569</v>
      </c>
      <c r="D36" s="25">
        <f>[12]Marzo!J35</f>
        <v>811</v>
      </c>
      <c r="E36" s="25">
        <f>[12]Abril!J35</f>
        <v>1400</v>
      </c>
      <c r="F36" s="25">
        <f>[12]Mayo!J35</f>
        <v>1404</v>
      </c>
      <c r="G36" s="25">
        <f>[12]Junio!J35</f>
        <v>1501</v>
      </c>
      <c r="H36" s="25">
        <f>[12]Julio!J35</f>
        <v>1782</v>
      </c>
      <c r="I36" s="25">
        <f>[12]Agosto!J35</f>
        <v>1957</v>
      </c>
      <c r="J36" s="25">
        <f>[12]Septiembre!J35</f>
        <v>1923</v>
      </c>
      <c r="K36" s="25">
        <f>[12]Octubre!J35</f>
        <v>1566</v>
      </c>
      <c r="L36" s="25">
        <f>[12]Noviembre!J35</f>
        <v>1231</v>
      </c>
      <c r="M36" s="25">
        <f>[12]Diciembre!J35</f>
        <v>1805</v>
      </c>
      <c r="N36" s="25">
        <f t="shared" si="0"/>
        <v>17756</v>
      </c>
      <c r="O36" s="179"/>
      <c r="P36" s="180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</row>
    <row r="37" spans="1:35" s="145" customFormat="1" ht="33.75" customHeight="1" x14ac:dyDescent="0.35">
      <c r="A37" s="175" t="s">
        <v>157</v>
      </c>
      <c r="B37" s="25">
        <f>[12]Enero!J36</f>
        <v>806</v>
      </c>
      <c r="C37" s="25">
        <f>[12]Febrero!J36</f>
        <v>625</v>
      </c>
      <c r="D37" s="25">
        <f>[12]Marzo!J36</f>
        <v>1414</v>
      </c>
      <c r="E37" s="25">
        <f>[12]Abril!J36</f>
        <v>1477</v>
      </c>
      <c r="F37" s="25">
        <f>[12]Mayo!J36</f>
        <v>933</v>
      </c>
      <c r="G37" s="25">
        <f>[12]Junio!J36</f>
        <v>825</v>
      </c>
      <c r="H37" s="25">
        <f>[12]Julio!J36</f>
        <v>447</v>
      </c>
      <c r="I37" s="25">
        <f>[12]Agosto!J36</f>
        <v>281</v>
      </c>
      <c r="J37" s="25">
        <f>[12]Septiembre!J36</f>
        <v>654</v>
      </c>
      <c r="K37" s="25">
        <f>[12]Octubre!J36</f>
        <v>875</v>
      </c>
      <c r="L37" s="25">
        <f>[12]Noviembre!J36</f>
        <v>909</v>
      </c>
      <c r="M37" s="25">
        <f>[12]Diciembre!J36</f>
        <v>1246</v>
      </c>
      <c r="N37" s="25">
        <f t="shared" si="0"/>
        <v>10492</v>
      </c>
      <c r="O37" s="179"/>
      <c r="P37" s="180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</row>
    <row r="38" spans="1:35" s="145" customFormat="1" ht="33.75" customHeight="1" x14ac:dyDescent="0.35">
      <c r="A38" s="175" t="s">
        <v>158</v>
      </c>
      <c r="B38" s="25">
        <f>[12]Enero!J37</f>
        <v>591</v>
      </c>
      <c r="C38" s="25">
        <f>[12]Febrero!J37</f>
        <v>512</v>
      </c>
      <c r="D38" s="25">
        <f>[12]Marzo!J37</f>
        <v>80</v>
      </c>
      <c r="E38" s="25">
        <f>[12]Abril!J37</f>
        <v>80</v>
      </c>
      <c r="F38" s="25">
        <f>[12]Mayo!J37</f>
        <v>562</v>
      </c>
      <c r="G38" s="25">
        <f>[12]Junio!J37</f>
        <v>350</v>
      </c>
      <c r="H38" s="25">
        <f>[12]Julio!J37</f>
        <v>112</v>
      </c>
      <c r="I38" s="25">
        <f>[12]Agosto!J37</f>
        <v>450</v>
      </c>
      <c r="J38" s="25">
        <f>[12]Septiembre!J37</f>
        <v>92</v>
      </c>
      <c r="K38" s="25">
        <f>[12]Octubre!J37</f>
        <v>347</v>
      </c>
      <c r="L38" s="25">
        <f>[12]Noviembre!J37</f>
        <v>3148</v>
      </c>
      <c r="M38" s="25">
        <f>[12]Diciembre!J37</f>
        <v>135</v>
      </c>
      <c r="N38" s="25">
        <f t="shared" si="0"/>
        <v>6459</v>
      </c>
      <c r="O38" s="179"/>
      <c r="P38" s="180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</row>
    <row r="39" spans="1:35" s="145" customFormat="1" ht="33.75" customHeight="1" x14ac:dyDescent="0.35">
      <c r="A39" s="175" t="s">
        <v>159</v>
      </c>
      <c r="B39" s="25">
        <f>[12]Enero!J38</f>
        <v>3984</v>
      </c>
      <c r="C39" s="25">
        <f>[12]Febrero!J38</f>
        <v>2099</v>
      </c>
      <c r="D39" s="25">
        <f>[12]Marzo!J38</f>
        <v>1642</v>
      </c>
      <c r="E39" s="25">
        <f>[12]Abril!J38</f>
        <v>2006</v>
      </c>
      <c r="F39" s="25">
        <f>[12]Mayo!J38</f>
        <v>1907</v>
      </c>
      <c r="G39" s="25">
        <f>[12]Junio!J38</f>
        <v>1893</v>
      </c>
      <c r="H39" s="25">
        <f>[12]Julio!J38</f>
        <v>8442</v>
      </c>
      <c r="I39" s="25">
        <f>[12]Agosto!J38</f>
        <v>5173</v>
      </c>
      <c r="J39" s="25">
        <f>[12]Septiembre!J38</f>
        <v>1834</v>
      </c>
      <c r="K39" s="25">
        <f>[12]Octubre!J38</f>
        <v>2023</v>
      </c>
      <c r="L39" s="25">
        <f>[12]Noviembre!J38</f>
        <v>3230</v>
      </c>
      <c r="M39" s="25">
        <f>[12]Diciembre!J38</f>
        <v>5156</v>
      </c>
      <c r="N39" s="25">
        <f t="shared" si="0"/>
        <v>39389</v>
      </c>
      <c r="O39" s="179"/>
      <c r="P39" s="180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</row>
    <row r="40" spans="1:35" s="145" customFormat="1" ht="33.75" customHeight="1" x14ac:dyDescent="0.35">
      <c r="A40" s="175" t="s">
        <v>160</v>
      </c>
      <c r="B40" s="25">
        <f>[12]Enero!J39</f>
        <v>520</v>
      </c>
      <c r="C40" s="25">
        <f>[12]Febrero!J39</f>
        <v>500</v>
      </c>
      <c r="D40" s="25">
        <f>[12]Marzo!J39</f>
        <v>0</v>
      </c>
      <c r="E40" s="25">
        <f>[12]Abril!J39</f>
        <v>0</v>
      </c>
      <c r="F40" s="25">
        <f>[12]Mayo!J39</f>
        <v>0</v>
      </c>
      <c r="G40" s="25">
        <f>[12]Junio!J39</f>
        <v>0</v>
      </c>
      <c r="H40" s="25">
        <f>[12]Julio!J39</f>
        <v>0</v>
      </c>
      <c r="I40" s="25">
        <f>[12]Agosto!J39</f>
        <v>8</v>
      </c>
      <c r="J40" s="25">
        <f>[12]Septiembre!J39</f>
        <v>0</v>
      </c>
      <c r="K40" s="25">
        <f>[12]Octubre!J39</f>
        <v>120</v>
      </c>
      <c r="L40" s="25">
        <f>[12]Noviembre!J39</f>
        <v>0</v>
      </c>
      <c r="M40" s="25">
        <f>[12]Diciembre!J39</f>
        <v>51</v>
      </c>
      <c r="N40" s="25">
        <f t="shared" si="0"/>
        <v>1199</v>
      </c>
      <c r="O40" s="179"/>
      <c r="P40" s="180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</row>
    <row r="41" spans="1:35" s="145" customFormat="1" ht="33.75" customHeight="1" x14ac:dyDescent="0.35">
      <c r="A41" s="175" t="s">
        <v>161</v>
      </c>
      <c r="B41" s="25">
        <f>[12]Enero!J40</f>
        <v>5078</v>
      </c>
      <c r="C41" s="25">
        <f>[12]Febrero!J40</f>
        <v>3684</v>
      </c>
      <c r="D41" s="25">
        <f>[12]Marzo!J40</f>
        <v>2557</v>
      </c>
      <c r="E41" s="25">
        <f>[12]Abril!J40</f>
        <v>5418</v>
      </c>
      <c r="F41" s="25">
        <f>[12]Mayo!J40</f>
        <v>5106</v>
      </c>
      <c r="G41" s="25">
        <f>[12]Junio!J40</f>
        <v>4900</v>
      </c>
      <c r="H41" s="25">
        <f>[12]Julio!J40</f>
        <v>9619</v>
      </c>
      <c r="I41" s="25">
        <f>[12]Agosto!J40</f>
        <v>5950</v>
      </c>
      <c r="J41" s="25">
        <f>[12]Septiembre!J40</f>
        <v>6550</v>
      </c>
      <c r="K41" s="25">
        <f>[12]Octubre!J40</f>
        <v>5401</v>
      </c>
      <c r="L41" s="25">
        <f>[12]Noviembre!J40</f>
        <v>5209</v>
      </c>
      <c r="M41" s="25">
        <f>[12]Diciembre!J40</f>
        <v>4810</v>
      </c>
      <c r="N41" s="25">
        <f t="shared" si="0"/>
        <v>64282</v>
      </c>
      <c r="O41" s="179"/>
      <c r="P41" s="180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</row>
    <row r="42" spans="1:35" s="145" customFormat="1" ht="33.75" customHeight="1" x14ac:dyDescent="0.35">
      <c r="A42" s="175" t="s">
        <v>162</v>
      </c>
      <c r="B42" s="25">
        <f>[12]Enero!J41</f>
        <v>17893</v>
      </c>
      <c r="C42" s="25">
        <f>[12]Febrero!J41</f>
        <v>14036</v>
      </c>
      <c r="D42" s="25">
        <f>[12]Marzo!J41</f>
        <v>10798</v>
      </c>
      <c r="E42" s="25">
        <f>[12]Abril!J41</f>
        <v>11614</v>
      </c>
      <c r="F42" s="25">
        <f>[12]Mayo!J41</f>
        <v>18253</v>
      </c>
      <c r="G42" s="25">
        <f>[12]Junio!J41</f>
        <v>17554</v>
      </c>
      <c r="H42" s="25">
        <f>[12]Julio!J41</f>
        <v>18852</v>
      </c>
      <c r="I42" s="25">
        <f>[12]Agosto!J41</f>
        <v>13166</v>
      </c>
      <c r="J42" s="25">
        <f>[12]Septiembre!J41</f>
        <v>18498</v>
      </c>
      <c r="K42" s="25">
        <f>[12]Octubre!J41</f>
        <v>15580</v>
      </c>
      <c r="L42" s="25">
        <f>[12]Noviembre!J41</f>
        <v>37013</v>
      </c>
      <c r="M42" s="25">
        <f>[12]Diciembre!J41</f>
        <v>15410</v>
      </c>
      <c r="N42" s="25">
        <f t="shared" si="0"/>
        <v>208667</v>
      </c>
      <c r="O42" s="179"/>
      <c r="P42" s="180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</row>
    <row r="43" spans="1:35" s="145" customFormat="1" ht="29.25" customHeight="1" x14ac:dyDescent="0.35">
      <c r="A43" s="177" t="s">
        <v>14</v>
      </c>
      <c r="B43" s="178">
        <f t="shared" ref="B43:L43" si="1">SUM(B9:B42)</f>
        <v>787525</v>
      </c>
      <c r="C43" s="178">
        <f t="shared" si="1"/>
        <v>575912</v>
      </c>
      <c r="D43" s="178">
        <f t="shared" si="1"/>
        <v>213733</v>
      </c>
      <c r="E43" s="178">
        <f t="shared" si="1"/>
        <v>216751</v>
      </c>
      <c r="F43" s="178">
        <f t="shared" si="1"/>
        <v>396245</v>
      </c>
      <c r="G43" s="178">
        <f>SUM(G9:G42)</f>
        <v>633199</v>
      </c>
      <c r="H43" s="178">
        <f t="shared" si="1"/>
        <v>865560</v>
      </c>
      <c r="I43" s="178">
        <f t="shared" si="1"/>
        <v>369643</v>
      </c>
      <c r="J43" s="178">
        <f t="shared" si="1"/>
        <v>258929</v>
      </c>
      <c r="K43" s="178">
        <f t="shared" si="1"/>
        <v>159368</v>
      </c>
      <c r="L43" s="178">
        <f t="shared" si="1"/>
        <v>272394.33333333331</v>
      </c>
      <c r="M43" s="178">
        <f>SUM(M9:M42)</f>
        <v>546349</v>
      </c>
      <c r="N43" s="178">
        <f>SUM(N9:N42)</f>
        <v>5295608.333333334</v>
      </c>
      <c r="O43" s="179"/>
      <c r="P43" s="180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</row>
    <row r="44" spans="1:35" ht="17.100000000000001" customHeight="1" x14ac:dyDescent="0.3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9"/>
      <c r="P44" s="180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7.100000000000001" customHeight="1" x14ac:dyDescent="0.3">
      <c r="A45" s="318" t="s">
        <v>104</v>
      </c>
      <c r="B45" s="318"/>
      <c r="C45" s="318"/>
      <c r="D45" s="318"/>
      <c r="E45" s="318"/>
      <c r="F45" s="318"/>
      <c r="G45" s="168"/>
      <c r="H45" s="168"/>
      <c r="I45" s="168"/>
      <c r="J45" s="168"/>
      <c r="K45" s="168"/>
      <c r="L45" s="168"/>
      <c r="M45" s="168"/>
      <c r="N45" s="168"/>
      <c r="O45" s="179"/>
      <c r="P45" s="180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ht="31.5" customHeight="1" x14ac:dyDescent="0.3">
      <c r="A46" s="318"/>
      <c r="B46" s="318"/>
      <c r="C46" s="318"/>
      <c r="D46" s="318"/>
      <c r="E46" s="318"/>
      <c r="F46" s="318"/>
      <c r="G46" s="169"/>
      <c r="H46" s="169"/>
      <c r="I46" s="169"/>
      <c r="J46" s="169"/>
      <c r="K46" s="169"/>
      <c r="L46" s="169"/>
      <c r="M46" s="169"/>
      <c r="N46" s="169"/>
      <c r="O46" s="179"/>
      <c r="P46" s="180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17.100000000000001" customHeight="1" x14ac:dyDescent="0.3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79"/>
      <c r="P47" s="180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ht="17.100000000000001" customHeight="1" x14ac:dyDescent="0.3">
      <c r="A48" s="179"/>
      <c r="B48" s="180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25.5" customHeight="1" x14ac:dyDescent="0.3">
      <c r="A49" s="179"/>
      <c r="B49" s="18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5.5" customHeight="1" x14ac:dyDescent="0.3">
      <c r="A50" s="179"/>
      <c r="B50" s="18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7.100000000000001" customHeight="1" x14ac:dyDescent="0.3">
      <c r="A51" s="179"/>
      <c r="B51" s="180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7.100000000000001" customHeight="1" x14ac:dyDescent="0.3">
      <c r="A52" s="179"/>
      <c r="B52" s="18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33.75" customHeight="1" x14ac:dyDescent="0.3">
      <c r="A53" s="179"/>
      <c r="B53" s="18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 ht="33.75" customHeight="1" x14ac:dyDescent="0.3">
      <c r="A54" s="179"/>
      <c r="B54" s="18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 ht="33.75" customHeight="1" x14ac:dyDescent="0.3">
      <c r="A55" s="179"/>
      <c r="B55" s="18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 ht="33.75" customHeight="1" x14ac:dyDescent="0.3">
      <c r="A56" s="179"/>
      <c r="B56" s="18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 ht="33.75" customHeight="1" x14ac:dyDescent="0.3">
      <c r="A57" s="179"/>
      <c r="B57" s="18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 ht="33.75" customHeight="1" x14ac:dyDescent="0.3">
      <c r="A58" s="179"/>
      <c r="B58" s="180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 ht="33.75" customHeight="1" x14ac:dyDescent="0.3">
      <c r="A59" s="179"/>
      <c r="B59" s="180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 ht="33.75" customHeight="1" x14ac:dyDescent="0.3">
      <c r="A60" s="179"/>
      <c r="B60" s="180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 ht="33.75" customHeight="1" x14ac:dyDescent="0.3">
      <c r="A61" s="179"/>
      <c r="B61" s="18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 ht="33.75" customHeight="1" x14ac:dyDescent="0.3">
      <c r="A62" s="179"/>
      <c r="B62" s="18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 ht="33.75" customHeight="1" x14ac:dyDescent="0.3">
      <c r="A63" s="179"/>
      <c r="B63" s="18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33.75" customHeight="1" x14ac:dyDescent="0.3">
      <c r="A64" s="179"/>
      <c r="B64" s="180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 ht="33.75" customHeight="1" x14ac:dyDescent="0.3">
      <c r="A65" s="179"/>
      <c r="B65" s="180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 ht="33.75" customHeight="1" x14ac:dyDescent="0.3">
      <c r="A66" s="179"/>
      <c r="B66" s="180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 ht="33.75" customHeight="1" x14ac:dyDescent="0.3">
      <c r="A67" s="179"/>
      <c r="B67" s="180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 ht="33.75" customHeight="1" x14ac:dyDescent="0.3">
      <c r="A68" s="179"/>
      <c r="B68" s="180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 ht="33.75" customHeight="1" x14ac:dyDescent="0.3">
      <c r="A69" s="179"/>
      <c r="B69" s="180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 ht="33.75" customHeight="1" x14ac:dyDescent="0.3">
      <c r="A70" s="179"/>
      <c r="B70" s="180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ht="33.75" customHeight="1" x14ac:dyDescent="0.3">
      <c r="A71" s="179"/>
      <c r="B71" s="180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ht="33.75" customHeight="1" x14ac:dyDescent="0.3">
      <c r="A72" s="179"/>
      <c r="B72" s="180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 ht="33.75" customHeight="1" x14ac:dyDescent="0.3">
      <c r="A73" s="179"/>
      <c r="B73" s="180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 ht="33.75" customHeight="1" x14ac:dyDescent="0.3">
      <c r="A74" s="179"/>
      <c r="B74" s="180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 ht="33.75" customHeight="1" x14ac:dyDescent="0.3">
      <c r="A75" s="179"/>
      <c r="B75" s="180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 ht="33.75" customHeight="1" x14ac:dyDescent="0.3">
      <c r="A76" s="179"/>
      <c r="B76" s="180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 ht="33.75" customHeight="1" x14ac:dyDescent="0.3">
      <c r="A77" s="179"/>
      <c r="B77" s="180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 ht="33.75" customHeight="1" x14ac:dyDescent="0.3">
      <c r="A78" s="179"/>
      <c r="B78" s="18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  <row r="79" spans="1:35" ht="33.75" customHeight="1" x14ac:dyDescent="0.3">
      <c r="A79" s="179"/>
      <c r="B79" s="180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</row>
    <row r="80" spans="1:35" ht="33.75" customHeight="1" x14ac:dyDescent="0.3">
      <c r="A80" s="179"/>
      <c r="B80" s="18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</row>
    <row r="81" spans="1:35" ht="33.75" customHeight="1" x14ac:dyDescent="0.3">
      <c r="A81" s="179"/>
      <c r="B81" s="180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</row>
    <row r="82" spans="1:35" ht="33.75" customHeight="1" x14ac:dyDescent="0.3">
      <c r="A82" s="179"/>
      <c r="B82" s="180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</row>
    <row r="83" spans="1:35" ht="33.75" customHeight="1" x14ac:dyDescent="0.3">
      <c r="A83" s="179"/>
      <c r="B83" s="180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</row>
    <row r="84" spans="1:35" ht="33.75" customHeight="1" x14ac:dyDescent="0.3">
      <c r="A84" s="179"/>
      <c r="B84" s="180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ht="33.75" customHeight="1" x14ac:dyDescent="0.3">
      <c r="A85" s="179"/>
      <c r="B85" s="180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</row>
    <row r="86" spans="1:35" ht="33.75" customHeight="1" x14ac:dyDescent="0.3">
      <c r="A86" s="179"/>
      <c r="B86" s="18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</row>
    <row r="87" spans="1:35" ht="33.75" customHeight="1" x14ac:dyDescent="0.3">
      <c r="A87" s="179"/>
      <c r="B87" s="180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</row>
    <row r="88" spans="1:35" ht="33.75" customHeight="1" x14ac:dyDescent="0.3">
      <c r="A88" s="179"/>
      <c r="B88" s="180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</row>
    <row r="89" spans="1:35" x14ac:dyDescent="0.3">
      <c r="A89" s="179"/>
      <c r="B89" s="180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</row>
    <row r="90" spans="1:35" x14ac:dyDescent="0.3">
      <c r="A90" s="179"/>
      <c r="B90" s="180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</row>
    <row r="91" spans="1:35" x14ac:dyDescent="0.3">
      <c r="A91" s="179"/>
      <c r="B91" s="180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x14ac:dyDescent="0.3">
      <c r="A92" s="179"/>
      <c r="B92" s="180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pans="1:35" x14ac:dyDescent="0.3">
      <c r="A93" s="179"/>
      <c r="B93" s="180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</row>
    <row r="94" spans="1:35" x14ac:dyDescent="0.3">
      <c r="A94" s="179"/>
      <c r="B94" s="18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</row>
    <row r="95" spans="1:35" x14ac:dyDescent="0.3">
      <c r="A95" s="179"/>
      <c r="B95" s="180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</row>
    <row r="96" spans="1:35" x14ac:dyDescent="0.3">
      <c r="A96" s="179"/>
      <c r="B96" s="180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</row>
    <row r="97" spans="1:35" x14ac:dyDescent="0.3">
      <c r="A97" s="179"/>
      <c r="B97" s="180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</row>
    <row r="98" spans="1:35" ht="34.5" customHeight="1" x14ac:dyDescent="0.3">
      <c r="A98" s="179"/>
      <c r="B98" s="180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</row>
    <row r="99" spans="1:35" ht="34.5" customHeight="1" x14ac:dyDescent="0.3">
      <c r="A99" s="179"/>
      <c r="B99" s="180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</row>
    <row r="100" spans="1:35" ht="34.5" customHeight="1" x14ac:dyDescent="0.3">
      <c r="A100" s="179"/>
      <c r="B100" s="180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</row>
    <row r="101" spans="1:35" ht="34.5" customHeight="1" x14ac:dyDescent="0.3">
      <c r="A101" s="179"/>
      <c r="B101" s="180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</row>
    <row r="102" spans="1:35" ht="34.5" customHeight="1" x14ac:dyDescent="0.3">
      <c r="A102" s="179"/>
      <c r="B102" s="180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</row>
    <row r="103" spans="1:35" ht="34.5" customHeight="1" x14ac:dyDescent="0.3">
      <c r="A103" s="179"/>
      <c r="B103" s="180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</row>
    <row r="104" spans="1:35" ht="34.5" customHeight="1" x14ac:dyDescent="0.3">
      <c r="A104" s="179"/>
      <c r="B104" s="180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</row>
    <row r="105" spans="1:35" ht="34.5" customHeight="1" x14ac:dyDescent="0.3">
      <c r="A105" s="179"/>
      <c r="B105" s="180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</row>
    <row r="106" spans="1:35" ht="34.5" customHeight="1" x14ac:dyDescent="0.3">
      <c r="A106" s="179"/>
      <c r="B106" s="180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</row>
    <row r="107" spans="1:35" ht="34.5" customHeight="1" x14ac:dyDescent="0.3">
      <c r="A107" s="179"/>
      <c r="B107" s="180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</row>
    <row r="108" spans="1:35" ht="34.5" customHeight="1" x14ac:dyDescent="0.3">
      <c r="A108" s="179"/>
      <c r="B108" s="180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</row>
    <row r="109" spans="1:35" ht="34.5" customHeight="1" x14ac:dyDescent="0.3">
      <c r="A109" s="179"/>
      <c r="B109" s="180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</row>
    <row r="110" spans="1:35" ht="34.5" customHeight="1" x14ac:dyDescent="0.3">
      <c r="A110" s="179"/>
      <c r="B110" s="180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1:35" ht="34.5" customHeight="1" x14ac:dyDescent="0.3">
      <c r="A111" s="179"/>
      <c r="B111" s="180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</row>
    <row r="112" spans="1:35" ht="34.5" customHeight="1" x14ac:dyDescent="0.3">
      <c r="A112" s="179"/>
      <c r="B112" s="180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</row>
    <row r="113" spans="1:35" ht="34.5" customHeight="1" x14ac:dyDescent="0.3">
      <c r="A113" s="179"/>
      <c r="B113" s="180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</row>
    <row r="114" spans="1:35" ht="34.5" customHeight="1" x14ac:dyDescent="0.3">
      <c r="A114" s="179"/>
      <c r="B114" s="180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</row>
    <row r="115" spans="1:35" ht="34.5" customHeight="1" x14ac:dyDescent="0.3">
      <c r="A115" s="179"/>
      <c r="B115" s="180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</row>
    <row r="116" spans="1:35" ht="34.5" customHeight="1" x14ac:dyDescent="0.3">
      <c r="A116" s="179"/>
      <c r="B116" s="180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</row>
    <row r="117" spans="1:35" ht="34.5" customHeight="1" x14ac:dyDescent="0.3">
      <c r="A117" s="179"/>
      <c r="B117" s="180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</row>
    <row r="118" spans="1:35" ht="34.5" customHeight="1" x14ac:dyDescent="0.3">
      <c r="A118" s="179"/>
      <c r="B118" s="180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</row>
    <row r="119" spans="1:35" ht="34.5" customHeight="1" x14ac:dyDescent="0.3">
      <c r="A119" s="179"/>
      <c r="B119" s="180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</row>
    <row r="120" spans="1:35" ht="34.5" customHeight="1" x14ac:dyDescent="0.3">
      <c r="A120" s="179"/>
      <c r="B120" s="180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</row>
    <row r="121" spans="1:35" ht="34.5" customHeight="1" x14ac:dyDescent="0.3">
      <c r="A121" s="179"/>
      <c r="B121" s="180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</row>
    <row r="122" spans="1:35" ht="34.5" customHeight="1" x14ac:dyDescent="0.3">
      <c r="A122" s="179"/>
      <c r="B122" s="180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</row>
    <row r="123" spans="1:35" ht="34.5" customHeight="1" x14ac:dyDescent="0.3">
      <c r="A123" s="179"/>
      <c r="B123" s="180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</row>
    <row r="124" spans="1:35" ht="34.5" customHeight="1" x14ac:dyDescent="0.3">
      <c r="A124" s="179"/>
      <c r="B124" s="180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</row>
    <row r="125" spans="1:35" ht="34.5" customHeight="1" x14ac:dyDescent="0.3">
      <c r="A125" s="170"/>
      <c r="B125" s="171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</row>
    <row r="126" spans="1:35" ht="34.5" customHeight="1" x14ac:dyDescent="0.3">
      <c r="A126" s="170"/>
      <c r="B126" s="171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</row>
    <row r="127" spans="1:35" ht="34.5" customHeight="1" x14ac:dyDescent="0.3">
      <c r="A127" s="170"/>
      <c r="B127" s="171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</row>
    <row r="128" spans="1:35" ht="34.5" customHeight="1" x14ac:dyDescent="0.3">
      <c r="A128" s="170"/>
      <c r="B128" s="171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</row>
    <row r="129" spans="1:35" ht="34.5" customHeight="1" x14ac:dyDescent="0.3">
      <c r="A129" s="170"/>
      <c r="B129" s="171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</row>
    <row r="130" spans="1:35" ht="34.5" customHeight="1" x14ac:dyDescent="0.3">
      <c r="A130" s="170"/>
      <c r="B130" s="171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</row>
    <row r="131" spans="1:35" ht="34.5" customHeight="1" x14ac:dyDescent="0.3">
      <c r="A131" s="170"/>
      <c r="B131" s="171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</row>
    <row r="132" spans="1:35" ht="34.5" customHeight="1" x14ac:dyDescent="0.3">
      <c r="A132" s="170"/>
      <c r="B132" s="171"/>
      <c r="O132"/>
      <c r="P132"/>
    </row>
    <row r="133" spans="1:35" x14ac:dyDescent="0.3">
      <c r="A133" s="170"/>
      <c r="B133" s="171"/>
      <c r="O133"/>
      <c r="P133"/>
    </row>
    <row r="134" spans="1:35" x14ac:dyDescent="0.3">
      <c r="A134" s="170"/>
      <c r="B134" s="171"/>
      <c r="O134"/>
      <c r="P134"/>
    </row>
    <row r="135" spans="1:35" x14ac:dyDescent="0.3">
      <c r="A135" s="170"/>
      <c r="B135" s="171"/>
      <c r="O135"/>
      <c r="P135"/>
    </row>
    <row r="136" spans="1:35" x14ac:dyDescent="0.3">
      <c r="A136" s="170"/>
      <c r="B136" s="171"/>
      <c r="O136"/>
      <c r="P136"/>
    </row>
    <row r="137" spans="1:35" x14ac:dyDescent="0.3">
      <c r="A137" s="170"/>
      <c r="B137" s="171"/>
      <c r="O137"/>
      <c r="P137"/>
    </row>
  </sheetData>
  <mergeCells count="3">
    <mergeCell ref="A4:N4"/>
    <mergeCell ref="A5:N5"/>
    <mergeCell ref="A45:F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3"/>
  <sheetViews>
    <sheetView topLeftCell="A40" zoomScale="47" zoomScaleNormal="47" workbookViewId="0">
      <selection activeCell="A60" sqref="A60:F61"/>
    </sheetView>
  </sheetViews>
  <sheetFormatPr baseColWidth="10" defaultRowHeight="15" x14ac:dyDescent="0.25"/>
  <cols>
    <col min="1" max="1" width="24.7109375" customWidth="1"/>
    <col min="2" max="2" width="19.42578125" customWidth="1"/>
    <col min="3" max="3" width="23" customWidth="1"/>
    <col min="4" max="4" width="22.140625" customWidth="1"/>
    <col min="5" max="5" width="22.7109375" customWidth="1"/>
    <col min="6" max="6" width="20.5703125" customWidth="1"/>
    <col min="7" max="7" width="21" customWidth="1"/>
    <col min="8" max="8" width="22.140625" customWidth="1"/>
    <col min="9" max="9" width="22.85546875" customWidth="1"/>
    <col min="10" max="10" width="21.85546875" customWidth="1"/>
    <col min="11" max="11" width="22.5703125" customWidth="1"/>
    <col min="12" max="12" width="20.85546875" customWidth="1"/>
    <col min="13" max="13" width="20.140625" customWidth="1"/>
    <col min="14" max="14" width="23.42578125" customWidth="1"/>
    <col min="15" max="15" width="12.85546875" style="34" customWidth="1"/>
    <col min="16" max="16" width="11.42578125" style="34"/>
  </cols>
  <sheetData>
    <row r="1" spans="1:48" s="34" customFormat="1" x14ac:dyDescent="0.25"/>
    <row r="2" spans="1:48" s="34" customFormat="1" x14ac:dyDescent="0.25"/>
    <row r="3" spans="1:48" s="34" customFormat="1" x14ac:dyDescent="0.25"/>
    <row r="4" spans="1:48" s="34" customFormat="1" x14ac:dyDescent="0.25"/>
    <row r="5" spans="1:48" s="34" customFormat="1" x14ac:dyDescent="0.25"/>
    <row r="6" spans="1:48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ht="2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ht="26.25" x14ac:dyDescent="0.4">
      <c r="A9" s="332" t="s">
        <v>0</v>
      </c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ht="26.25" x14ac:dyDescent="0.4">
      <c r="A10" s="326" t="s">
        <v>1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ht="15.75" customHeight="1" thickBo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ht="36.75" customHeight="1" x14ac:dyDescent="0.25">
      <c r="A12" s="205" t="s">
        <v>68</v>
      </c>
      <c r="B12" s="206" t="s">
        <v>2</v>
      </c>
      <c r="C12" s="206" t="s">
        <v>3</v>
      </c>
      <c r="D12" s="206" t="s">
        <v>4</v>
      </c>
      <c r="E12" s="206" t="s">
        <v>5</v>
      </c>
      <c r="F12" s="206" t="s">
        <v>6</v>
      </c>
      <c r="G12" s="206" t="s">
        <v>7</v>
      </c>
      <c r="H12" s="206" t="s">
        <v>8</v>
      </c>
      <c r="I12" s="206" t="s">
        <v>9</v>
      </c>
      <c r="J12" s="206" t="s">
        <v>10</v>
      </c>
      <c r="K12" s="206" t="s">
        <v>11</v>
      </c>
      <c r="L12" s="206" t="s">
        <v>12</v>
      </c>
      <c r="M12" s="206" t="s">
        <v>13</v>
      </c>
      <c r="N12" s="207" t="s">
        <v>14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ht="26.25" x14ac:dyDescent="0.35">
      <c r="A13" s="5" t="s">
        <v>15</v>
      </c>
      <c r="B13" s="208">
        <v>609698</v>
      </c>
      <c r="C13" s="208">
        <v>335643</v>
      </c>
      <c r="D13" s="208">
        <v>65230</v>
      </c>
      <c r="E13" s="208">
        <v>19378</v>
      </c>
      <c r="F13" s="208">
        <v>101931</v>
      </c>
      <c r="G13" s="208">
        <v>456218</v>
      </c>
      <c r="H13" s="208">
        <v>625769</v>
      </c>
      <c r="I13" s="208">
        <v>109130</v>
      </c>
      <c r="J13" s="208">
        <v>9753</v>
      </c>
      <c r="K13" s="208">
        <v>14426</v>
      </c>
      <c r="L13" s="208">
        <v>8415</v>
      </c>
      <c r="M13" s="208">
        <v>295165</v>
      </c>
      <c r="N13" s="209">
        <f t="shared" ref="N13:N57" si="0">SUM(B13:M13)</f>
        <v>2650756</v>
      </c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ht="23.25" x14ac:dyDescent="0.35">
      <c r="A14" s="5" t="s">
        <v>69</v>
      </c>
      <c r="B14" s="208">
        <v>24160</v>
      </c>
      <c r="C14" s="208">
        <v>22531</v>
      </c>
      <c r="D14" s="208">
        <v>34598</v>
      </c>
      <c r="E14" s="208">
        <v>65479</v>
      </c>
      <c r="F14" s="208">
        <v>65410</v>
      </c>
      <c r="G14" s="208">
        <v>45165</v>
      </c>
      <c r="H14" s="208">
        <v>14625</v>
      </c>
      <c r="I14" s="208">
        <v>21426</v>
      </c>
      <c r="J14" s="208">
        <v>49785</v>
      </c>
      <c r="K14" s="208">
        <v>24512</v>
      </c>
      <c r="L14" s="208">
        <v>24510</v>
      </c>
      <c r="M14" s="208">
        <v>33997</v>
      </c>
      <c r="N14" s="209">
        <f t="shared" si="0"/>
        <v>426198</v>
      </c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ht="23.25" x14ac:dyDescent="0.35">
      <c r="A15" s="5" t="s">
        <v>16</v>
      </c>
      <c r="B15" s="208">
        <v>990</v>
      </c>
      <c r="C15" s="208">
        <v>0</v>
      </c>
      <c r="D15" s="208">
        <v>160</v>
      </c>
      <c r="E15" s="208">
        <v>170</v>
      </c>
      <c r="F15" s="208">
        <v>300</v>
      </c>
      <c r="G15" s="208">
        <v>0</v>
      </c>
      <c r="H15" s="208">
        <v>0</v>
      </c>
      <c r="I15" s="208">
        <v>0</v>
      </c>
      <c r="J15" s="208">
        <v>11080</v>
      </c>
      <c r="K15" s="208">
        <v>8660</v>
      </c>
      <c r="L15" s="208">
        <v>240</v>
      </c>
      <c r="M15" s="208">
        <v>0</v>
      </c>
      <c r="N15" s="209">
        <f t="shared" si="0"/>
        <v>21600</v>
      </c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ht="23.25" x14ac:dyDescent="0.35">
      <c r="A16" s="5" t="s">
        <v>17</v>
      </c>
      <c r="B16" s="208">
        <v>34</v>
      </c>
      <c r="C16" s="208">
        <v>135</v>
      </c>
      <c r="D16" s="208">
        <v>32</v>
      </c>
      <c r="E16" s="208">
        <v>151</v>
      </c>
      <c r="F16" s="208">
        <v>30</v>
      </c>
      <c r="G16" s="208">
        <v>236</v>
      </c>
      <c r="H16" s="208">
        <v>65</v>
      </c>
      <c r="I16" s="208">
        <v>104</v>
      </c>
      <c r="J16" s="208">
        <v>275</v>
      </c>
      <c r="K16" s="208">
        <v>233</v>
      </c>
      <c r="L16" s="208">
        <v>138</v>
      </c>
      <c r="M16" s="208">
        <v>79</v>
      </c>
      <c r="N16" s="209">
        <f t="shared" si="0"/>
        <v>1512</v>
      </c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ht="23.25" x14ac:dyDescent="0.35">
      <c r="A17" s="5" t="s">
        <v>56</v>
      </c>
      <c r="B17" s="208">
        <v>1506</v>
      </c>
      <c r="C17" s="208">
        <v>1650</v>
      </c>
      <c r="D17" s="208">
        <v>2964</v>
      </c>
      <c r="E17" s="208">
        <v>5765</v>
      </c>
      <c r="F17" s="208">
        <v>7985</v>
      </c>
      <c r="G17" s="208">
        <v>3016</v>
      </c>
      <c r="H17" s="208">
        <v>1642</v>
      </c>
      <c r="I17" s="208">
        <v>3576</v>
      </c>
      <c r="J17" s="208">
        <v>8985</v>
      </c>
      <c r="K17" s="208">
        <v>1334</v>
      </c>
      <c r="L17" s="208">
        <v>673</v>
      </c>
      <c r="M17" s="208">
        <v>2400</v>
      </c>
      <c r="N17" s="209">
        <f t="shared" si="0"/>
        <v>41496</v>
      </c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23.25" x14ac:dyDescent="0.35">
      <c r="A18" s="5" t="s">
        <v>18</v>
      </c>
      <c r="B18" s="208">
        <v>31648</v>
      </c>
      <c r="C18" s="208">
        <v>7650</v>
      </c>
      <c r="D18" s="208">
        <v>4474</v>
      </c>
      <c r="E18" s="208">
        <v>19140</v>
      </c>
      <c r="F18" s="208">
        <v>28541</v>
      </c>
      <c r="G18" s="208">
        <v>26892</v>
      </c>
      <c r="H18" s="208">
        <v>438</v>
      </c>
      <c r="I18" s="208">
        <v>7252</v>
      </c>
      <c r="J18" s="208">
        <v>26958</v>
      </c>
      <c r="K18" s="208">
        <v>9128</v>
      </c>
      <c r="L18" s="208">
        <v>115149</v>
      </c>
      <c r="M18" s="208">
        <v>131428</v>
      </c>
      <c r="N18" s="209">
        <f t="shared" si="0"/>
        <v>408698</v>
      </c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23.25" x14ac:dyDescent="0.35">
      <c r="A19" s="5" t="s">
        <v>19</v>
      </c>
      <c r="B19" s="208">
        <v>18963</v>
      </c>
      <c r="C19" s="208">
        <v>8121</v>
      </c>
      <c r="D19" s="208">
        <v>6414</v>
      </c>
      <c r="E19" s="208">
        <v>38938</v>
      </c>
      <c r="F19" s="208">
        <v>41024</v>
      </c>
      <c r="G19" s="208">
        <v>36120</v>
      </c>
      <c r="H19" s="208">
        <v>2547</v>
      </c>
      <c r="I19" s="208">
        <v>12103</v>
      </c>
      <c r="J19" s="208">
        <v>51696</v>
      </c>
      <c r="K19" s="208">
        <v>17964</v>
      </c>
      <c r="L19" s="208">
        <v>16547</v>
      </c>
      <c r="M19" s="208">
        <v>40743</v>
      </c>
      <c r="N19" s="209">
        <f t="shared" si="0"/>
        <v>291180</v>
      </c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23.25" x14ac:dyDescent="0.35">
      <c r="A20" s="5" t="s">
        <v>20</v>
      </c>
      <c r="B20" s="208">
        <v>1754</v>
      </c>
      <c r="C20" s="208">
        <v>452</v>
      </c>
      <c r="D20" s="208">
        <v>986</v>
      </c>
      <c r="E20" s="208">
        <v>1880</v>
      </c>
      <c r="F20" s="208">
        <v>3210</v>
      </c>
      <c r="G20" s="208">
        <v>3712</v>
      </c>
      <c r="H20" s="208">
        <v>65</v>
      </c>
      <c r="I20" s="208">
        <v>90</v>
      </c>
      <c r="J20" s="208">
        <v>1215</v>
      </c>
      <c r="K20" s="208">
        <v>643</v>
      </c>
      <c r="L20" s="208">
        <v>398</v>
      </c>
      <c r="M20" s="208">
        <v>409</v>
      </c>
      <c r="N20" s="209">
        <f t="shared" si="0"/>
        <v>14814</v>
      </c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23.25" x14ac:dyDescent="0.35">
      <c r="A21" s="5" t="s">
        <v>21</v>
      </c>
      <c r="B21" s="208">
        <v>6433</v>
      </c>
      <c r="C21" s="208">
        <v>9964</v>
      </c>
      <c r="D21" s="208">
        <v>8637</v>
      </c>
      <c r="E21" s="208">
        <v>47364</v>
      </c>
      <c r="F21" s="208">
        <v>74102</v>
      </c>
      <c r="G21" s="208">
        <v>36950</v>
      </c>
      <c r="H21" s="208">
        <v>20128</v>
      </c>
      <c r="I21" s="208">
        <v>5816</v>
      </c>
      <c r="J21" s="208">
        <v>13885</v>
      </c>
      <c r="K21" s="208">
        <v>8194</v>
      </c>
      <c r="L21" s="208">
        <v>5500</v>
      </c>
      <c r="M21" s="208">
        <v>6080</v>
      </c>
      <c r="N21" s="209">
        <f t="shared" si="0"/>
        <v>243053</v>
      </c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ht="23.25" x14ac:dyDescent="0.35">
      <c r="A22" s="5" t="s">
        <v>22</v>
      </c>
      <c r="B22" s="208">
        <v>10115</v>
      </c>
      <c r="C22" s="208">
        <v>8600</v>
      </c>
      <c r="D22" s="208">
        <v>4915</v>
      </c>
      <c r="E22" s="208">
        <v>5355</v>
      </c>
      <c r="F22" s="208">
        <v>6210</v>
      </c>
      <c r="G22" s="208">
        <v>9129</v>
      </c>
      <c r="H22" s="208">
        <v>6834</v>
      </c>
      <c r="I22" s="208">
        <v>4880</v>
      </c>
      <c r="J22" s="208">
        <v>7164</v>
      </c>
      <c r="K22" s="208">
        <v>7218</v>
      </c>
      <c r="L22" s="208">
        <v>9000</v>
      </c>
      <c r="M22" s="208">
        <v>9537</v>
      </c>
      <c r="N22" s="209">
        <f t="shared" si="0"/>
        <v>88957</v>
      </c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23.25" x14ac:dyDescent="0.35">
      <c r="A23" s="5" t="s">
        <v>23</v>
      </c>
      <c r="B23" s="208">
        <v>4313</v>
      </c>
      <c r="C23" s="208">
        <v>7501</v>
      </c>
      <c r="D23" s="208">
        <v>11920</v>
      </c>
      <c r="E23" s="208">
        <v>7914</v>
      </c>
      <c r="F23" s="208">
        <v>9010</v>
      </c>
      <c r="G23" s="208">
        <v>7249</v>
      </c>
      <c r="H23" s="208">
        <v>2197</v>
      </c>
      <c r="I23" s="208">
        <v>2057</v>
      </c>
      <c r="J23" s="208">
        <v>3670</v>
      </c>
      <c r="K23" s="208">
        <v>2039</v>
      </c>
      <c r="L23" s="208">
        <v>3011</v>
      </c>
      <c r="M23" s="208">
        <v>2457</v>
      </c>
      <c r="N23" s="209">
        <f t="shared" si="0"/>
        <v>63338</v>
      </c>
      <c r="P23" s="35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ht="23.25" x14ac:dyDescent="0.35">
      <c r="A24" s="5" t="s">
        <v>24</v>
      </c>
      <c r="B24" s="208">
        <v>3698</v>
      </c>
      <c r="C24" s="208">
        <v>2276</v>
      </c>
      <c r="D24" s="208">
        <v>3561</v>
      </c>
      <c r="E24" s="208">
        <v>2046</v>
      </c>
      <c r="F24" s="208">
        <v>1254</v>
      </c>
      <c r="G24" s="208">
        <v>2662</v>
      </c>
      <c r="H24" s="208">
        <v>4637</v>
      </c>
      <c r="I24" s="208">
        <v>1760</v>
      </c>
      <c r="J24" s="208">
        <v>2910</v>
      </c>
      <c r="K24" s="208">
        <v>2427</v>
      </c>
      <c r="L24" s="208">
        <v>3718</v>
      </c>
      <c r="M24" s="208">
        <v>3681</v>
      </c>
      <c r="N24" s="209">
        <f t="shared" si="0"/>
        <v>34630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ht="23.25" x14ac:dyDescent="0.35">
      <c r="A25" s="5" t="s">
        <v>57</v>
      </c>
      <c r="B25" s="208">
        <v>6950</v>
      </c>
      <c r="C25" s="208">
        <v>5756</v>
      </c>
      <c r="D25" s="208">
        <v>8492</v>
      </c>
      <c r="E25" s="208">
        <v>6873</v>
      </c>
      <c r="F25" s="208">
        <v>7321</v>
      </c>
      <c r="G25" s="208">
        <v>9951</v>
      </c>
      <c r="H25" s="208">
        <v>3833</v>
      </c>
      <c r="I25" s="208">
        <v>5100</v>
      </c>
      <c r="J25" s="208">
        <v>4505</v>
      </c>
      <c r="K25" s="208">
        <v>2530</v>
      </c>
      <c r="L25" s="208">
        <v>5474</v>
      </c>
      <c r="M25" s="208">
        <v>5832</v>
      </c>
      <c r="N25" s="209">
        <f t="shared" si="0"/>
        <v>72617</v>
      </c>
      <c r="P25" s="3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ht="23.25" x14ac:dyDescent="0.35">
      <c r="A26" s="5" t="s">
        <v>25</v>
      </c>
      <c r="B26" s="208">
        <v>18696</v>
      </c>
      <c r="C26" s="208">
        <v>22099</v>
      </c>
      <c r="D26" s="208">
        <v>22186</v>
      </c>
      <c r="E26" s="208">
        <v>29745</v>
      </c>
      <c r="F26" s="208">
        <v>33541</v>
      </c>
      <c r="G26" s="208">
        <v>38258</v>
      </c>
      <c r="H26" s="208">
        <v>13541</v>
      </c>
      <c r="I26" s="208">
        <v>22091</v>
      </c>
      <c r="J26" s="208">
        <v>26857</v>
      </c>
      <c r="K26" s="208">
        <v>22120</v>
      </c>
      <c r="L26" s="208">
        <v>24544</v>
      </c>
      <c r="M26" s="208">
        <v>20426</v>
      </c>
      <c r="N26" s="209">
        <f t="shared" si="0"/>
        <v>294104</v>
      </c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23.25" x14ac:dyDescent="0.35">
      <c r="A27" s="5" t="s">
        <v>58</v>
      </c>
      <c r="B27" s="208">
        <v>7254</v>
      </c>
      <c r="C27" s="208">
        <v>3751</v>
      </c>
      <c r="D27" s="208">
        <v>2213</v>
      </c>
      <c r="E27" s="208">
        <v>2937</v>
      </c>
      <c r="F27" s="208">
        <v>2104</v>
      </c>
      <c r="G27" s="208">
        <v>1920</v>
      </c>
      <c r="H27" s="208">
        <v>1709</v>
      </c>
      <c r="I27" s="208">
        <v>1355</v>
      </c>
      <c r="J27" s="208">
        <v>3496</v>
      </c>
      <c r="K27" s="208">
        <v>4948</v>
      </c>
      <c r="L27" s="208">
        <v>6724</v>
      </c>
      <c r="M27" s="208">
        <v>4071</v>
      </c>
      <c r="N27" s="209">
        <f t="shared" si="0"/>
        <v>42482</v>
      </c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ht="23.25" x14ac:dyDescent="0.35">
      <c r="A28" s="5" t="s">
        <v>26</v>
      </c>
      <c r="B28" s="208">
        <v>1395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1</v>
      </c>
      <c r="K28" s="208">
        <v>1</v>
      </c>
      <c r="L28" s="208">
        <v>4280</v>
      </c>
      <c r="M28" s="208">
        <v>4389</v>
      </c>
      <c r="N28" s="209">
        <f t="shared" si="0"/>
        <v>10066</v>
      </c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23.25" x14ac:dyDescent="0.35">
      <c r="A29" s="5" t="s">
        <v>27</v>
      </c>
      <c r="B29" s="208">
        <v>5079</v>
      </c>
      <c r="C29" s="208">
        <v>6506</v>
      </c>
      <c r="D29" s="208">
        <v>5893</v>
      </c>
      <c r="E29" s="208">
        <v>11467</v>
      </c>
      <c r="F29" s="208">
        <v>11678</v>
      </c>
      <c r="G29" s="208">
        <v>12378</v>
      </c>
      <c r="H29" s="208">
        <v>3519</v>
      </c>
      <c r="I29" s="208">
        <v>6873</v>
      </c>
      <c r="J29" s="208">
        <v>11391</v>
      </c>
      <c r="K29" s="208">
        <v>5676</v>
      </c>
      <c r="L29" s="208">
        <v>8412</v>
      </c>
      <c r="M29" s="208">
        <v>5440</v>
      </c>
      <c r="N29" s="209">
        <f t="shared" si="0"/>
        <v>94312</v>
      </c>
      <c r="P29" s="35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ht="23.25" x14ac:dyDescent="0.35">
      <c r="A30" s="5" t="s">
        <v>28</v>
      </c>
      <c r="B30" s="208">
        <v>2310</v>
      </c>
      <c r="C30" s="208">
        <v>1804</v>
      </c>
      <c r="D30" s="208">
        <v>1530</v>
      </c>
      <c r="E30" s="208">
        <v>1643</v>
      </c>
      <c r="F30" s="208">
        <v>1810</v>
      </c>
      <c r="G30" s="208">
        <v>1510</v>
      </c>
      <c r="H30" s="208">
        <v>1270</v>
      </c>
      <c r="I30" s="208">
        <v>676</v>
      </c>
      <c r="J30" s="208">
        <v>1472</v>
      </c>
      <c r="K30" s="208">
        <v>1434</v>
      </c>
      <c r="L30" s="208">
        <v>2101</v>
      </c>
      <c r="M30" s="208">
        <v>1976</v>
      </c>
      <c r="N30" s="209">
        <f t="shared" si="0"/>
        <v>19536</v>
      </c>
      <c r="P30" s="35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23.25" x14ac:dyDescent="0.35">
      <c r="A31" s="5" t="s">
        <v>29</v>
      </c>
      <c r="B31" s="208">
        <v>13985</v>
      </c>
      <c r="C31" s="208">
        <v>3533</v>
      </c>
      <c r="D31" s="208">
        <v>1995</v>
      </c>
      <c r="E31" s="208">
        <v>5135</v>
      </c>
      <c r="F31" s="208">
        <v>530</v>
      </c>
      <c r="G31" s="208">
        <v>980</v>
      </c>
      <c r="H31" s="208">
        <v>2765</v>
      </c>
      <c r="I31" s="208">
        <v>2036</v>
      </c>
      <c r="J31" s="208">
        <v>3277</v>
      </c>
      <c r="K31" s="208">
        <v>4201</v>
      </c>
      <c r="L31" s="208">
        <v>1787</v>
      </c>
      <c r="M31" s="208">
        <v>4840</v>
      </c>
      <c r="N31" s="209">
        <f t="shared" si="0"/>
        <v>45064</v>
      </c>
      <c r="P31" s="3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ht="23.25" x14ac:dyDescent="0.35">
      <c r="A32" s="5" t="s">
        <v>30</v>
      </c>
      <c r="B32" s="208">
        <v>993</v>
      </c>
      <c r="C32" s="208">
        <v>340</v>
      </c>
      <c r="D32" s="208">
        <v>692</v>
      </c>
      <c r="E32" s="208">
        <v>886</v>
      </c>
      <c r="F32" s="208">
        <v>354</v>
      </c>
      <c r="G32" s="208">
        <v>460</v>
      </c>
      <c r="H32" s="208">
        <v>388</v>
      </c>
      <c r="I32" s="208">
        <v>271</v>
      </c>
      <c r="J32" s="208">
        <v>426</v>
      </c>
      <c r="K32" s="208">
        <v>510</v>
      </c>
      <c r="L32" s="208">
        <v>884</v>
      </c>
      <c r="M32" s="208">
        <v>1251</v>
      </c>
      <c r="N32" s="209">
        <f t="shared" si="0"/>
        <v>7455</v>
      </c>
      <c r="P32" s="3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23.25" x14ac:dyDescent="0.35">
      <c r="A33" s="8" t="s">
        <v>31</v>
      </c>
      <c r="B33" s="210">
        <v>1233</v>
      </c>
      <c r="C33" s="210">
        <v>1396</v>
      </c>
      <c r="D33" s="210">
        <v>992</v>
      </c>
      <c r="E33" s="210">
        <v>1489</v>
      </c>
      <c r="F33" s="210">
        <v>984</v>
      </c>
      <c r="G33" s="210">
        <v>160</v>
      </c>
      <c r="H33" s="210">
        <v>1123</v>
      </c>
      <c r="I33" s="210">
        <v>947</v>
      </c>
      <c r="J33" s="210">
        <v>1309</v>
      </c>
      <c r="K33" s="210">
        <v>1075</v>
      </c>
      <c r="L33" s="210">
        <v>1287</v>
      </c>
      <c r="M33" s="210">
        <v>1774</v>
      </c>
      <c r="N33" s="211">
        <f t="shared" si="0"/>
        <v>13769</v>
      </c>
      <c r="P33" s="3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ht="23.25" x14ac:dyDescent="0.35">
      <c r="A34" s="8" t="s">
        <v>32</v>
      </c>
      <c r="B34" s="210">
        <v>613</v>
      </c>
      <c r="C34" s="210">
        <v>1352</v>
      </c>
      <c r="D34" s="210">
        <v>972</v>
      </c>
      <c r="E34" s="210">
        <v>859</v>
      </c>
      <c r="F34" s="210">
        <v>940</v>
      </c>
      <c r="G34" s="210">
        <v>1075</v>
      </c>
      <c r="H34" s="210">
        <v>632</v>
      </c>
      <c r="I34" s="210">
        <v>746</v>
      </c>
      <c r="J34" s="210">
        <v>996</v>
      </c>
      <c r="K34" s="210">
        <v>543</v>
      </c>
      <c r="L34" s="210">
        <v>1160</v>
      </c>
      <c r="M34" s="210">
        <v>1452</v>
      </c>
      <c r="N34" s="211">
        <f t="shared" si="0"/>
        <v>11340</v>
      </c>
      <c r="P34" s="3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23.25" x14ac:dyDescent="0.35">
      <c r="A35" s="8" t="s">
        <v>33</v>
      </c>
      <c r="B35" s="210">
        <v>32</v>
      </c>
      <c r="C35" s="210">
        <v>295</v>
      </c>
      <c r="D35" s="210">
        <v>84</v>
      </c>
      <c r="E35" s="210">
        <v>97</v>
      </c>
      <c r="F35" s="210">
        <v>50</v>
      </c>
      <c r="G35" s="210">
        <v>80</v>
      </c>
      <c r="H35" s="210">
        <v>78</v>
      </c>
      <c r="I35" s="210">
        <v>4</v>
      </c>
      <c r="J35" s="210">
        <v>122</v>
      </c>
      <c r="K35" s="210">
        <v>400</v>
      </c>
      <c r="L35" s="210">
        <v>4900</v>
      </c>
      <c r="M35" s="210">
        <v>326</v>
      </c>
      <c r="N35" s="211">
        <f t="shared" si="0"/>
        <v>6468</v>
      </c>
      <c r="P35" s="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ht="23.25" x14ac:dyDescent="0.35">
      <c r="A36" s="8" t="s">
        <v>34</v>
      </c>
      <c r="B36" s="210">
        <v>915</v>
      </c>
      <c r="C36" s="210">
        <v>899</v>
      </c>
      <c r="D36" s="210">
        <v>823</v>
      </c>
      <c r="E36" s="210">
        <v>1014</v>
      </c>
      <c r="F36" s="210">
        <v>754</v>
      </c>
      <c r="G36" s="210">
        <v>783</v>
      </c>
      <c r="H36" s="210">
        <v>549</v>
      </c>
      <c r="I36" s="210">
        <v>744</v>
      </c>
      <c r="J36" s="210">
        <v>908</v>
      </c>
      <c r="K36" s="210">
        <v>880</v>
      </c>
      <c r="L36" s="210">
        <v>1454</v>
      </c>
      <c r="M36" s="210">
        <v>1434</v>
      </c>
      <c r="N36" s="211">
        <f t="shared" si="0"/>
        <v>11157</v>
      </c>
      <c r="P36" s="35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26.25" x14ac:dyDescent="0.35">
      <c r="A37" s="8" t="s">
        <v>35</v>
      </c>
      <c r="B37" s="210">
        <v>0</v>
      </c>
      <c r="C37" s="210">
        <v>0</v>
      </c>
      <c r="D37" s="210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12741.201999999999</v>
      </c>
      <c r="K37" s="210">
        <v>21873.248</v>
      </c>
      <c r="L37" s="210">
        <v>22610.926000000007</v>
      </c>
      <c r="M37" s="210">
        <v>11436.624</v>
      </c>
      <c r="N37" s="211">
        <f t="shared" si="0"/>
        <v>68662</v>
      </c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ht="23.25" x14ac:dyDescent="0.35">
      <c r="A38" s="8" t="s">
        <v>36</v>
      </c>
      <c r="B38" s="210">
        <v>1101</v>
      </c>
      <c r="C38" s="210">
        <v>1344</v>
      </c>
      <c r="D38" s="210">
        <v>1374</v>
      </c>
      <c r="E38" s="210">
        <v>2230</v>
      </c>
      <c r="F38" s="210">
        <v>1324</v>
      </c>
      <c r="G38" s="210">
        <v>1459</v>
      </c>
      <c r="H38" s="210">
        <v>803</v>
      </c>
      <c r="I38" s="210">
        <v>763</v>
      </c>
      <c r="J38" s="210">
        <v>1847</v>
      </c>
      <c r="K38" s="210">
        <v>1326</v>
      </c>
      <c r="L38" s="210">
        <v>1500</v>
      </c>
      <c r="M38" s="210">
        <v>1305</v>
      </c>
      <c r="N38" s="211">
        <f t="shared" si="0"/>
        <v>16376</v>
      </c>
      <c r="P38" s="35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ht="23.25" x14ac:dyDescent="0.35">
      <c r="A39" s="8" t="s">
        <v>37</v>
      </c>
      <c r="B39" s="210">
        <v>392</v>
      </c>
      <c r="C39" s="210">
        <v>334</v>
      </c>
      <c r="D39" s="210">
        <v>165</v>
      </c>
      <c r="E39" s="210">
        <v>324</v>
      </c>
      <c r="F39" s="210">
        <v>160</v>
      </c>
      <c r="G39" s="210">
        <v>295</v>
      </c>
      <c r="H39" s="210">
        <v>327</v>
      </c>
      <c r="I39" s="210">
        <v>415</v>
      </c>
      <c r="J39" s="210">
        <v>334</v>
      </c>
      <c r="K39" s="210">
        <v>315</v>
      </c>
      <c r="L39" s="210">
        <v>258</v>
      </c>
      <c r="M39" s="210">
        <v>453</v>
      </c>
      <c r="N39" s="211">
        <f t="shared" si="0"/>
        <v>3772</v>
      </c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ht="23.25" x14ac:dyDescent="0.35">
      <c r="A40" s="8" t="s">
        <v>59</v>
      </c>
      <c r="B40" s="210">
        <v>0</v>
      </c>
      <c r="C40" s="210">
        <v>18</v>
      </c>
      <c r="D40" s="210">
        <v>7</v>
      </c>
      <c r="E40" s="210">
        <v>174</v>
      </c>
      <c r="F40" s="210">
        <v>8</v>
      </c>
      <c r="G40" s="210">
        <v>44</v>
      </c>
      <c r="H40" s="210">
        <v>10</v>
      </c>
      <c r="I40" s="210">
        <v>1</v>
      </c>
      <c r="J40" s="210">
        <v>0</v>
      </c>
      <c r="K40" s="210">
        <v>57</v>
      </c>
      <c r="L40" s="210">
        <v>110</v>
      </c>
      <c r="M40" s="210">
        <v>73</v>
      </c>
      <c r="N40" s="211">
        <f t="shared" si="0"/>
        <v>502</v>
      </c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ht="23.25" x14ac:dyDescent="0.35">
      <c r="A41" s="8" t="s">
        <v>60</v>
      </c>
      <c r="B41" s="210">
        <v>453</v>
      </c>
      <c r="C41" s="210">
        <v>545</v>
      </c>
      <c r="D41" s="210">
        <v>400</v>
      </c>
      <c r="E41" s="210">
        <v>711</v>
      </c>
      <c r="F41" s="210">
        <v>410</v>
      </c>
      <c r="G41" s="210">
        <v>855</v>
      </c>
      <c r="H41" s="210">
        <v>292</v>
      </c>
      <c r="I41" s="210">
        <v>359</v>
      </c>
      <c r="J41" s="210">
        <v>514</v>
      </c>
      <c r="K41" s="210">
        <v>492</v>
      </c>
      <c r="L41" s="210">
        <v>363</v>
      </c>
      <c r="M41" s="210">
        <v>367</v>
      </c>
      <c r="N41" s="211">
        <f t="shared" si="0"/>
        <v>5761</v>
      </c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1:48" ht="23.25" x14ac:dyDescent="0.35">
      <c r="A42" s="8" t="s">
        <v>38</v>
      </c>
      <c r="B42" s="210">
        <v>362</v>
      </c>
      <c r="C42" s="210">
        <v>237</v>
      </c>
      <c r="D42" s="210">
        <v>282</v>
      </c>
      <c r="E42" s="210">
        <v>329</v>
      </c>
      <c r="F42" s="210">
        <v>312</v>
      </c>
      <c r="G42" s="210">
        <v>585</v>
      </c>
      <c r="H42" s="210">
        <v>220</v>
      </c>
      <c r="I42" s="210">
        <v>216</v>
      </c>
      <c r="J42" s="210">
        <v>375</v>
      </c>
      <c r="K42" s="210">
        <v>272</v>
      </c>
      <c r="L42" s="210">
        <v>212</v>
      </c>
      <c r="M42" s="210">
        <v>173</v>
      </c>
      <c r="N42" s="211">
        <f t="shared" si="0"/>
        <v>3575</v>
      </c>
      <c r="P42" s="35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ht="23.25" x14ac:dyDescent="0.35">
      <c r="A43" s="8" t="s">
        <v>39</v>
      </c>
      <c r="B43" s="210">
        <v>772</v>
      </c>
      <c r="C43" s="210">
        <v>260</v>
      </c>
      <c r="D43" s="210">
        <v>659</v>
      </c>
      <c r="E43" s="210">
        <v>637</v>
      </c>
      <c r="F43" s="210">
        <v>215</v>
      </c>
      <c r="G43" s="210">
        <v>2414</v>
      </c>
      <c r="H43" s="210">
        <v>309</v>
      </c>
      <c r="I43" s="210">
        <v>271</v>
      </c>
      <c r="J43" s="210">
        <v>411</v>
      </c>
      <c r="K43" s="210">
        <v>468</v>
      </c>
      <c r="L43" s="210">
        <v>756</v>
      </c>
      <c r="M43" s="210">
        <v>304</v>
      </c>
      <c r="N43" s="211">
        <f t="shared" si="0"/>
        <v>7476</v>
      </c>
      <c r="P43" s="35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48" ht="23.25" x14ac:dyDescent="0.35">
      <c r="A44" s="8" t="s">
        <v>61</v>
      </c>
      <c r="B44" s="210">
        <v>0</v>
      </c>
      <c r="C44" s="210">
        <v>42</v>
      </c>
      <c r="D44" s="210">
        <v>6750</v>
      </c>
      <c r="E44" s="210">
        <v>260</v>
      </c>
      <c r="F44" s="210">
        <v>3</v>
      </c>
      <c r="G44" s="210">
        <v>600</v>
      </c>
      <c r="H44" s="210">
        <v>0</v>
      </c>
      <c r="I44" s="210">
        <v>0</v>
      </c>
      <c r="J44" s="210">
        <v>23</v>
      </c>
      <c r="K44" s="210">
        <v>200</v>
      </c>
      <c r="L44" s="210">
        <v>323</v>
      </c>
      <c r="M44" s="210">
        <v>12</v>
      </c>
      <c r="N44" s="211">
        <f t="shared" si="0"/>
        <v>8213</v>
      </c>
      <c r="P44" s="35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ht="23.25" x14ac:dyDescent="0.35">
      <c r="A45" s="8" t="s">
        <v>40</v>
      </c>
      <c r="B45" s="210">
        <v>132</v>
      </c>
      <c r="C45" s="210">
        <v>20</v>
      </c>
      <c r="D45" s="210">
        <v>71</v>
      </c>
      <c r="E45" s="210">
        <v>28</v>
      </c>
      <c r="F45" s="210">
        <v>31</v>
      </c>
      <c r="G45" s="210">
        <v>127</v>
      </c>
      <c r="H45" s="210">
        <v>106</v>
      </c>
      <c r="I45" s="210">
        <v>198</v>
      </c>
      <c r="J45" s="210">
        <v>43</v>
      </c>
      <c r="K45" s="210">
        <v>157</v>
      </c>
      <c r="L45" s="210">
        <v>263</v>
      </c>
      <c r="M45" s="210">
        <v>168</v>
      </c>
      <c r="N45" s="211">
        <f t="shared" si="0"/>
        <v>1344</v>
      </c>
      <c r="P45" s="3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ht="23.25" x14ac:dyDescent="0.35">
      <c r="A46" s="8" t="s">
        <v>41</v>
      </c>
      <c r="B46" s="210">
        <v>54</v>
      </c>
      <c r="C46" s="210">
        <v>39</v>
      </c>
      <c r="D46" s="210">
        <v>100</v>
      </c>
      <c r="E46" s="210">
        <v>98</v>
      </c>
      <c r="F46" s="210">
        <v>125</v>
      </c>
      <c r="G46" s="210">
        <v>147</v>
      </c>
      <c r="H46" s="210">
        <v>340</v>
      </c>
      <c r="I46" s="210">
        <v>65</v>
      </c>
      <c r="J46" s="210">
        <v>220</v>
      </c>
      <c r="K46" s="210">
        <v>130</v>
      </c>
      <c r="L46" s="210">
        <v>149</v>
      </c>
      <c r="M46" s="210">
        <v>320</v>
      </c>
      <c r="N46" s="211">
        <f t="shared" si="0"/>
        <v>1787</v>
      </c>
      <c r="P46" s="35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ht="23.25" x14ac:dyDescent="0.35">
      <c r="A47" s="8" t="s">
        <v>42</v>
      </c>
      <c r="B47" s="210">
        <v>987</v>
      </c>
      <c r="C47" s="210">
        <v>1517</v>
      </c>
      <c r="D47" s="210">
        <v>350</v>
      </c>
      <c r="E47" s="210">
        <v>206</v>
      </c>
      <c r="F47" s="210">
        <v>180</v>
      </c>
      <c r="G47" s="210">
        <v>2281</v>
      </c>
      <c r="H47" s="210">
        <v>1005</v>
      </c>
      <c r="I47" s="210">
        <v>238</v>
      </c>
      <c r="J47" s="210">
        <v>142</v>
      </c>
      <c r="K47" s="210">
        <v>556</v>
      </c>
      <c r="L47" s="210">
        <v>233</v>
      </c>
      <c r="M47" s="210">
        <v>172</v>
      </c>
      <c r="N47" s="211">
        <f t="shared" si="0"/>
        <v>7867</v>
      </c>
      <c r="P47" s="35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48" ht="23.25" x14ac:dyDescent="0.35">
      <c r="A48" s="8" t="s">
        <v>43</v>
      </c>
      <c r="B48" s="210">
        <v>1012</v>
      </c>
      <c r="C48" s="210">
        <v>488</v>
      </c>
      <c r="D48" s="210">
        <v>903</v>
      </c>
      <c r="E48" s="210">
        <v>981</v>
      </c>
      <c r="F48" s="210">
        <v>2314</v>
      </c>
      <c r="G48" s="210">
        <v>1955</v>
      </c>
      <c r="H48" s="210">
        <v>1388</v>
      </c>
      <c r="I48" s="210">
        <v>581</v>
      </c>
      <c r="J48" s="210">
        <v>1145</v>
      </c>
      <c r="K48" s="210">
        <v>2777</v>
      </c>
      <c r="L48" s="210">
        <v>1992</v>
      </c>
      <c r="M48" s="210">
        <v>4873</v>
      </c>
      <c r="N48" s="211">
        <f t="shared" si="0"/>
        <v>20409</v>
      </c>
      <c r="P48" s="35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23.25" x14ac:dyDescent="0.35">
      <c r="A49" s="8" t="s">
        <v>44</v>
      </c>
      <c r="B49" s="210">
        <v>869</v>
      </c>
      <c r="C49" s="210">
        <v>1976</v>
      </c>
      <c r="D49" s="210">
        <v>1230</v>
      </c>
      <c r="E49" s="210">
        <v>1423</v>
      </c>
      <c r="F49" s="210">
        <v>1540</v>
      </c>
      <c r="G49" s="210">
        <v>2044</v>
      </c>
      <c r="H49" s="210">
        <v>803</v>
      </c>
      <c r="I49" s="210">
        <v>748</v>
      </c>
      <c r="J49" s="210">
        <v>4725</v>
      </c>
      <c r="K49" s="210">
        <v>2006</v>
      </c>
      <c r="L49" s="210">
        <v>1324</v>
      </c>
      <c r="M49" s="210">
        <v>1631</v>
      </c>
      <c r="N49" s="211">
        <f t="shared" si="0"/>
        <v>20319</v>
      </c>
      <c r="P49" s="35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1:48" ht="23.25" x14ac:dyDescent="0.35">
      <c r="A50" s="8" t="s">
        <v>62</v>
      </c>
      <c r="B50" s="210">
        <v>912</v>
      </c>
      <c r="C50" s="210">
        <v>669</v>
      </c>
      <c r="D50" s="210">
        <v>1419</v>
      </c>
      <c r="E50" s="210">
        <v>1600</v>
      </c>
      <c r="F50" s="210">
        <v>940</v>
      </c>
      <c r="G50" s="210">
        <v>836</v>
      </c>
      <c r="H50" s="210">
        <v>203</v>
      </c>
      <c r="I50" s="210">
        <v>224</v>
      </c>
      <c r="J50" s="210">
        <v>472</v>
      </c>
      <c r="K50" s="210">
        <v>424</v>
      </c>
      <c r="L50" s="210">
        <v>852</v>
      </c>
      <c r="M50" s="210">
        <v>781</v>
      </c>
      <c r="N50" s="211">
        <f t="shared" si="0"/>
        <v>9332</v>
      </c>
      <c r="P50" s="35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23.25" x14ac:dyDescent="0.35">
      <c r="A51" s="8" t="s">
        <v>45</v>
      </c>
      <c r="B51" s="210">
        <v>615</v>
      </c>
      <c r="C51" s="210">
        <v>586</v>
      </c>
      <c r="D51" s="210">
        <v>100</v>
      </c>
      <c r="E51" s="210">
        <v>82</v>
      </c>
      <c r="F51" s="210">
        <v>580</v>
      </c>
      <c r="G51" s="210">
        <v>137</v>
      </c>
      <c r="H51" s="210">
        <v>115</v>
      </c>
      <c r="I51" s="210">
        <v>5</v>
      </c>
      <c r="J51" s="210">
        <v>100</v>
      </c>
      <c r="K51" s="210">
        <v>20</v>
      </c>
      <c r="L51" s="210">
        <v>298</v>
      </c>
      <c r="M51" s="210">
        <v>235</v>
      </c>
      <c r="N51" s="211">
        <f t="shared" si="0"/>
        <v>2873</v>
      </c>
      <c r="P51" s="3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48" ht="23.25" x14ac:dyDescent="0.35">
      <c r="A52" s="8" t="s">
        <v>46</v>
      </c>
      <c r="B52" s="210">
        <v>4114</v>
      </c>
      <c r="C52" s="210">
        <v>2796</v>
      </c>
      <c r="D52" s="210">
        <v>3815</v>
      </c>
      <c r="E52" s="210">
        <v>3746</v>
      </c>
      <c r="F52" s="210">
        <v>4176</v>
      </c>
      <c r="G52" s="210">
        <v>8465</v>
      </c>
      <c r="H52" s="210">
        <v>13377</v>
      </c>
      <c r="I52" s="210">
        <v>13532</v>
      </c>
      <c r="J52" s="210">
        <v>7106</v>
      </c>
      <c r="K52" s="210">
        <v>7278</v>
      </c>
      <c r="L52" s="210">
        <v>4173</v>
      </c>
      <c r="M52" s="210">
        <v>5175</v>
      </c>
      <c r="N52" s="211">
        <f t="shared" si="0"/>
        <v>77753</v>
      </c>
      <c r="P52" s="35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ht="23.25" x14ac:dyDescent="0.35">
      <c r="A53" s="8" t="s">
        <v>63</v>
      </c>
      <c r="B53" s="210">
        <v>163</v>
      </c>
      <c r="C53" s="210">
        <v>128</v>
      </c>
      <c r="D53" s="210">
        <v>273</v>
      </c>
      <c r="E53" s="210">
        <v>105</v>
      </c>
      <c r="F53" s="210">
        <v>162</v>
      </c>
      <c r="G53" s="210">
        <v>4905</v>
      </c>
      <c r="H53" s="210">
        <v>85</v>
      </c>
      <c r="I53" s="210">
        <v>89</v>
      </c>
      <c r="J53" s="210">
        <v>130</v>
      </c>
      <c r="K53" s="210">
        <v>816</v>
      </c>
      <c r="L53" s="210">
        <v>773</v>
      </c>
      <c r="M53" s="210">
        <v>8441</v>
      </c>
      <c r="N53" s="211">
        <f t="shared" si="0"/>
        <v>16070</v>
      </c>
      <c r="P53" s="35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 ht="23.25" x14ac:dyDescent="0.35">
      <c r="A54" s="8" t="s">
        <v>47</v>
      </c>
      <c r="B54" s="210">
        <v>850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35</v>
      </c>
      <c r="J54" s="210">
        <v>0</v>
      </c>
      <c r="K54" s="210">
        <v>0</v>
      </c>
      <c r="L54" s="210">
        <v>0</v>
      </c>
      <c r="M54" s="210">
        <v>23</v>
      </c>
      <c r="N54" s="211">
        <f t="shared" si="0"/>
        <v>908</v>
      </c>
      <c r="P54" s="35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23.25" x14ac:dyDescent="0.35">
      <c r="A55" s="8" t="s">
        <v>48</v>
      </c>
      <c r="B55" s="210">
        <v>2550</v>
      </c>
      <c r="C55" s="210">
        <v>0</v>
      </c>
      <c r="D55" s="210">
        <v>0</v>
      </c>
      <c r="E55" s="210">
        <v>0</v>
      </c>
      <c r="F55" s="210">
        <v>75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22</v>
      </c>
      <c r="M55" s="210">
        <v>12</v>
      </c>
      <c r="N55" s="211">
        <f t="shared" si="0"/>
        <v>2659</v>
      </c>
      <c r="P55" s="3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1:48" ht="23.25" x14ac:dyDescent="0.35">
      <c r="A56" s="5" t="s">
        <v>49</v>
      </c>
      <c r="B56" s="208">
        <v>5925</v>
      </c>
      <c r="C56" s="208">
        <v>3693</v>
      </c>
      <c r="D56" s="208">
        <v>8405</v>
      </c>
      <c r="E56" s="208">
        <v>5425</v>
      </c>
      <c r="F56" s="208">
        <v>5773</v>
      </c>
      <c r="G56" s="208">
        <v>5343</v>
      </c>
      <c r="H56" s="208">
        <v>8105</v>
      </c>
      <c r="I56" s="208">
        <v>2874</v>
      </c>
      <c r="J56" s="208">
        <v>7236</v>
      </c>
      <c r="K56" s="208">
        <v>3979</v>
      </c>
      <c r="L56" s="208">
        <v>6070</v>
      </c>
      <c r="M56" s="208">
        <v>6490</v>
      </c>
      <c r="N56" s="209">
        <f t="shared" si="0"/>
        <v>69318</v>
      </c>
      <c r="P56" s="35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ht="23.25" x14ac:dyDescent="0.35">
      <c r="A57" s="5" t="s">
        <v>64</v>
      </c>
      <c r="B57" s="208">
        <v>18115</v>
      </c>
      <c r="C57" s="208">
        <v>14837</v>
      </c>
      <c r="D57" s="208">
        <v>17221</v>
      </c>
      <c r="E57" s="208">
        <v>14142</v>
      </c>
      <c r="F57" s="208">
        <v>19740</v>
      </c>
      <c r="G57" s="208">
        <v>17597</v>
      </c>
      <c r="H57" s="208">
        <v>16334</v>
      </c>
      <c r="I57" s="208">
        <v>10584</v>
      </c>
      <c r="J57" s="208">
        <v>19640</v>
      </c>
      <c r="K57" s="208">
        <v>13843</v>
      </c>
      <c r="L57" s="208">
        <v>38742</v>
      </c>
      <c r="M57" s="208">
        <v>24582</v>
      </c>
      <c r="N57" s="209">
        <f t="shared" si="0"/>
        <v>225377</v>
      </c>
      <c r="P57" s="35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1:48" ht="31.5" customHeight="1" thickBot="1" x14ac:dyDescent="0.4">
      <c r="A58" s="112" t="s">
        <v>50</v>
      </c>
      <c r="B58" s="212">
        <f t="shared" ref="B58:N58" si="1">SUM(B13:B57)</f>
        <v>812145</v>
      </c>
      <c r="C58" s="212">
        <f t="shared" si="1"/>
        <v>481783</v>
      </c>
      <c r="D58" s="212">
        <f t="shared" si="1"/>
        <v>233287</v>
      </c>
      <c r="E58" s="212">
        <f t="shared" si="1"/>
        <v>308226</v>
      </c>
      <c r="F58" s="212">
        <f t="shared" si="1"/>
        <v>437141</v>
      </c>
      <c r="G58" s="212">
        <f t="shared" si="1"/>
        <v>744993</v>
      </c>
      <c r="H58" s="212">
        <f t="shared" si="1"/>
        <v>752176</v>
      </c>
      <c r="I58" s="212">
        <f t="shared" si="1"/>
        <v>240235</v>
      </c>
      <c r="J58" s="212">
        <f t="shared" si="1"/>
        <v>299340.20199999999</v>
      </c>
      <c r="K58" s="212">
        <f t="shared" si="1"/>
        <v>198085.24799999999</v>
      </c>
      <c r="L58" s="212">
        <f t="shared" si="1"/>
        <v>331329.92599999998</v>
      </c>
      <c r="M58" s="212">
        <f t="shared" si="1"/>
        <v>646213.62399999995</v>
      </c>
      <c r="N58" s="213">
        <f t="shared" si="1"/>
        <v>5484955</v>
      </c>
      <c r="P58" s="35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34" customFormat="1" ht="18.75" x14ac:dyDescent="0.3">
      <c r="A59" s="204" t="s">
        <v>165</v>
      </c>
      <c r="B59" s="38"/>
      <c r="C59" s="38"/>
      <c r="D59" s="38"/>
      <c r="E59" s="204"/>
      <c r="F59" s="204" t="s">
        <v>166</v>
      </c>
      <c r="G59" s="38"/>
      <c r="H59" s="38"/>
      <c r="I59" s="38"/>
      <c r="J59" s="38"/>
      <c r="K59" s="38"/>
      <c r="L59" s="38"/>
      <c r="M59" s="38"/>
      <c r="N59" s="37"/>
      <c r="P59" s="35"/>
    </row>
    <row r="60" spans="1:48" s="34" customFormat="1" ht="18.75" x14ac:dyDescent="0.3">
      <c r="A60" s="318" t="s">
        <v>104</v>
      </c>
      <c r="B60" s="318"/>
      <c r="C60" s="318"/>
      <c r="D60" s="318"/>
      <c r="E60" s="318"/>
      <c r="F60" s="318"/>
      <c r="G60" s="38"/>
      <c r="H60" s="38"/>
      <c r="I60" s="38"/>
      <c r="J60" s="38"/>
      <c r="K60" s="38"/>
      <c r="L60" s="38"/>
      <c r="M60" s="38"/>
      <c r="N60" s="37"/>
      <c r="P60" s="35"/>
    </row>
    <row r="61" spans="1:48" s="34" customFormat="1" ht="25.5" customHeight="1" x14ac:dyDescent="0.3">
      <c r="A61" s="318"/>
      <c r="B61" s="318"/>
      <c r="C61" s="318"/>
      <c r="D61" s="318"/>
      <c r="E61" s="318"/>
      <c r="F61" s="318"/>
      <c r="G61" s="38"/>
      <c r="H61" s="38"/>
      <c r="I61" s="38"/>
      <c r="J61" s="38"/>
      <c r="K61" s="38"/>
      <c r="L61" s="38"/>
      <c r="M61" s="38"/>
      <c r="N61" s="38"/>
    </row>
    <row r="62" spans="1:48" s="34" customFormat="1" ht="18.75" x14ac:dyDescent="0.3">
      <c r="A62" s="214"/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48" s="34" customFormat="1" x14ac:dyDescent="0.25"/>
    <row r="64" spans="1:48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1:48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1:48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1" spans="1:48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1:48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1:48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1:48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</row>
    <row r="85" spans="1:48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</row>
    <row r="86" spans="1:48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</row>
    <row r="87" spans="1:48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</row>
    <row r="88" spans="1:48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</row>
    <row r="89" spans="1:48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</row>
    <row r="90" spans="1:48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</row>
    <row r="91" spans="1:48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</row>
    <row r="92" spans="1:48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</row>
    <row r="93" spans="1:48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</row>
    <row r="94" spans="1:48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</row>
    <row r="95" spans="1:48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</row>
    <row r="96" spans="1:48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</row>
    <row r="97" spans="1:48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</row>
    <row r="98" spans="1:48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</row>
    <row r="99" spans="1:48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</row>
    <row r="100" spans="1:48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</row>
    <row r="101" spans="1:48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</row>
    <row r="102" spans="1:48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</row>
    <row r="103" spans="1:48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</row>
    <row r="104" spans="1:48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</row>
    <row r="105" spans="1:48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</row>
    <row r="106" spans="1:48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</row>
    <row r="107" spans="1:48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</row>
    <row r="108" spans="1:48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</row>
    <row r="109" spans="1:48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</row>
    <row r="110" spans="1:48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</row>
    <row r="111" spans="1:48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</row>
    <row r="112" spans="1:48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</row>
    <row r="113" spans="1:48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</row>
    <row r="114" spans="1:48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</row>
    <row r="115" spans="1:48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</row>
    <row r="116" spans="1:48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</row>
    <row r="117" spans="1:48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</row>
    <row r="118" spans="1:48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</row>
    <row r="119" spans="1:48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</row>
    <row r="120" spans="1:48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</row>
    <row r="121" spans="1:48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</row>
    <row r="122" spans="1:48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</row>
    <row r="123" spans="1:48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</row>
    <row r="124" spans="1:48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</row>
    <row r="125" spans="1:48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</row>
    <row r="126" spans="1:48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</row>
    <row r="127" spans="1:48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</row>
    <row r="128" spans="1:48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</row>
    <row r="129" spans="1:48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</row>
    <row r="130" spans="1:48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</row>
    <row r="131" spans="1:48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</row>
    <row r="132" spans="1:48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</row>
    <row r="133" spans="1:48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</row>
    <row r="134" spans="1:48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</row>
    <row r="135" spans="1:48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</row>
    <row r="136" spans="1:48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</row>
    <row r="137" spans="1:48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</row>
    <row r="138" spans="1:48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</row>
    <row r="139" spans="1:48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</row>
    <row r="140" spans="1:48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</row>
    <row r="141" spans="1:48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</row>
    <row r="142" spans="1:48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</row>
    <row r="143" spans="1:48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</row>
    <row r="144" spans="1:48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</row>
    <row r="145" spans="1:48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</row>
    <row r="146" spans="1:48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</row>
    <row r="147" spans="1:48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</row>
    <row r="148" spans="1:48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</row>
    <row r="149" spans="1:48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</row>
    <row r="150" spans="1:48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</row>
    <row r="151" spans="1:48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</row>
    <row r="152" spans="1:48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</row>
    <row r="153" spans="1:48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Q153" s="34"/>
      <c r="R153" s="34"/>
      <c r="S153" s="34"/>
      <c r="T153" s="34"/>
      <c r="U153" s="34"/>
      <c r="V153" s="34"/>
      <c r="W153" s="34"/>
      <c r="X153" s="34"/>
    </row>
  </sheetData>
  <mergeCells count="3">
    <mergeCell ref="A9:N9"/>
    <mergeCell ref="A10:N10"/>
    <mergeCell ref="A60:F61"/>
  </mergeCells>
  <pageMargins left="0.86" right="0.70866141732283472" top="0.35433070866141736" bottom="0.47244094488188981" header="0.31496062992125984" footer="0.31496062992125984"/>
  <pageSetup scale="4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228"/>
  <sheetViews>
    <sheetView topLeftCell="A49" zoomScale="50" zoomScaleNormal="50" workbookViewId="0">
      <selection activeCell="D69" sqref="D69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20.5703125" customWidth="1"/>
    <col min="4" max="4" width="19.140625" customWidth="1"/>
    <col min="5" max="6" width="20" bestFit="1" customWidth="1"/>
    <col min="7" max="8" width="19.140625" customWidth="1"/>
    <col min="9" max="9" width="19.5703125" bestFit="1" customWidth="1"/>
    <col min="10" max="10" width="18.5703125" customWidth="1"/>
    <col min="11" max="11" width="17.7109375" customWidth="1"/>
    <col min="12" max="12" width="18.140625" customWidth="1"/>
    <col min="13" max="13" width="18" customWidth="1"/>
    <col min="14" max="14" width="21" customWidth="1"/>
    <col min="15" max="15" width="15.140625" style="34" customWidth="1"/>
    <col min="16" max="16" width="11.42578125" style="34"/>
  </cols>
  <sheetData>
    <row r="1" spans="1:41" s="34" customFormat="1" x14ac:dyDescent="0.25"/>
    <row r="2" spans="1:41" s="34" customFormat="1" x14ac:dyDescent="0.25"/>
    <row r="3" spans="1:41" s="34" customFormat="1" x14ac:dyDescent="0.25"/>
    <row r="4" spans="1:41" s="34" customFormat="1" x14ac:dyDescent="0.25"/>
    <row r="5" spans="1:4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2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2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26.25" x14ac:dyDescent="0.4">
      <c r="A8" s="332" t="s">
        <v>53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26.25" x14ac:dyDescent="0.4">
      <c r="A9" s="326" t="s">
        <v>1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1" ht="10.5" customHeight="1" thickBo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</row>
    <row r="11" spans="1:41" ht="36" customHeight="1" x14ac:dyDescent="0.25">
      <c r="A11" s="47" t="s">
        <v>68</v>
      </c>
      <c r="B11" s="48" t="s">
        <v>2</v>
      </c>
      <c r="C11" s="48" t="s">
        <v>3</v>
      </c>
      <c r="D11" s="48" t="s">
        <v>4</v>
      </c>
      <c r="E11" s="48" t="s">
        <v>5</v>
      </c>
      <c r="F11" s="48" t="s">
        <v>6</v>
      </c>
      <c r="G11" s="48" t="s">
        <v>7</v>
      </c>
      <c r="H11" s="48" t="s">
        <v>8</v>
      </c>
      <c r="I11" s="48" t="s">
        <v>9</v>
      </c>
      <c r="J11" s="48" t="s">
        <v>10</v>
      </c>
      <c r="K11" s="48" t="s">
        <v>11</v>
      </c>
      <c r="L11" s="48" t="s">
        <v>12</v>
      </c>
      <c r="M11" s="48" t="s">
        <v>13</v>
      </c>
      <c r="N11" s="49" t="s">
        <v>14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41" ht="26.25" x14ac:dyDescent="0.35">
      <c r="A12" s="5" t="s">
        <v>15</v>
      </c>
      <c r="B12" s="6">
        <v>608520</v>
      </c>
      <c r="C12" s="6">
        <v>338551</v>
      </c>
      <c r="D12" s="6">
        <v>37360</v>
      </c>
      <c r="E12" s="6">
        <v>16411</v>
      </c>
      <c r="F12" s="6">
        <v>72171</v>
      </c>
      <c r="G12" s="6">
        <v>535541</v>
      </c>
      <c r="H12" s="6">
        <v>594531</v>
      </c>
      <c r="I12" s="6">
        <v>55753</v>
      </c>
      <c r="J12" s="6">
        <v>10818</v>
      </c>
      <c r="K12" s="6">
        <v>12639</v>
      </c>
      <c r="L12" s="6">
        <v>48427</v>
      </c>
      <c r="M12" s="6">
        <v>436542</v>
      </c>
      <c r="N12" s="7">
        <f>SUM(B12:M12)</f>
        <v>2767264</v>
      </c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1:41" ht="23.25" x14ac:dyDescent="0.35">
      <c r="A13" s="5" t="s">
        <v>69</v>
      </c>
      <c r="B13" s="6">
        <v>31829</v>
      </c>
      <c r="C13" s="6">
        <v>23613</v>
      </c>
      <c r="D13" s="6">
        <v>20453</v>
      </c>
      <c r="E13" s="6">
        <v>62987</v>
      </c>
      <c r="F13" s="6">
        <v>76926</v>
      </c>
      <c r="G13" s="6">
        <v>54360</v>
      </c>
      <c r="H13" s="6">
        <v>24957</v>
      </c>
      <c r="I13" s="6">
        <v>23887</v>
      </c>
      <c r="J13" s="6">
        <v>50359</v>
      </c>
      <c r="K13" s="6">
        <v>28751</v>
      </c>
      <c r="L13" s="6">
        <v>25119</v>
      </c>
      <c r="M13" s="6">
        <v>35482</v>
      </c>
      <c r="N13" s="7">
        <f t="shared" ref="N13:N56" si="0">SUM(B13:M13)</f>
        <v>458723</v>
      </c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</row>
    <row r="14" spans="1:41" ht="23.25" x14ac:dyDescent="0.35">
      <c r="A14" s="5" t="s">
        <v>16</v>
      </c>
      <c r="B14" s="6">
        <v>6</v>
      </c>
      <c r="C14" s="6">
        <v>1</v>
      </c>
      <c r="D14" s="6">
        <v>173</v>
      </c>
      <c r="E14" s="6">
        <v>1993</v>
      </c>
      <c r="F14" s="6">
        <v>4876</v>
      </c>
      <c r="G14" s="6">
        <v>6378</v>
      </c>
      <c r="H14" s="6">
        <v>1520</v>
      </c>
      <c r="I14" s="6">
        <v>2630</v>
      </c>
      <c r="J14" s="6">
        <v>9020</v>
      </c>
      <c r="K14" s="6">
        <v>8741</v>
      </c>
      <c r="L14" s="6">
        <v>3190</v>
      </c>
      <c r="M14" s="6">
        <v>105</v>
      </c>
      <c r="N14" s="7">
        <f t="shared" si="0"/>
        <v>38633</v>
      </c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1" ht="23.25" x14ac:dyDescent="0.35">
      <c r="A15" s="5" t="s">
        <v>17</v>
      </c>
      <c r="B15" s="6">
        <v>44</v>
      </c>
      <c r="C15" s="6">
        <v>144</v>
      </c>
      <c r="D15" s="6">
        <v>50</v>
      </c>
      <c r="E15" s="6">
        <v>190</v>
      </c>
      <c r="F15" s="6">
        <v>40</v>
      </c>
      <c r="G15" s="6">
        <v>259</v>
      </c>
      <c r="H15" s="6">
        <v>71</v>
      </c>
      <c r="I15" s="6">
        <v>115</v>
      </c>
      <c r="J15" s="6">
        <v>308</v>
      </c>
      <c r="K15" s="6">
        <v>81</v>
      </c>
      <c r="L15" s="6">
        <v>149</v>
      </c>
      <c r="M15" s="6">
        <v>83</v>
      </c>
      <c r="N15" s="7">
        <f t="shared" si="0"/>
        <v>1534</v>
      </c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</row>
    <row r="16" spans="1:41" ht="23.25" x14ac:dyDescent="0.35">
      <c r="A16" s="5" t="s">
        <v>56</v>
      </c>
      <c r="B16" s="6">
        <v>3309</v>
      </c>
      <c r="C16" s="6">
        <v>2278</v>
      </c>
      <c r="D16" s="6">
        <v>2560</v>
      </c>
      <c r="E16" s="6">
        <v>6391</v>
      </c>
      <c r="F16" s="6">
        <v>13152</v>
      </c>
      <c r="G16" s="6">
        <v>5071</v>
      </c>
      <c r="H16" s="6">
        <v>3082</v>
      </c>
      <c r="I16" s="6">
        <v>5979</v>
      </c>
      <c r="J16" s="6">
        <v>13625</v>
      </c>
      <c r="K16" s="6">
        <v>2768</v>
      </c>
      <c r="L16" s="6">
        <v>679</v>
      </c>
      <c r="M16" s="6">
        <v>2532</v>
      </c>
      <c r="N16" s="7">
        <f t="shared" si="0"/>
        <v>61426</v>
      </c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</row>
    <row r="17" spans="1:40" ht="23.25" x14ac:dyDescent="0.35">
      <c r="A17" s="5" t="s">
        <v>18</v>
      </c>
      <c r="B17" s="6">
        <v>32147</v>
      </c>
      <c r="C17" s="6">
        <v>7810</v>
      </c>
      <c r="D17" s="6">
        <v>1110</v>
      </c>
      <c r="E17" s="6">
        <v>19874</v>
      </c>
      <c r="F17" s="6">
        <v>29520</v>
      </c>
      <c r="G17" s="6">
        <v>4377</v>
      </c>
      <c r="H17" s="6">
        <v>749</v>
      </c>
      <c r="I17" s="6">
        <v>11017</v>
      </c>
      <c r="J17" s="6">
        <v>23250</v>
      </c>
      <c r="K17" s="6">
        <v>9222</v>
      </c>
      <c r="L17" s="6">
        <v>115999</v>
      </c>
      <c r="M17" s="6">
        <v>124243</v>
      </c>
      <c r="N17" s="7">
        <f t="shared" si="0"/>
        <v>379318</v>
      </c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</row>
    <row r="18" spans="1:40" ht="23.25" x14ac:dyDescent="0.35">
      <c r="A18" s="5" t="s">
        <v>19</v>
      </c>
      <c r="B18" s="6">
        <v>16201</v>
      </c>
      <c r="C18" s="6">
        <v>7841</v>
      </c>
      <c r="D18" s="6">
        <v>882</v>
      </c>
      <c r="E18" s="6">
        <v>39068</v>
      </c>
      <c r="F18" s="6">
        <v>53285</v>
      </c>
      <c r="G18" s="6">
        <v>9177</v>
      </c>
      <c r="H18" s="6">
        <v>2180</v>
      </c>
      <c r="I18" s="6">
        <v>12105</v>
      </c>
      <c r="J18" s="6">
        <v>62255</v>
      </c>
      <c r="K18" s="6">
        <v>31444</v>
      </c>
      <c r="L18" s="6">
        <v>33692</v>
      </c>
      <c r="M18" s="6">
        <v>60485</v>
      </c>
      <c r="N18" s="7">
        <f t="shared" si="0"/>
        <v>328615</v>
      </c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</row>
    <row r="19" spans="1:40" ht="23.25" x14ac:dyDescent="0.35">
      <c r="A19" s="5" t="s">
        <v>20</v>
      </c>
      <c r="B19" s="6">
        <v>1762</v>
      </c>
      <c r="C19" s="6">
        <v>458</v>
      </c>
      <c r="D19" s="6">
        <v>15</v>
      </c>
      <c r="E19" s="6">
        <v>2425</v>
      </c>
      <c r="F19" s="6">
        <v>1022</v>
      </c>
      <c r="G19" s="6">
        <v>145</v>
      </c>
      <c r="H19" s="6">
        <v>253</v>
      </c>
      <c r="I19" s="6">
        <v>75</v>
      </c>
      <c r="J19" s="6">
        <v>1556</v>
      </c>
      <c r="K19" s="6">
        <v>670</v>
      </c>
      <c r="L19" s="6">
        <v>678</v>
      </c>
      <c r="M19" s="6">
        <v>870</v>
      </c>
      <c r="N19" s="7">
        <f t="shared" si="0"/>
        <v>9929</v>
      </c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</row>
    <row r="20" spans="1:40" ht="23.25" x14ac:dyDescent="0.35">
      <c r="A20" s="5" t="s">
        <v>21</v>
      </c>
      <c r="B20" s="6">
        <v>9379</v>
      </c>
      <c r="C20" s="6">
        <v>10251</v>
      </c>
      <c r="D20" s="6">
        <v>6575</v>
      </c>
      <c r="E20" s="6">
        <v>42553</v>
      </c>
      <c r="F20" s="6">
        <v>75809</v>
      </c>
      <c r="G20" s="6">
        <v>52250</v>
      </c>
      <c r="H20" s="6">
        <v>20489</v>
      </c>
      <c r="I20" s="6">
        <v>9897</v>
      </c>
      <c r="J20" s="6">
        <v>9085</v>
      </c>
      <c r="K20" s="6">
        <v>4549</v>
      </c>
      <c r="L20" s="6">
        <v>9243</v>
      </c>
      <c r="M20" s="6">
        <v>5804</v>
      </c>
      <c r="N20" s="7">
        <f t="shared" si="0"/>
        <v>255884</v>
      </c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23.25" x14ac:dyDescent="0.35">
      <c r="A21" s="5" t="s">
        <v>22</v>
      </c>
      <c r="B21" s="6">
        <v>6862</v>
      </c>
      <c r="C21" s="6">
        <v>9014</v>
      </c>
      <c r="D21" s="6">
        <v>3480</v>
      </c>
      <c r="E21" s="6">
        <v>6577</v>
      </c>
      <c r="F21" s="6">
        <v>8050</v>
      </c>
      <c r="G21" s="6">
        <v>10800</v>
      </c>
      <c r="H21" s="6">
        <v>18389</v>
      </c>
      <c r="I21" s="6">
        <v>4907</v>
      </c>
      <c r="J21" s="6">
        <v>7680</v>
      </c>
      <c r="K21" s="6">
        <v>6658</v>
      </c>
      <c r="L21" s="6">
        <v>9211</v>
      </c>
      <c r="M21" s="6">
        <v>9546</v>
      </c>
      <c r="N21" s="7">
        <f t="shared" si="0"/>
        <v>101174</v>
      </c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23.25" x14ac:dyDescent="0.35">
      <c r="A22" s="5" t="s">
        <v>23</v>
      </c>
      <c r="B22" s="6">
        <v>7388</v>
      </c>
      <c r="C22" s="6">
        <v>7621</v>
      </c>
      <c r="D22" s="6">
        <v>3709</v>
      </c>
      <c r="E22" s="6">
        <v>8044</v>
      </c>
      <c r="F22" s="6">
        <v>4642</v>
      </c>
      <c r="G22" s="6">
        <v>3876</v>
      </c>
      <c r="H22" s="6">
        <v>2688</v>
      </c>
      <c r="I22" s="6">
        <v>2087</v>
      </c>
      <c r="J22" s="6">
        <v>3351</v>
      </c>
      <c r="K22" s="6">
        <v>2697</v>
      </c>
      <c r="L22" s="6">
        <v>3048</v>
      </c>
      <c r="M22" s="6">
        <v>4829</v>
      </c>
      <c r="N22" s="7">
        <f t="shared" si="0"/>
        <v>53980</v>
      </c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23.25" x14ac:dyDescent="0.35">
      <c r="A23" s="5" t="s">
        <v>24</v>
      </c>
      <c r="B23" s="6">
        <v>3214</v>
      </c>
      <c r="C23" s="6">
        <v>4004</v>
      </c>
      <c r="D23" s="6">
        <v>2373</v>
      </c>
      <c r="E23" s="6">
        <v>2958</v>
      </c>
      <c r="F23" s="6">
        <v>1853</v>
      </c>
      <c r="G23" s="6">
        <v>2866</v>
      </c>
      <c r="H23" s="6">
        <v>5001</v>
      </c>
      <c r="I23" s="6">
        <v>2614</v>
      </c>
      <c r="J23" s="6">
        <v>3232</v>
      </c>
      <c r="K23" s="6">
        <v>3205</v>
      </c>
      <c r="L23" s="6">
        <v>4153</v>
      </c>
      <c r="M23" s="6">
        <v>3761</v>
      </c>
      <c r="N23" s="7">
        <f t="shared" si="0"/>
        <v>39234</v>
      </c>
      <c r="P23" s="35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ht="23.25" x14ac:dyDescent="0.35">
      <c r="A24" s="5" t="s">
        <v>57</v>
      </c>
      <c r="B24" s="6">
        <v>6254</v>
      </c>
      <c r="C24" s="6">
        <v>5874</v>
      </c>
      <c r="D24" s="6">
        <v>5505</v>
      </c>
      <c r="E24" s="6">
        <v>7331</v>
      </c>
      <c r="F24" s="6">
        <v>7188</v>
      </c>
      <c r="G24" s="6">
        <v>9974</v>
      </c>
      <c r="H24" s="6">
        <v>4636</v>
      </c>
      <c r="I24" s="6">
        <v>5301</v>
      </c>
      <c r="J24" s="6">
        <v>4795</v>
      </c>
      <c r="K24" s="6">
        <v>6193</v>
      </c>
      <c r="L24" s="6">
        <v>3514</v>
      </c>
      <c r="M24" s="6">
        <v>5838</v>
      </c>
      <c r="N24" s="7">
        <f t="shared" si="0"/>
        <v>72403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23.25" x14ac:dyDescent="0.35">
      <c r="A25" s="5" t="s">
        <v>25</v>
      </c>
      <c r="B25" s="6">
        <v>18910</v>
      </c>
      <c r="C25" s="6">
        <v>23547</v>
      </c>
      <c r="D25" s="6">
        <v>14774</v>
      </c>
      <c r="E25" s="6">
        <v>32261</v>
      </c>
      <c r="F25" s="6">
        <v>33690</v>
      </c>
      <c r="G25" s="6">
        <v>44536</v>
      </c>
      <c r="H25" s="6">
        <v>25059</v>
      </c>
      <c r="I25" s="6">
        <v>22539</v>
      </c>
      <c r="J25" s="6">
        <v>26922</v>
      </c>
      <c r="K25" s="6">
        <v>22534</v>
      </c>
      <c r="L25" s="6">
        <v>25012</v>
      </c>
      <c r="M25" s="6">
        <v>20507</v>
      </c>
      <c r="N25" s="7">
        <f t="shared" si="0"/>
        <v>310291</v>
      </c>
      <c r="P25" s="3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23.25" x14ac:dyDescent="0.35">
      <c r="A26" s="5" t="s">
        <v>58</v>
      </c>
      <c r="B26" s="6">
        <v>7347</v>
      </c>
      <c r="C26" s="6">
        <v>3897</v>
      </c>
      <c r="D26" s="6">
        <v>2692</v>
      </c>
      <c r="E26" s="6">
        <v>3319</v>
      </c>
      <c r="F26" s="6">
        <v>2698</v>
      </c>
      <c r="G26" s="6">
        <v>2235</v>
      </c>
      <c r="H26" s="6">
        <v>1871</v>
      </c>
      <c r="I26" s="6">
        <v>2438</v>
      </c>
      <c r="J26" s="6">
        <v>3641</v>
      </c>
      <c r="K26" s="6">
        <v>4976</v>
      </c>
      <c r="L26" s="6">
        <v>6827</v>
      </c>
      <c r="M26" s="6">
        <v>4176</v>
      </c>
      <c r="N26" s="7">
        <f t="shared" si="0"/>
        <v>46117</v>
      </c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23.25" x14ac:dyDescent="0.35">
      <c r="A27" s="5" t="s">
        <v>26</v>
      </c>
      <c r="B27" s="6">
        <v>1831</v>
      </c>
      <c r="C27" s="6">
        <v>549</v>
      </c>
      <c r="D27" s="6">
        <v>0</v>
      </c>
      <c r="E27" s="6">
        <v>5</v>
      </c>
      <c r="F27" s="6">
        <v>0</v>
      </c>
      <c r="G27" s="6">
        <v>0</v>
      </c>
      <c r="H27" s="6">
        <v>0</v>
      </c>
      <c r="I27" s="6">
        <v>10</v>
      </c>
      <c r="J27" s="6">
        <v>10</v>
      </c>
      <c r="K27" s="6">
        <v>34</v>
      </c>
      <c r="L27" s="6">
        <v>4358</v>
      </c>
      <c r="M27" s="6">
        <v>2643</v>
      </c>
      <c r="N27" s="7">
        <f t="shared" si="0"/>
        <v>9440</v>
      </c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23.25" x14ac:dyDescent="0.35">
      <c r="A28" s="5" t="s">
        <v>27</v>
      </c>
      <c r="B28" s="6">
        <v>7187</v>
      </c>
      <c r="C28" s="6">
        <v>6601</v>
      </c>
      <c r="D28" s="6">
        <v>4103</v>
      </c>
      <c r="E28" s="6">
        <v>12238</v>
      </c>
      <c r="F28" s="6">
        <v>13202</v>
      </c>
      <c r="G28" s="6">
        <v>12460</v>
      </c>
      <c r="H28" s="6">
        <v>3834</v>
      </c>
      <c r="I28" s="6">
        <v>7615</v>
      </c>
      <c r="J28" s="6">
        <v>11945</v>
      </c>
      <c r="K28" s="6">
        <v>5721</v>
      </c>
      <c r="L28" s="6">
        <v>8449</v>
      </c>
      <c r="M28" s="6">
        <v>6242</v>
      </c>
      <c r="N28" s="7">
        <f t="shared" si="0"/>
        <v>99597</v>
      </c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23.25" x14ac:dyDescent="0.35">
      <c r="A29" s="5" t="s">
        <v>28</v>
      </c>
      <c r="B29" s="6">
        <v>2334</v>
      </c>
      <c r="C29" s="6">
        <v>1814</v>
      </c>
      <c r="D29" s="6">
        <v>1716</v>
      </c>
      <c r="E29" s="6">
        <v>1877</v>
      </c>
      <c r="F29" s="6">
        <v>1862</v>
      </c>
      <c r="G29" s="6">
        <v>1617</v>
      </c>
      <c r="H29" s="6">
        <v>1376</v>
      </c>
      <c r="I29" s="6">
        <v>896</v>
      </c>
      <c r="J29" s="6">
        <v>1605</v>
      </c>
      <c r="K29" s="6">
        <v>1460</v>
      </c>
      <c r="L29" s="6">
        <v>2117</v>
      </c>
      <c r="M29" s="6">
        <v>2064</v>
      </c>
      <c r="N29" s="7">
        <f t="shared" si="0"/>
        <v>20738</v>
      </c>
      <c r="P29" s="35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23.25" x14ac:dyDescent="0.35">
      <c r="A30" s="5" t="s">
        <v>29</v>
      </c>
      <c r="B30" s="6">
        <v>10244</v>
      </c>
      <c r="C30" s="6">
        <v>4255</v>
      </c>
      <c r="D30" s="6">
        <v>1947</v>
      </c>
      <c r="E30" s="6">
        <v>5148</v>
      </c>
      <c r="F30" s="6">
        <v>2136</v>
      </c>
      <c r="G30" s="6">
        <v>1355</v>
      </c>
      <c r="H30" s="6">
        <v>2851</v>
      </c>
      <c r="I30" s="6">
        <v>2145</v>
      </c>
      <c r="J30" s="6">
        <v>4776</v>
      </c>
      <c r="K30" s="6">
        <v>4350</v>
      </c>
      <c r="L30" s="6">
        <v>1882</v>
      </c>
      <c r="M30" s="6">
        <v>10072</v>
      </c>
      <c r="N30" s="7">
        <f t="shared" si="0"/>
        <v>51161</v>
      </c>
      <c r="P30" s="35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23.25" x14ac:dyDescent="0.35">
      <c r="A31" s="5" t="s">
        <v>30</v>
      </c>
      <c r="B31" s="6">
        <v>784</v>
      </c>
      <c r="C31" s="6">
        <v>920</v>
      </c>
      <c r="D31" s="6">
        <v>420</v>
      </c>
      <c r="E31" s="6">
        <v>942</v>
      </c>
      <c r="F31" s="6">
        <v>544</v>
      </c>
      <c r="G31" s="6">
        <v>567</v>
      </c>
      <c r="H31" s="6">
        <v>491</v>
      </c>
      <c r="I31" s="6">
        <v>507</v>
      </c>
      <c r="J31" s="6">
        <v>554</v>
      </c>
      <c r="K31" s="6">
        <v>552</v>
      </c>
      <c r="L31" s="6">
        <v>911</v>
      </c>
      <c r="M31" s="6">
        <v>1033</v>
      </c>
      <c r="N31" s="7">
        <f t="shared" si="0"/>
        <v>8225</v>
      </c>
      <c r="P31" s="3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23.25" x14ac:dyDescent="0.35">
      <c r="A32" s="8" t="s">
        <v>31</v>
      </c>
      <c r="B32" s="9">
        <v>292</v>
      </c>
      <c r="C32" s="9">
        <v>1234</v>
      </c>
      <c r="D32" s="9">
        <v>1033</v>
      </c>
      <c r="E32" s="9">
        <v>905</v>
      </c>
      <c r="F32" s="9">
        <v>1460</v>
      </c>
      <c r="G32" s="9">
        <v>903</v>
      </c>
      <c r="H32" s="9">
        <v>1241</v>
      </c>
      <c r="I32" s="9">
        <v>619</v>
      </c>
      <c r="J32" s="9">
        <v>1892</v>
      </c>
      <c r="K32" s="9">
        <v>1326</v>
      </c>
      <c r="L32" s="9">
        <v>1885</v>
      </c>
      <c r="M32" s="9">
        <v>949</v>
      </c>
      <c r="N32" s="10">
        <f t="shared" si="0"/>
        <v>13739</v>
      </c>
      <c r="P32" s="3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23.25" x14ac:dyDescent="0.35">
      <c r="A33" s="8" t="s">
        <v>32</v>
      </c>
      <c r="B33" s="9">
        <v>823</v>
      </c>
      <c r="C33" s="9">
        <v>1471</v>
      </c>
      <c r="D33" s="9">
        <v>651</v>
      </c>
      <c r="E33" s="9">
        <v>946</v>
      </c>
      <c r="F33" s="9">
        <v>1002</v>
      </c>
      <c r="G33" s="9">
        <v>1083</v>
      </c>
      <c r="H33" s="9">
        <v>733</v>
      </c>
      <c r="I33" s="9">
        <v>770</v>
      </c>
      <c r="J33" s="9">
        <v>1059</v>
      </c>
      <c r="K33" s="9">
        <v>624</v>
      </c>
      <c r="L33" s="9">
        <v>1234</v>
      </c>
      <c r="M33" s="9">
        <v>808</v>
      </c>
      <c r="N33" s="10">
        <f t="shared" si="0"/>
        <v>11204</v>
      </c>
      <c r="P33" s="3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23.25" x14ac:dyDescent="0.35">
      <c r="A34" s="8" t="s">
        <v>33</v>
      </c>
      <c r="B34" s="9">
        <v>0</v>
      </c>
      <c r="C34" s="9">
        <v>290</v>
      </c>
      <c r="D34" s="9">
        <v>50</v>
      </c>
      <c r="E34" s="9">
        <v>80</v>
      </c>
      <c r="F34" s="9">
        <v>56</v>
      </c>
      <c r="G34" s="9">
        <v>92</v>
      </c>
      <c r="H34" s="9">
        <v>450</v>
      </c>
      <c r="I34" s="9">
        <v>54</v>
      </c>
      <c r="J34" s="9">
        <v>5</v>
      </c>
      <c r="K34" s="9">
        <v>151</v>
      </c>
      <c r="L34" s="9">
        <v>2014</v>
      </c>
      <c r="M34" s="9">
        <v>78</v>
      </c>
      <c r="N34" s="10">
        <f t="shared" si="0"/>
        <v>3320</v>
      </c>
      <c r="P34" s="3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23.25" x14ac:dyDescent="0.35">
      <c r="A35" s="8" t="s">
        <v>34</v>
      </c>
      <c r="B35" s="9">
        <v>629</v>
      </c>
      <c r="C35" s="9">
        <v>1204</v>
      </c>
      <c r="D35" s="9">
        <v>933</v>
      </c>
      <c r="E35" s="9">
        <v>1259</v>
      </c>
      <c r="F35" s="9">
        <v>759</v>
      </c>
      <c r="G35" s="9">
        <v>1455</v>
      </c>
      <c r="H35" s="9">
        <v>1362</v>
      </c>
      <c r="I35" s="9">
        <v>1161</v>
      </c>
      <c r="J35" s="9">
        <v>1176</v>
      </c>
      <c r="K35" s="9">
        <v>1207</v>
      </c>
      <c r="L35" s="9">
        <v>1524</v>
      </c>
      <c r="M35" s="9">
        <v>1462</v>
      </c>
      <c r="N35" s="10">
        <f>SUM(B35:M35)</f>
        <v>14131</v>
      </c>
      <c r="P35" s="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26.25" x14ac:dyDescent="0.35">
      <c r="A36" s="8" t="s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9812.34</v>
      </c>
      <c r="K36" s="9">
        <v>17444.16</v>
      </c>
      <c r="L36" s="9">
        <v>18534.419999999998</v>
      </c>
      <c r="M36" s="9">
        <v>8722.08</v>
      </c>
      <c r="N36" s="10">
        <f t="shared" si="0"/>
        <v>54513</v>
      </c>
      <c r="P36" s="35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23.25" x14ac:dyDescent="0.35">
      <c r="A37" s="8" t="s">
        <v>36</v>
      </c>
      <c r="B37" s="9">
        <v>1045</v>
      </c>
      <c r="C37" s="9">
        <v>1501</v>
      </c>
      <c r="D37" s="9">
        <v>1299</v>
      </c>
      <c r="E37" s="9">
        <v>2234</v>
      </c>
      <c r="F37" s="9">
        <v>1883</v>
      </c>
      <c r="G37" s="9">
        <v>1465</v>
      </c>
      <c r="H37" s="9">
        <v>895</v>
      </c>
      <c r="I37" s="9">
        <v>1260</v>
      </c>
      <c r="J37" s="9">
        <v>1929</v>
      </c>
      <c r="K37" s="9">
        <v>1358</v>
      </c>
      <c r="L37" s="9">
        <v>1501</v>
      </c>
      <c r="M37" s="9">
        <v>1316</v>
      </c>
      <c r="N37" s="10">
        <f t="shared" si="0"/>
        <v>17686</v>
      </c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 ht="23.25" x14ac:dyDescent="0.35">
      <c r="A38" s="8" t="s">
        <v>37</v>
      </c>
      <c r="B38" s="9">
        <v>526</v>
      </c>
      <c r="C38" s="9">
        <v>322</v>
      </c>
      <c r="D38" s="9">
        <v>271</v>
      </c>
      <c r="E38" s="9">
        <v>126</v>
      </c>
      <c r="F38" s="9">
        <v>321</v>
      </c>
      <c r="G38" s="9">
        <v>405</v>
      </c>
      <c r="H38" s="9">
        <v>361</v>
      </c>
      <c r="I38" s="9">
        <v>232</v>
      </c>
      <c r="J38" s="9">
        <v>577</v>
      </c>
      <c r="K38" s="9">
        <v>172</v>
      </c>
      <c r="L38" s="9">
        <v>522</v>
      </c>
      <c r="M38" s="9">
        <v>443</v>
      </c>
      <c r="N38" s="10">
        <f t="shared" si="0"/>
        <v>4278</v>
      </c>
      <c r="P38" s="35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 ht="23.25" x14ac:dyDescent="0.35">
      <c r="A39" s="8" t="s">
        <v>59</v>
      </c>
      <c r="B39" s="9">
        <v>37</v>
      </c>
      <c r="C39" s="9">
        <v>104</v>
      </c>
      <c r="D39" s="9">
        <v>46</v>
      </c>
      <c r="E39" s="9">
        <v>29</v>
      </c>
      <c r="F39" s="9">
        <v>59</v>
      </c>
      <c r="G39" s="9">
        <v>48</v>
      </c>
      <c r="H39" s="9">
        <v>33</v>
      </c>
      <c r="I39" s="9">
        <v>46</v>
      </c>
      <c r="J39" s="9">
        <v>67</v>
      </c>
      <c r="K39" s="9">
        <v>95</v>
      </c>
      <c r="L39" s="9">
        <v>97</v>
      </c>
      <c r="M39" s="9">
        <v>74</v>
      </c>
      <c r="N39" s="10">
        <f t="shared" si="0"/>
        <v>735</v>
      </c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ht="23.25" x14ac:dyDescent="0.35">
      <c r="A40" s="8" t="s">
        <v>60</v>
      </c>
      <c r="B40" s="9">
        <v>1011</v>
      </c>
      <c r="C40" s="9">
        <v>379</v>
      </c>
      <c r="D40" s="9">
        <v>374</v>
      </c>
      <c r="E40" s="9">
        <v>263</v>
      </c>
      <c r="F40" s="9">
        <v>471</v>
      </c>
      <c r="G40" s="9">
        <v>459</v>
      </c>
      <c r="H40" s="9">
        <v>331</v>
      </c>
      <c r="I40" s="9">
        <v>334</v>
      </c>
      <c r="J40" s="9">
        <v>376</v>
      </c>
      <c r="K40" s="9">
        <v>421</v>
      </c>
      <c r="L40" s="9">
        <v>596</v>
      </c>
      <c r="M40" s="9">
        <v>337</v>
      </c>
      <c r="N40" s="10">
        <f t="shared" si="0"/>
        <v>5352</v>
      </c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ht="23.25" x14ac:dyDescent="0.35">
      <c r="A41" s="8" t="s">
        <v>38</v>
      </c>
      <c r="B41" s="9">
        <v>212</v>
      </c>
      <c r="C41" s="9">
        <v>149</v>
      </c>
      <c r="D41" s="9">
        <v>190</v>
      </c>
      <c r="E41" s="9">
        <v>115</v>
      </c>
      <c r="F41" s="9">
        <v>310</v>
      </c>
      <c r="G41" s="9">
        <v>228</v>
      </c>
      <c r="H41" s="9">
        <v>327</v>
      </c>
      <c r="I41" s="9">
        <v>131</v>
      </c>
      <c r="J41" s="9">
        <v>226</v>
      </c>
      <c r="K41" s="9">
        <v>317</v>
      </c>
      <c r="L41" s="9">
        <v>686</v>
      </c>
      <c r="M41" s="9">
        <v>157</v>
      </c>
      <c r="N41" s="10">
        <f t="shared" si="0"/>
        <v>3048</v>
      </c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 ht="23.25" x14ac:dyDescent="0.35">
      <c r="A42" s="8" t="s">
        <v>39</v>
      </c>
      <c r="B42" s="9">
        <v>2534</v>
      </c>
      <c r="C42" s="9">
        <v>674</v>
      </c>
      <c r="D42" s="9">
        <v>457</v>
      </c>
      <c r="E42" s="9">
        <v>671</v>
      </c>
      <c r="F42" s="9">
        <v>412</v>
      </c>
      <c r="G42" s="9">
        <v>741</v>
      </c>
      <c r="H42" s="9">
        <v>463</v>
      </c>
      <c r="I42" s="9">
        <v>451</v>
      </c>
      <c r="J42" s="9">
        <v>185</v>
      </c>
      <c r="K42" s="9">
        <v>819</v>
      </c>
      <c r="L42" s="9">
        <v>877</v>
      </c>
      <c r="M42" s="9">
        <v>1224</v>
      </c>
      <c r="N42" s="10">
        <f t="shared" si="0"/>
        <v>9508</v>
      </c>
      <c r="P42" s="35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 ht="23.25" x14ac:dyDescent="0.35">
      <c r="A43" s="8" t="s">
        <v>61</v>
      </c>
      <c r="B43" s="9">
        <v>103</v>
      </c>
      <c r="C43" s="9">
        <v>300</v>
      </c>
      <c r="D43" s="9">
        <v>0</v>
      </c>
      <c r="E43" s="9">
        <v>10</v>
      </c>
      <c r="F43" s="9">
        <v>30</v>
      </c>
      <c r="G43" s="9">
        <v>200</v>
      </c>
      <c r="H43" s="9">
        <v>83</v>
      </c>
      <c r="I43" s="9">
        <v>2751</v>
      </c>
      <c r="J43" s="9">
        <v>73</v>
      </c>
      <c r="K43" s="9">
        <v>0</v>
      </c>
      <c r="L43" s="9">
        <v>0</v>
      </c>
      <c r="M43" s="9">
        <v>0</v>
      </c>
      <c r="N43" s="10">
        <f t="shared" si="0"/>
        <v>3550</v>
      </c>
      <c r="P43" s="35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 ht="23.25" x14ac:dyDescent="0.35">
      <c r="A44" s="8" t="s">
        <v>40</v>
      </c>
      <c r="B44" s="9">
        <v>422</v>
      </c>
      <c r="C44" s="9">
        <v>181</v>
      </c>
      <c r="D44" s="9">
        <v>85</v>
      </c>
      <c r="E44" s="9">
        <v>64</v>
      </c>
      <c r="F44" s="9">
        <v>88</v>
      </c>
      <c r="G44" s="9">
        <v>122</v>
      </c>
      <c r="H44" s="9">
        <v>141</v>
      </c>
      <c r="I44" s="9">
        <v>124</v>
      </c>
      <c r="J44" s="9">
        <v>110</v>
      </c>
      <c r="K44" s="9">
        <v>176</v>
      </c>
      <c r="L44" s="9">
        <v>178</v>
      </c>
      <c r="M44" s="9">
        <v>115</v>
      </c>
      <c r="N44" s="10">
        <f t="shared" si="0"/>
        <v>1806</v>
      </c>
      <c r="P44" s="35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 ht="23.25" x14ac:dyDescent="0.35">
      <c r="A45" s="8" t="s">
        <v>41</v>
      </c>
      <c r="B45" s="9">
        <v>158</v>
      </c>
      <c r="C45" s="9">
        <v>15</v>
      </c>
      <c r="D45" s="9">
        <v>67</v>
      </c>
      <c r="E45" s="9">
        <v>53</v>
      </c>
      <c r="F45" s="9">
        <v>60</v>
      </c>
      <c r="G45" s="9">
        <v>3</v>
      </c>
      <c r="H45" s="9">
        <v>205</v>
      </c>
      <c r="I45" s="9">
        <v>135</v>
      </c>
      <c r="J45" s="9">
        <v>95</v>
      </c>
      <c r="K45" s="9">
        <v>160</v>
      </c>
      <c r="L45" s="9">
        <v>161</v>
      </c>
      <c r="M45" s="9">
        <v>46</v>
      </c>
      <c r="N45" s="10">
        <f t="shared" si="0"/>
        <v>1158</v>
      </c>
      <c r="P45" s="3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 ht="23.25" x14ac:dyDescent="0.35">
      <c r="A46" s="8" t="s">
        <v>42</v>
      </c>
      <c r="B46" s="9">
        <v>865</v>
      </c>
      <c r="C46" s="9">
        <v>1654</v>
      </c>
      <c r="D46" s="9">
        <v>902</v>
      </c>
      <c r="E46" s="9">
        <v>131</v>
      </c>
      <c r="F46" s="9">
        <v>1696</v>
      </c>
      <c r="G46" s="9">
        <v>875</v>
      </c>
      <c r="H46" s="9">
        <v>1137</v>
      </c>
      <c r="I46" s="9">
        <v>2400</v>
      </c>
      <c r="J46" s="9">
        <v>4022</v>
      </c>
      <c r="K46" s="9">
        <v>670</v>
      </c>
      <c r="L46" s="9">
        <v>9234</v>
      </c>
      <c r="M46" s="9">
        <v>175</v>
      </c>
      <c r="N46" s="10">
        <f t="shared" si="0"/>
        <v>23761</v>
      </c>
      <c r="P46" s="35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 ht="23.25" x14ac:dyDescent="0.35">
      <c r="A47" s="8" t="s">
        <v>43</v>
      </c>
      <c r="B47" s="9">
        <v>958</v>
      </c>
      <c r="C47" s="9">
        <v>500</v>
      </c>
      <c r="D47" s="9">
        <v>595</v>
      </c>
      <c r="E47" s="9">
        <v>658</v>
      </c>
      <c r="F47" s="9">
        <v>2463</v>
      </c>
      <c r="G47" s="9">
        <v>1185</v>
      </c>
      <c r="H47" s="9">
        <v>2446</v>
      </c>
      <c r="I47" s="9">
        <v>1688</v>
      </c>
      <c r="J47" s="9">
        <v>1344</v>
      </c>
      <c r="K47" s="9">
        <v>2838</v>
      </c>
      <c r="L47" s="9">
        <v>1999</v>
      </c>
      <c r="M47" s="9">
        <v>1855</v>
      </c>
      <c r="N47" s="10">
        <f t="shared" si="0"/>
        <v>18529</v>
      </c>
      <c r="P47" s="35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 ht="23.25" x14ac:dyDescent="0.35">
      <c r="A48" s="8" t="s">
        <v>44</v>
      </c>
      <c r="B48" s="9">
        <v>978</v>
      </c>
      <c r="C48" s="9">
        <v>1987</v>
      </c>
      <c r="D48" s="9">
        <v>731</v>
      </c>
      <c r="E48" s="9">
        <v>1568</v>
      </c>
      <c r="F48" s="9">
        <v>1657</v>
      </c>
      <c r="G48" s="9">
        <v>2094</v>
      </c>
      <c r="H48" s="9">
        <v>1529</v>
      </c>
      <c r="I48" s="9">
        <v>1877</v>
      </c>
      <c r="J48" s="9">
        <v>8813</v>
      </c>
      <c r="K48" s="9">
        <v>2229</v>
      </c>
      <c r="L48" s="9">
        <v>1325</v>
      </c>
      <c r="M48" s="9">
        <v>1671</v>
      </c>
      <c r="N48" s="10">
        <f t="shared" si="0"/>
        <v>26459</v>
      </c>
      <c r="P48" s="35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 ht="23.25" x14ac:dyDescent="0.35">
      <c r="A49" s="8" t="s">
        <v>62</v>
      </c>
      <c r="B49" s="9">
        <v>849</v>
      </c>
      <c r="C49" s="9">
        <v>796</v>
      </c>
      <c r="D49" s="9">
        <v>1074</v>
      </c>
      <c r="E49" s="9">
        <v>1372</v>
      </c>
      <c r="F49" s="9">
        <v>958</v>
      </c>
      <c r="G49" s="9">
        <v>913</v>
      </c>
      <c r="H49" s="9">
        <v>233</v>
      </c>
      <c r="I49" s="9">
        <v>228</v>
      </c>
      <c r="J49" s="9">
        <v>505</v>
      </c>
      <c r="K49" s="9">
        <v>540</v>
      </c>
      <c r="L49" s="9">
        <v>879</v>
      </c>
      <c r="M49" s="9">
        <v>782</v>
      </c>
      <c r="N49" s="10">
        <f t="shared" si="0"/>
        <v>9129</v>
      </c>
      <c r="P49" s="35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 ht="23.25" x14ac:dyDescent="0.35">
      <c r="A50" s="8" t="s">
        <v>45</v>
      </c>
      <c r="B50" s="9">
        <v>628</v>
      </c>
      <c r="C50" s="9">
        <v>587</v>
      </c>
      <c r="D50" s="9">
        <v>160</v>
      </c>
      <c r="E50" s="9">
        <v>1373</v>
      </c>
      <c r="F50" s="9">
        <v>162</v>
      </c>
      <c r="G50" s="9">
        <v>147</v>
      </c>
      <c r="H50" s="9">
        <v>140</v>
      </c>
      <c r="I50" s="9">
        <v>0</v>
      </c>
      <c r="J50" s="9">
        <v>112</v>
      </c>
      <c r="K50" s="9">
        <v>0</v>
      </c>
      <c r="L50" s="9">
        <v>0</v>
      </c>
      <c r="M50" s="9">
        <v>0</v>
      </c>
      <c r="N50" s="10">
        <f t="shared" si="0"/>
        <v>3309</v>
      </c>
      <c r="P50" s="35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 ht="23.25" x14ac:dyDescent="0.35">
      <c r="A51" s="8" t="s">
        <v>46</v>
      </c>
      <c r="B51" s="9">
        <v>5210</v>
      </c>
      <c r="C51" s="9">
        <v>4015</v>
      </c>
      <c r="D51" s="9">
        <v>3438</v>
      </c>
      <c r="E51" s="9">
        <v>3840</v>
      </c>
      <c r="F51" s="9">
        <v>6945</v>
      </c>
      <c r="G51" s="9">
        <v>8614</v>
      </c>
      <c r="H51" s="9">
        <v>11218</v>
      </c>
      <c r="I51" s="9">
        <v>17646</v>
      </c>
      <c r="J51" s="9">
        <v>7152</v>
      </c>
      <c r="K51" s="9">
        <v>6436</v>
      </c>
      <c r="L51" s="9">
        <v>4985</v>
      </c>
      <c r="M51" s="9">
        <v>6439</v>
      </c>
      <c r="N51" s="10">
        <f t="shared" si="0"/>
        <v>85938</v>
      </c>
      <c r="P51" s="3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ht="23.25" x14ac:dyDescent="0.35">
      <c r="A52" s="8" t="s">
        <v>63</v>
      </c>
      <c r="B52" s="9">
        <v>706</v>
      </c>
      <c r="C52" s="9">
        <v>118</v>
      </c>
      <c r="D52" s="9">
        <v>119</v>
      </c>
      <c r="E52" s="9">
        <v>70</v>
      </c>
      <c r="F52" s="9">
        <v>273</v>
      </c>
      <c r="G52" s="9">
        <v>319</v>
      </c>
      <c r="H52" s="9">
        <v>215</v>
      </c>
      <c r="I52" s="9">
        <v>329</v>
      </c>
      <c r="J52" s="9">
        <v>2860</v>
      </c>
      <c r="K52" s="9">
        <v>266</v>
      </c>
      <c r="L52" s="9">
        <v>261</v>
      </c>
      <c r="M52" s="9">
        <v>675</v>
      </c>
      <c r="N52" s="10">
        <f t="shared" si="0"/>
        <v>6211</v>
      </c>
      <c r="P52" s="35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 ht="23.25" x14ac:dyDescent="0.35">
      <c r="A53" s="8" t="s">
        <v>47</v>
      </c>
      <c r="B53" s="9">
        <v>20</v>
      </c>
      <c r="C53" s="9">
        <v>7320</v>
      </c>
      <c r="D53" s="9">
        <v>17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10">
        <f t="shared" si="0"/>
        <v>7357</v>
      </c>
      <c r="P53" s="35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 ht="23.25" x14ac:dyDescent="0.35">
      <c r="A54" s="8" t="s">
        <v>48</v>
      </c>
      <c r="B54" s="9">
        <v>0</v>
      </c>
      <c r="C54" s="9">
        <v>249</v>
      </c>
      <c r="D54" s="9">
        <v>25</v>
      </c>
      <c r="E54" s="9">
        <v>0</v>
      </c>
      <c r="F54" s="9">
        <v>0</v>
      </c>
      <c r="G54" s="9">
        <v>28</v>
      </c>
      <c r="H54" s="9">
        <v>0</v>
      </c>
      <c r="I54" s="9">
        <v>110</v>
      </c>
      <c r="J54" s="9">
        <v>0</v>
      </c>
      <c r="K54" s="9">
        <v>0</v>
      </c>
      <c r="L54" s="9">
        <v>0</v>
      </c>
      <c r="M54" s="9">
        <v>0</v>
      </c>
      <c r="N54" s="10">
        <f t="shared" si="0"/>
        <v>412</v>
      </c>
      <c r="P54" s="35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 ht="23.25" x14ac:dyDescent="0.35">
      <c r="A55" s="5" t="s">
        <v>49</v>
      </c>
      <c r="B55" s="6">
        <v>6014</v>
      </c>
      <c r="C55" s="6">
        <v>6329</v>
      </c>
      <c r="D55" s="6">
        <v>2889</v>
      </c>
      <c r="E55" s="6">
        <v>6057</v>
      </c>
      <c r="F55" s="6">
        <v>5919</v>
      </c>
      <c r="G55" s="6">
        <v>7640</v>
      </c>
      <c r="H55" s="6">
        <v>8127</v>
      </c>
      <c r="I55" s="6">
        <v>2965</v>
      </c>
      <c r="J55" s="6">
        <v>7285</v>
      </c>
      <c r="K55" s="6">
        <v>4242</v>
      </c>
      <c r="L55" s="6">
        <v>6339</v>
      </c>
      <c r="M55" s="6">
        <v>6562</v>
      </c>
      <c r="N55" s="7">
        <f t="shared" si="0"/>
        <v>70368</v>
      </c>
      <c r="P55" s="3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 ht="23.25" x14ac:dyDescent="0.35">
      <c r="A56" s="5" t="s">
        <v>64</v>
      </c>
      <c r="B56" s="6">
        <v>18430</v>
      </c>
      <c r="C56" s="6">
        <v>20834</v>
      </c>
      <c r="D56" s="6">
        <v>10725</v>
      </c>
      <c r="E56" s="6">
        <v>15092</v>
      </c>
      <c r="F56" s="6">
        <v>19902</v>
      </c>
      <c r="G56" s="6">
        <v>17650</v>
      </c>
      <c r="H56" s="6">
        <v>16684</v>
      </c>
      <c r="I56" s="6">
        <v>11862</v>
      </c>
      <c r="J56" s="6">
        <v>37706</v>
      </c>
      <c r="K56" s="6">
        <v>14692</v>
      </c>
      <c r="L56" s="6">
        <v>39369</v>
      </c>
      <c r="M56" s="6">
        <v>26547</v>
      </c>
      <c r="N56" s="7">
        <f t="shared" si="0"/>
        <v>249493</v>
      </c>
      <c r="P56" s="35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 ht="24" thickBot="1" x14ac:dyDescent="0.4">
      <c r="A57" s="109" t="s">
        <v>50</v>
      </c>
      <c r="B57" s="110">
        <f t="shared" ref="B57:N57" si="1">SUM(B12:B56)</f>
        <v>818002</v>
      </c>
      <c r="C57" s="110">
        <f t="shared" si="1"/>
        <v>511256</v>
      </c>
      <c r="D57" s="110">
        <f t="shared" si="1"/>
        <v>136028</v>
      </c>
      <c r="E57" s="110">
        <f t="shared" si="1"/>
        <v>309508</v>
      </c>
      <c r="F57" s="110">
        <f t="shared" si="1"/>
        <v>449552</v>
      </c>
      <c r="G57" s="110">
        <f t="shared" si="1"/>
        <v>804513</v>
      </c>
      <c r="H57" s="110">
        <f t="shared" si="1"/>
        <v>762382</v>
      </c>
      <c r="I57" s="110">
        <f t="shared" si="1"/>
        <v>219690</v>
      </c>
      <c r="J57" s="110">
        <f t="shared" si="1"/>
        <v>336168.34</v>
      </c>
      <c r="K57" s="110">
        <f t="shared" si="1"/>
        <v>213428.16</v>
      </c>
      <c r="L57" s="110">
        <f t="shared" si="1"/>
        <v>400858.42</v>
      </c>
      <c r="M57" s="110">
        <f t="shared" si="1"/>
        <v>797294.07999999996</v>
      </c>
      <c r="N57" s="111">
        <f t="shared" si="1"/>
        <v>5758680</v>
      </c>
      <c r="P57" s="35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 s="34" customFormat="1" ht="20.25" customHeight="1" x14ac:dyDescent="0.25">
      <c r="A58" s="108" t="s">
        <v>111</v>
      </c>
      <c r="B58" s="37"/>
      <c r="C58" s="37"/>
      <c r="D58" s="37"/>
      <c r="E58" s="108"/>
      <c r="F58" s="108" t="s">
        <v>112</v>
      </c>
      <c r="G58" s="37"/>
      <c r="H58" s="37"/>
      <c r="I58" s="37"/>
      <c r="J58" s="37"/>
      <c r="K58" s="37"/>
      <c r="L58" s="37"/>
      <c r="M58" s="37"/>
      <c r="N58" s="37"/>
      <c r="P58" s="35"/>
    </row>
    <row r="59" spans="1:40" s="34" customFormat="1" ht="24.75" customHeight="1" x14ac:dyDescent="0.25">
      <c r="A59" s="318" t="s">
        <v>104</v>
      </c>
      <c r="B59" s="318"/>
      <c r="C59" s="318"/>
      <c r="D59" s="318"/>
      <c r="E59" s="318"/>
      <c r="F59" s="318"/>
      <c r="G59" s="37"/>
      <c r="H59" s="37"/>
      <c r="I59" s="37"/>
      <c r="J59" s="37"/>
      <c r="K59" s="37"/>
      <c r="L59" s="37"/>
      <c r="M59" s="37"/>
      <c r="N59" s="37"/>
      <c r="P59" s="35"/>
    </row>
    <row r="60" spans="1:40" s="34" customFormat="1" ht="15.75" x14ac:dyDescent="0.25">
      <c r="A60" s="318"/>
      <c r="B60" s="318"/>
      <c r="C60" s="318"/>
      <c r="D60" s="318"/>
      <c r="E60" s="318"/>
      <c r="F60" s="318"/>
      <c r="G60" s="37"/>
      <c r="H60" s="37"/>
      <c r="I60" s="37"/>
      <c r="J60" s="37"/>
      <c r="K60" s="37"/>
      <c r="L60" s="37"/>
      <c r="M60" s="37"/>
      <c r="N60" s="37"/>
    </row>
    <row r="61" spans="1:40" s="34" customForma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40" s="34" customFormat="1" x14ac:dyDescent="0.25"/>
    <row r="63" spans="1:40" s="34" customFormat="1" x14ac:dyDescent="0.25"/>
    <row r="64" spans="1:40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Q64" s="34"/>
      <c r="R64" s="34"/>
      <c r="S64" s="34"/>
      <c r="T64" s="34"/>
    </row>
    <row r="65" spans="1:20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Q65" s="34"/>
      <c r="R65" s="34"/>
      <c r="S65" s="34"/>
      <c r="T65" s="34"/>
    </row>
    <row r="66" spans="1:20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Q66" s="34"/>
      <c r="R66" s="34"/>
      <c r="S66" s="34"/>
      <c r="T66" s="34"/>
    </row>
    <row r="67" spans="1:20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Q67" s="34"/>
      <c r="R67" s="34"/>
      <c r="S67" s="34"/>
      <c r="T67" s="34"/>
    </row>
    <row r="68" spans="1:20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Q68" s="34"/>
      <c r="R68" s="34"/>
      <c r="S68" s="34"/>
      <c r="T68" s="34"/>
    </row>
    <row r="69" spans="1:20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Q69" s="34"/>
      <c r="R69" s="34"/>
      <c r="S69" s="34"/>
      <c r="T69" s="34"/>
    </row>
    <row r="70" spans="1:20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Q70" s="34"/>
      <c r="R70" s="34"/>
      <c r="S70" s="34"/>
      <c r="T70" s="34"/>
    </row>
    <row r="71" spans="1:20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Q71" s="34"/>
      <c r="R71" s="34"/>
      <c r="S71" s="34"/>
      <c r="T71" s="34"/>
    </row>
    <row r="72" spans="1:20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Q72" s="34"/>
      <c r="R72" s="34"/>
      <c r="S72" s="34"/>
      <c r="T72" s="34"/>
    </row>
    <row r="73" spans="1:20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Q73" s="34"/>
      <c r="R73" s="34"/>
      <c r="S73" s="34"/>
      <c r="T73" s="34"/>
    </row>
    <row r="74" spans="1:20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Q74" s="34"/>
      <c r="R74" s="34"/>
      <c r="S74" s="34"/>
      <c r="T74" s="34"/>
    </row>
    <row r="75" spans="1:20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Q75" s="34"/>
      <c r="R75" s="34"/>
      <c r="S75" s="34"/>
      <c r="T75" s="34"/>
    </row>
    <row r="76" spans="1:20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Q76" s="34"/>
      <c r="R76" s="34"/>
      <c r="S76" s="34"/>
      <c r="T76" s="34"/>
    </row>
    <row r="77" spans="1:20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Q77" s="34"/>
      <c r="R77" s="34"/>
      <c r="S77" s="34"/>
      <c r="T77" s="34"/>
    </row>
    <row r="78" spans="1:20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Q78" s="34"/>
      <c r="R78" s="34"/>
      <c r="S78" s="34"/>
      <c r="T78" s="34"/>
    </row>
    <row r="79" spans="1:20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Q79" s="34"/>
      <c r="R79" s="34"/>
      <c r="S79" s="34"/>
      <c r="T79" s="34"/>
    </row>
    <row r="80" spans="1:20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Q80" s="34"/>
      <c r="R80" s="34"/>
      <c r="S80" s="34"/>
      <c r="T80" s="34"/>
    </row>
    <row r="81" spans="1:20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Q81" s="34"/>
      <c r="R81" s="34"/>
      <c r="S81" s="34"/>
      <c r="T81" s="34"/>
    </row>
    <row r="82" spans="1:20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Q82" s="34"/>
      <c r="R82" s="34"/>
      <c r="S82" s="34"/>
      <c r="T82" s="34"/>
    </row>
    <row r="83" spans="1:20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Q83" s="34"/>
      <c r="R83" s="34"/>
      <c r="S83" s="34"/>
      <c r="T83" s="34"/>
    </row>
    <row r="84" spans="1:20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Q84" s="34"/>
      <c r="R84" s="34"/>
      <c r="S84" s="34"/>
      <c r="T84" s="34"/>
    </row>
    <row r="85" spans="1:20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34"/>
      <c r="R85" s="34"/>
      <c r="S85" s="34"/>
      <c r="T85" s="34"/>
    </row>
    <row r="86" spans="1:20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34"/>
      <c r="R86" s="34"/>
      <c r="S86" s="34"/>
      <c r="T86" s="34"/>
    </row>
    <row r="87" spans="1:20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Q87" s="34"/>
      <c r="R87" s="34"/>
      <c r="S87" s="34"/>
      <c r="T87" s="34"/>
    </row>
    <row r="88" spans="1:20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Q88" s="34"/>
      <c r="R88" s="34"/>
      <c r="S88" s="34"/>
      <c r="T88" s="34"/>
    </row>
    <row r="89" spans="1:20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Q89" s="34"/>
      <c r="R89" s="34"/>
      <c r="S89" s="34"/>
      <c r="T89" s="34"/>
    </row>
    <row r="90" spans="1:20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Q90" s="34"/>
      <c r="R90" s="34"/>
      <c r="S90" s="34"/>
      <c r="T90" s="34"/>
    </row>
    <row r="91" spans="1:20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Q91" s="34"/>
      <c r="R91" s="34"/>
      <c r="S91" s="34"/>
      <c r="T91" s="34"/>
    </row>
    <row r="92" spans="1:20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Q92" s="34"/>
      <c r="R92" s="34"/>
      <c r="S92" s="34"/>
      <c r="T92" s="34"/>
    </row>
    <row r="93" spans="1:20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Q93" s="34"/>
      <c r="R93" s="34"/>
      <c r="S93" s="34"/>
      <c r="T93" s="34"/>
    </row>
    <row r="94" spans="1:20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Q94" s="34"/>
      <c r="R94" s="34"/>
      <c r="S94" s="34"/>
      <c r="T94" s="34"/>
    </row>
    <row r="95" spans="1:20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Q95" s="34"/>
      <c r="R95" s="34"/>
      <c r="S95" s="34"/>
      <c r="T95" s="34"/>
    </row>
    <row r="96" spans="1:20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Q96" s="34"/>
      <c r="R96" s="34"/>
      <c r="S96" s="34"/>
      <c r="T96" s="34"/>
    </row>
    <row r="97" spans="1:20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Q97" s="34"/>
      <c r="R97" s="34"/>
      <c r="S97" s="34"/>
      <c r="T97" s="34"/>
    </row>
    <row r="98" spans="1:20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Q98" s="34"/>
      <c r="R98" s="34"/>
      <c r="S98" s="34"/>
      <c r="T98" s="34"/>
    </row>
    <row r="99" spans="1:20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Q99" s="34"/>
      <c r="R99" s="34"/>
      <c r="S99" s="34"/>
      <c r="T99" s="34"/>
    </row>
    <row r="100" spans="1:20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Q100" s="34"/>
      <c r="R100" s="34"/>
      <c r="S100" s="34"/>
      <c r="T100" s="34"/>
    </row>
    <row r="101" spans="1:20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Q101" s="34"/>
      <c r="R101" s="34"/>
      <c r="S101" s="34"/>
      <c r="T101" s="34"/>
    </row>
    <row r="102" spans="1:20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Q102" s="34"/>
      <c r="R102" s="34"/>
      <c r="S102" s="34"/>
      <c r="T102" s="34"/>
    </row>
    <row r="103" spans="1:20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Q103" s="34"/>
      <c r="R103" s="34"/>
      <c r="S103" s="34"/>
      <c r="T103" s="34"/>
    </row>
    <row r="104" spans="1:20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34"/>
      <c r="R104" s="34"/>
      <c r="S104" s="34"/>
      <c r="T104" s="34"/>
    </row>
    <row r="105" spans="1:20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34"/>
      <c r="R105" s="34"/>
      <c r="S105" s="34"/>
      <c r="T105" s="34"/>
    </row>
    <row r="106" spans="1:20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Q106" s="34"/>
      <c r="R106" s="34"/>
      <c r="S106" s="34"/>
      <c r="T106" s="34"/>
    </row>
    <row r="107" spans="1:20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Q107" s="34"/>
      <c r="R107" s="34"/>
      <c r="S107" s="34"/>
      <c r="T107" s="34"/>
    </row>
    <row r="108" spans="1:20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Q108" s="34"/>
      <c r="R108" s="34"/>
      <c r="S108" s="34"/>
      <c r="T108" s="34"/>
    </row>
    <row r="109" spans="1:20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Q109" s="34"/>
      <c r="R109" s="34"/>
      <c r="S109" s="34"/>
      <c r="T109" s="34"/>
    </row>
    <row r="110" spans="1:20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Q110" s="34"/>
      <c r="R110" s="34"/>
      <c r="S110" s="34"/>
      <c r="T110" s="34"/>
    </row>
    <row r="111" spans="1:20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Q111" s="34"/>
      <c r="R111" s="34"/>
      <c r="S111" s="34"/>
      <c r="T111" s="34"/>
    </row>
    <row r="112" spans="1:20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Q112" s="34"/>
      <c r="R112" s="34"/>
      <c r="S112" s="34"/>
      <c r="T112" s="34"/>
    </row>
    <row r="113" spans="1:20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Q113" s="34"/>
      <c r="R113" s="34"/>
      <c r="S113" s="34"/>
      <c r="T113" s="34"/>
    </row>
    <row r="114" spans="1:20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Q114" s="34"/>
      <c r="R114" s="34"/>
      <c r="S114" s="34"/>
      <c r="T114" s="34"/>
    </row>
    <row r="115" spans="1:20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Q115" s="34"/>
      <c r="R115" s="34"/>
      <c r="S115" s="34"/>
      <c r="T115" s="34"/>
    </row>
    <row r="116" spans="1:20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Q116" s="34"/>
      <c r="R116" s="34"/>
      <c r="S116" s="34"/>
      <c r="T116" s="34"/>
    </row>
    <row r="117" spans="1:20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Q117" s="34"/>
      <c r="R117" s="34"/>
      <c r="S117" s="34"/>
      <c r="T117" s="34"/>
    </row>
    <row r="118" spans="1:20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Q118" s="34"/>
      <c r="R118" s="34"/>
      <c r="S118" s="34"/>
      <c r="T118" s="34"/>
    </row>
    <row r="119" spans="1:20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Q119" s="34"/>
      <c r="R119" s="34"/>
      <c r="S119" s="34"/>
      <c r="T119" s="34"/>
    </row>
    <row r="120" spans="1:20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Q120" s="34"/>
      <c r="R120" s="34"/>
      <c r="S120" s="34"/>
      <c r="T120" s="34"/>
    </row>
    <row r="121" spans="1:20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Q121" s="34"/>
      <c r="R121" s="34"/>
      <c r="S121" s="34"/>
      <c r="T121" s="34"/>
    </row>
    <row r="122" spans="1:20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Q122" s="34"/>
      <c r="R122" s="34"/>
      <c r="S122" s="34"/>
      <c r="T122" s="34"/>
    </row>
    <row r="123" spans="1:20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Q123" s="34"/>
      <c r="R123" s="34"/>
      <c r="S123" s="34"/>
      <c r="T123" s="34"/>
    </row>
    <row r="124" spans="1:20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Q124" s="34"/>
      <c r="R124" s="34"/>
      <c r="S124" s="34"/>
      <c r="T124" s="34"/>
    </row>
    <row r="125" spans="1:20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Q125" s="34"/>
      <c r="R125" s="34"/>
      <c r="S125" s="34"/>
      <c r="T125" s="34"/>
    </row>
    <row r="126" spans="1:20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Q126" s="34"/>
      <c r="R126" s="34"/>
      <c r="S126" s="34"/>
      <c r="T126" s="34"/>
    </row>
    <row r="127" spans="1:20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34"/>
      <c r="R127" s="34"/>
      <c r="S127" s="34"/>
      <c r="T127" s="34"/>
    </row>
    <row r="128" spans="1:20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Q128" s="34"/>
      <c r="R128" s="34"/>
      <c r="S128" s="34"/>
      <c r="T128" s="34"/>
    </row>
    <row r="129" spans="1:20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Q129" s="34"/>
      <c r="R129" s="34"/>
      <c r="S129" s="34"/>
      <c r="T129" s="34"/>
    </row>
    <row r="130" spans="1:20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Q130" s="34"/>
      <c r="R130" s="34"/>
      <c r="S130" s="34"/>
      <c r="T130" s="34"/>
    </row>
    <row r="131" spans="1:20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Q131" s="34"/>
      <c r="R131" s="34"/>
      <c r="S131" s="34"/>
      <c r="T131" s="34"/>
    </row>
    <row r="132" spans="1:20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Q132" s="34"/>
      <c r="R132" s="34"/>
      <c r="S132" s="34"/>
      <c r="T132" s="34"/>
    </row>
    <row r="133" spans="1:20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Q133" s="34"/>
      <c r="R133" s="34"/>
      <c r="S133" s="34"/>
      <c r="T133" s="34"/>
    </row>
    <row r="134" spans="1:20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Q134" s="34"/>
      <c r="R134" s="34"/>
      <c r="S134" s="34"/>
      <c r="T134" s="34"/>
    </row>
    <row r="135" spans="1:20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Q135" s="34"/>
      <c r="R135" s="34"/>
      <c r="S135" s="34"/>
      <c r="T135" s="34"/>
    </row>
    <row r="136" spans="1:20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Q136" s="34"/>
      <c r="R136" s="34"/>
      <c r="S136" s="34"/>
      <c r="T136" s="34"/>
    </row>
    <row r="137" spans="1:20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Q137" s="34"/>
      <c r="R137" s="34"/>
      <c r="S137" s="34"/>
      <c r="T137" s="34"/>
    </row>
    <row r="138" spans="1:20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Q138" s="34"/>
      <c r="R138" s="34"/>
      <c r="S138" s="34"/>
      <c r="T138" s="34"/>
    </row>
    <row r="139" spans="1:20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Q139" s="34"/>
      <c r="R139" s="34"/>
      <c r="S139" s="34"/>
      <c r="T139" s="34"/>
    </row>
    <row r="140" spans="1:20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Q140" s="34"/>
      <c r="R140" s="34"/>
      <c r="S140" s="34"/>
      <c r="T140" s="34"/>
    </row>
    <row r="141" spans="1:20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Q141" s="34"/>
      <c r="R141" s="34"/>
      <c r="S141" s="34"/>
      <c r="T141" s="34"/>
    </row>
    <row r="142" spans="1:20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Q142" s="34"/>
      <c r="R142" s="34"/>
      <c r="S142" s="34"/>
      <c r="T142" s="34"/>
    </row>
    <row r="143" spans="1:20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Q143" s="34"/>
      <c r="R143" s="34"/>
      <c r="S143" s="34"/>
      <c r="T143" s="34"/>
    </row>
    <row r="144" spans="1:20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Q144" s="34"/>
      <c r="R144" s="34"/>
      <c r="S144" s="34"/>
      <c r="T144" s="34"/>
    </row>
    <row r="145" spans="1:20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Q145" s="34"/>
      <c r="R145" s="34"/>
      <c r="S145" s="34"/>
      <c r="T145" s="34"/>
    </row>
    <row r="146" spans="1:20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Q146" s="34"/>
      <c r="R146" s="34"/>
      <c r="S146" s="34"/>
      <c r="T146" s="34"/>
    </row>
    <row r="147" spans="1:20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Q147" s="34"/>
      <c r="R147" s="34"/>
      <c r="S147" s="34"/>
      <c r="T147" s="34"/>
    </row>
    <row r="148" spans="1:20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Q148" s="34"/>
      <c r="R148" s="34"/>
      <c r="S148" s="34"/>
      <c r="T148" s="34"/>
    </row>
    <row r="149" spans="1:20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Q149" s="34"/>
      <c r="R149" s="34"/>
      <c r="S149" s="34"/>
      <c r="T149" s="34"/>
    </row>
    <row r="150" spans="1:20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Q150" s="34"/>
      <c r="R150" s="34"/>
      <c r="S150" s="34"/>
      <c r="T150" s="34"/>
    </row>
    <row r="151" spans="1:20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Q151" s="34"/>
      <c r="R151" s="34"/>
      <c r="S151" s="34"/>
      <c r="T151" s="34"/>
    </row>
    <row r="152" spans="1:20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Q152" s="34"/>
      <c r="R152" s="34"/>
      <c r="S152" s="34"/>
      <c r="T152" s="34"/>
    </row>
    <row r="153" spans="1:20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Q153" s="34"/>
      <c r="R153" s="34"/>
      <c r="S153" s="34"/>
      <c r="T153" s="34"/>
    </row>
    <row r="154" spans="1:20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Q154" s="34"/>
      <c r="R154" s="34"/>
      <c r="S154" s="34"/>
      <c r="T154" s="34"/>
    </row>
    <row r="155" spans="1:20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Q155" s="34"/>
      <c r="R155" s="34"/>
      <c r="S155" s="34"/>
      <c r="T155" s="34"/>
    </row>
    <row r="156" spans="1:20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Q156" s="34"/>
      <c r="R156" s="34"/>
      <c r="S156" s="34"/>
      <c r="T156" s="34"/>
    </row>
    <row r="157" spans="1:20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Q157" s="34"/>
      <c r="R157" s="34"/>
      <c r="S157" s="34"/>
      <c r="T157" s="34"/>
    </row>
    <row r="158" spans="1:20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Q158" s="34"/>
      <c r="R158" s="34"/>
      <c r="S158" s="34"/>
      <c r="T158" s="34"/>
    </row>
    <row r="159" spans="1:20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Q159" s="34"/>
      <c r="R159" s="34"/>
      <c r="S159" s="34"/>
      <c r="T159" s="34"/>
    </row>
    <row r="160" spans="1:20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Q160" s="34"/>
      <c r="R160" s="34"/>
      <c r="S160" s="34"/>
      <c r="T160" s="34"/>
    </row>
    <row r="161" spans="1:20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Q161" s="34"/>
      <c r="R161" s="34"/>
      <c r="S161" s="34"/>
      <c r="T161" s="34"/>
    </row>
    <row r="162" spans="1:20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Q162" s="34"/>
      <c r="R162" s="34"/>
      <c r="S162" s="34"/>
      <c r="T162" s="34"/>
    </row>
    <row r="163" spans="1:20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Q163" s="34"/>
      <c r="R163" s="34"/>
      <c r="S163" s="34"/>
      <c r="T163" s="34"/>
    </row>
    <row r="164" spans="1:20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Q164" s="34"/>
      <c r="R164" s="34"/>
      <c r="S164" s="34"/>
      <c r="T164" s="34"/>
    </row>
    <row r="165" spans="1:20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Q165" s="34"/>
      <c r="R165" s="34"/>
      <c r="S165" s="34"/>
      <c r="T165" s="34"/>
    </row>
    <row r="166" spans="1:20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Q166" s="34"/>
      <c r="R166" s="34"/>
      <c r="S166" s="34"/>
      <c r="T166" s="34"/>
    </row>
    <row r="167" spans="1:20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Q167" s="34"/>
      <c r="R167" s="34"/>
      <c r="S167" s="34"/>
      <c r="T167" s="34"/>
    </row>
    <row r="168" spans="1:20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Q168" s="34"/>
      <c r="R168" s="34"/>
      <c r="S168" s="34"/>
      <c r="T168" s="34"/>
    </row>
    <row r="169" spans="1:20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Q169" s="34"/>
      <c r="R169" s="34"/>
      <c r="S169" s="34"/>
      <c r="T169" s="34"/>
    </row>
    <row r="170" spans="1:20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Q170" s="34"/>
      <c r="R170" s="34"/>
      <c r="S170" s="34"/>
      <c r="T170" s="34"/>
    </row>
    <row r="171" spans="1:20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Q171" s="34"/>
      <c r="R171" s="34"/>
      <c r="S171" s="34"/>
      <c r="T171" s="34"/>
    </row>
    <row r="172" spans="1:20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Q172" s="34"/>
      <c r="R172" s="34"/>
      <c r="S172" s="34"/>
      <c r="T172" s="34"/>
    </row>
    <row r="173" spans="1:20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Q173" s="34"/>
      <c r="R173" s="34"/>
      <c r="S173" s="34"/>
      <c r="T173" s="34"/>
    </row>
    <row r="174" spans="1:20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Q174" s="34"/>
      <c r="R174" s="34"/>
      <c r="S174" s="34"/>
      <c r="T174" s="34"/>
    </row>
    <row r="175" spans="1:20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Q175" s="34"/>
      <c r="R175" s="34"/>
      <c r="S175" s="34"/>
      <c r="T175" s="34"/>
    </row>
    <row r="176" spans="1:20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Q176" s="34"/>
      <c r="R176" s="34"/>
      <c r="S176" s="34"/>
      <c r="T176" s="34"/>
    </row>
    <row r="177" spans="1:20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Q177" s="34"/>
      <c r="R177" s="34"/>
      <c r="S177" s="34"/>
      <c r="T177" s="34"/>
    </row>
    <row r="178" spans="1:20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Q178" s="34"/>
      <c r="R178" s="34"/>
      <c r="S178" s="34"/>
      <c r="T178" s="34"/>
    </row>
    <row r="179" spans="1:20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Q179" s="34"/>
      <c r="R179" s="34"/>
      <c r="S179" s="34"/>
      <c r="T179" s="34"/>
    </row>
    <row r="180" spans="1:20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Q180" s="34"/>
      <c r="R180" s="34"/>
      <c r="S180" s="34"/>
      <c r="T180" s="34"/>
    </row>
    <row r="181" spans="1:20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Q181" s="34"/>
      <c r="R181" s="34"/>
      <c r="S181" s="34"/>
      <c r="T181" s="34"/>
    </row>
    <row r="182" spans="1:20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Q182" s="34"/>
      <c r="R182" s="34"/>
      <c r="S182" s="34"/>
      <c r="T182" s="34"/>
    </row>
    <row r="183" spans="1:20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Q183" s="34"/>
      <c r="R183" s="34"/>
      <c r="S183" s="34"/>
      <c r="T183" s="34"/>
    </row>
    <row r="184" spans="1:20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Q184" s="34"/>
      <c r="R184" s="34"/>
      <c r="S184" s="34"/>
      <c r="T184" s="34"/>
    </row>
    <row r="185" spans="1:20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Q185" s="34"/>
      <c r="R185" s="34"/>
      <c r="S185" s="34"/>
      <c r="T185" s="34"/>
    </row>
    <row r="186" spans="1:20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Q186" s="34"/>
      <c r="R186" s="34"/>
      <c r="S186" s="34"/>
      <c r="T186" s="34"/>
    </row>
    <row r="187" spans="1:20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Q187" s="34"/>
      <c r="R187" s="34"/>
      <c r="S187" s="34"/>
      <c r="T187" s="34"/>
    </row>
    <row r="188" spans="1:20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Q188" s="34"/>
      <c r="R188" s="34"/>
      <c r="S188" s="34"/>
      <c r="T188" s="34"/>
    </row>
    <row r="189" spans="1:20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Q189" s="34"/>
      <c r="R189" s="34"/>
      <c r="S189" s="34"/>
      <c r="T189" s="34"/>
    </row>
    <row r="190" spans="1:20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Q190" s="34"/>
      <c r="R190" s="34"/>
      <c r="S190" s="34"/>
      <c r="T190" s="34"/>
    </row>
    <row r="191" spans="1:20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Q191" s="34"/>
      <c r="R191" s="34"/>
      <c r="S191" s="34"/>
      <c r="T191" s="34"/>
    </row>
    <row r="192" spans="1:20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Q192" s="34"/>
      <c r="R192" s="34"/>
      <c r="S192" s="34"/>
      <c r="T192" s="34"/>
    </row>
    <row r="193" spans="1:20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Q193" s="34"/>
      <c r="R193" s="34"/>
      <c r="S193" s="34"/>
      <c r="T193" s="34"/>
    </row>
    <row r="194" spans="1:20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Q194" s="34"/>
      <c r="R194" s="34"/>
      <c r="S194" s="34"/>
      <c r="T194" s="34"/>
    </row>
    <row r="195" spans="1:20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Q195" s="34"/>
      <c r="R195" s="34"/>
      <c r="S195" s="34"/>
      <c r="T195" s="34"/>
    </row>
    <row r="196" spans="1:20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Q196" s="34"/>
      <c r="R196" s="34"/>
      <c r="S196" s="34"/>
      <c r="T196" s="34"/>
    </row>
    <row r="197" spans="1:20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Q197" s="34"/>
      <c r="R197" s="34"/>
      <c r="S197" s="34"/>
      <c r="T197" s="34"/>
    </row>
    <row r="198" spans="1:20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Q198" s="34"/>
      <c r="R198" s="34"/>
      <c r="S198" s="34"/>
      <c r="T198" s="34"/>
    </row>
    <row r="199" spans="1:20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Q199" s="34"/>
      <c r="R199" s="34"/>
      <c r="S199" s="34"/>
      <c r="T199" s="34"/>
    </row>
    <row r="200" spans="1:20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Q200" s="34"/>
      <c r="R200" s="34"/>
      <c r="S200" s="34"/>
      <c r="T200" s="34"/>
    </row>
    <row r="201" spans="1:20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Q201" s="34"/>
      <c r="R201" s="34"/>
      <c r="S201" s="34"/>
      <c r="T201" s="34"/>
    </row>
    <row r="202" spans="1:20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Q202" s="34"/>
      <c r="R202" s="34"/>
      <c r="S202" s="34"/>
      <c r="T202" s="34"/>
    </row>
    <row r="203" spans="1:20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Q203" s="34"/>
      <c r="R203" s="34"/>
      <c r="S203" s="34"/>
      <c r="T203" s="34"/>
    </row>
    <row r="204" spans="1:20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Q204" s="34"/>
      <c r="R204" s="34"/>
      <c r="S204" s="34"/>
      <c r="T204" s="34"/>
    </row>
    <row r="205" spans="1:20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Q205" s="34"/>
      <c r="R205" s="34"/>
      <c r="S205" s="34"/>
      <c r="T205" s="34"/>
    </row>
    <row r="206" spans="1:20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Q206" s="34"/>
      <c r="R206" s="34"/>
      <c r="S206" s="34"/>
      <c r="T206" s="34"/>
    </row>
    <row r="207" spans="1:20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Q207" s="34"/>
      <c r="R207" s="34"/>
      <c r="S207" s="34"/>
      <c r="T207" s="34"/>
    </row>
    <row r="208" spans="1:20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Q208" s="34"/>
      <c r="R208" s="34"/>
      <c r="S208" s="34"/>
      <c r="T208" s="34"/>
    </row>
    <row r="209" spans="1:20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Q209" s="34"/>
      <c r="R209" s="34"/>
      <c r="S209" s="34"/>
      <c r="T209" s="34"/>
    </row>
    <row r="210" spans="1:20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Q210" s="34"/>
      <c r="R210" s="34"/>
      <c r="S210" s="34"/>
      <c r="T210" s="34"/>
    </row>
    <row r="211" spans="1:20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Q211" s="34"/>
      <c r="R211" s="34"/>
      <c r="S211" s="34"/>
      <c r="T211" s="34"/>
    </row>
    <row r="212" spans="1:20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Q212" s="34"/>
      <c r="R212" s="34"/>
      <c r="S212" s="34"/>
      <c r="T212" s="34"/>
    </row>
    <row r="213" spans="1:20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Q213" s="34"/>
      <c r="R213" s="34"/>
      <c r="S213" s="34"/>
      <c r="T213" s="34"/>
    </row>
    <row r="214" spans="1:20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Q214" s="34"/>
      <c r="R214" s="34"/>
      <c r="S214" s="34"/>
      <c r="T214" s="34"/>
    </row>
    <row r="215" spans="1:20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Q215" s="34"/>
      <c r="R215" s="34"/>
      <c r="S215" s="34"/>
      <c r="T215" s="34"/>
    </row>
    <row r="216" spans="1:20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Q216" s="34"/>
      <c r="R216" s="34"/>
      <c r="S216" s="34"/>
      <c r="T216" s="34"/>
    </row>
    <row r="217" spans="1:20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Q217" s="34"/>
      <c r="R217" s="34"/>
      <c r="S217" s="34"/>
      <c r="T217" s="34"/>
    </row>
    <row r="218" spans="1:20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Q218" s="34"/>
      <c r="R218" s="34"/>
      <c r="S218" s="34"/>
      <c r="T218" s="34"/>
    </row>
    <row r="219" spans="1:20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Q219" s="34"/>
      <c r="R219" s="34"/>
      <c r="S219" s="34"/>
      <c r="T219" s="34"/>
    </row>
    <row r="220" spans="1:20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Q220" s="34"/>
      <c r="R220" s="34"/>
      <c r="S220" s="34"/>
      <c r="T220" s="34"/>
    </row>
    <row r="221" spans="1:20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Q221" s="34"/>
      <c r="R221" s="34"/>
      <c r="S221" s="34"/>
      <c r="T221" s="34"/>
    </row>
    <row r="222" spans="1:20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Q222" s="34"/>
      <c r="R222" s="34"/>
      <c r="S222" s="34"/>
      <c r="T222" s="34"/>
    </row>
    <row r="223" spans="1:20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Q223" s="34"/>
      <c r="R223" s="34"/>
      <c r="S223" s="34"/>
      <c r="T223" s="34"/>
    </row>
    <row r="224" spans="1:20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Q224" s="34"/>
      <c r="R224" s="34"/>
      <c r="S224" s="34"/>
      <c r="T224" s="34"/>
    </row>
    <row r="225" spans="1:20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Q225" s="34"/>
      <c r="R225" s="34"/>
      <c r="S225" s="34"/>
      <c r="T225" s="34"/>
    </row>
    <row r="226" spans="1:20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Q226" s="34"/>
      <c r="R226" s="34"/>
      <c r="S226" s="34"/>
      <c r="T226" s="34"/>
    </row>
    <row r="227" spans="1:20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Q227" s="34"/>
      <c r="R227" s="34"/>
      <c r="S227" s="34"/>
      <c r="T227" s="34"/>
    </row>
    <row r="228" spans="1:20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Q228" s="34"/>
      <c r="R228" s="34"/>
      <c r="S228" s="34"/>
      <c r="T228" s="34"/>
    </row>
  </sheetData>
  <mergeCells count="3">
    <mergeCell ref="A8:N8"/>
    <mergeCell ref="A9:N9"/>
    <mergeCell ref="A59:F60"/>
  </mergeCells>
  <pageMargins left="0.89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57"/>
  <sheetViews>
    <sheetView topLeftCell="A52" zoomScale="55" zoomScaleNormal="55" workbookViewId="0">
      <selection activeCell="A58" sqref="A58:F59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20.5703125" customWidth="1"/>
    <col min="4" max="4" width="19.140625" customWidth="1"/>
    <col min="5" max="6" width="20" bestFit="1" customWidth="1"/>
    <col min="7" max="8" width="19.140625" customWidth="1"/>
    <col min="9" max="9" width="19.5703125" bestFit="1" customWidth="1"/>
    <col min="10" max="10" width="18.5703125" customWidth="1"/>
    <col min="11" max="11" width="17.7109375" customWidth="1"/>
    <col min="12" max="12" width="18.140625" customWidth="1"/>
    <col min="13" max="13" width="18" customWidth="1"/>
    <col min="14" max="14" width="21" customWidth="1"/>
    <col min="15" max="15" width="11.42578125" style="34"/>
  </cols>
  <sheetData>
    <row r="1" spans="1:37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34"/>
      <c r="Q1" s="34"/>
      <c r="R1" s="34"/>
      <c r="S1" s="34"/>
      <c r="T1" s="34"/>
    </row>
    <row r="2" spans="1:37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34"/>
      <c r="Q2" s="34"/>
      <c r="R2" s="34"/>
      <c r="S2" s="34"/>
      <c r="T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s="34" customFormat="1" x14ac:dyDescent="0.25"/>
    <row r="4" spans="1:37" s="34" customFormat="1" x14ac:dyDescent="0.25"/>
    <row r="5" spans="1:37" ht="21" x14ac:dyDescent="0.3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5"/>
      <c r="P5" s="34"/>
      <c r="Q5" s="34"/>
      <c r="R5" s="34"/>
      <c r="S5" s="34"/>
      <c r="T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t="21" x14ac:dyDescent="0.3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/>
      <c r="P6" s="34"/>
      <c r="Q6" s="34"/>
      <c r="R6" s="34"/>
      <c r="S6" s="34"/>
      <c r="T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t="26.25" x14ac:dyDescent="0.4">
      <c r="A7" s="333" t="s">
        <v>54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P7" s="34"/>
      <c r="Q7" s="34"/>
      <c r="R7" s="34"/>
      <c r="S7" s="34"/>
      <c r="T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t="26.25" x14ac:dyDescent="0.4">
      <c r="A8" s="326" t="s">
        <v>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t="14.25" customHeight="1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t="21" x14ac:dyDescent="0.25">
      <c r="A10" s="47" t="s">
        <v>68</v>
      </c>
      <c r="B10" s="48" t="s">
        <v>2</v>
      </c>
      <c r="C10" s="48" t="s">
        <v>3</v>
      </c>
      <c r="D10" s="48" t="s">
        <v>4</v>
      </c>
      <c r="E10" s="48" t="s">
        <v>5</v>
      </c>
      <c r="F10" s="48" t="s">
        <v>6</v>
      </c>
      <c r="G10" s="48" t="s">
        <v>7</v>
      </c>
      <c r="H10" s="48" t="s">
        <v>8</v>
      </c>
      <c r="I10" s="48" t="s">
        <v>9</v>
      </c>
      <c r="J10" s="48" t="s">
        <v>10</v>
      </c>
      <c r="K10" s="48" t="s">
        <v>11</v>
      </c>
      <c r="L10" s="48" t="s">
        <v>12</v>
      </c>
      <c r="M10" s="48" t="s">
        <v>13</v>
      </c>
      <c r="N10" s="49" t="s">
        <v>14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7" ht="26.25" x14ac:dyDescent="0.35">
      <c r="A11" s="5" t="s">
        <v>15</v>
      </c>
      <c r="B11" s="6">
        <v>542836</v>
      </c>
      <c r="C11" s="6">
        <v>208998</v>
      </c>
      <c r="D11" s="6">
        <v>49128</v>
      </c>
      <c r="E11" s="6">
        <v>45426</v>
      </c>
      <c r="F11" s="6">
        <v>204879</v>
      </c>
      <c r="G11" s="6">
        <v>737353</v>
      </c>
      <c r="H11" s="6">
        <v>262148</v>
      </c>
      <c r="I11" s="6">
        <v>97553</v>
      </c>
      <c r="J11" s="6">
        <v>21897</v>
      </c>
      <c r="K11" s="6">
        <v>4929</v>
      </c>
      <c r="L11" s="6">
        <v>0</v>
      </c>
      <c r="M11" s="6">
        <v>441302</v>
      </c>
      <c r="N11" s="7">
        <f>SUM(B11:M11)</f>
        <v>2616449</v>
      </c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7" ht="23.25" x14ac:dyDescent="0.35">
      <c r="A12" s="5" t="s">
        <v>69</v>
      </c>
      <c r="B12" s="6">
        <v>31266</v>
      </c>
      <c r="C12" s="6">
        <v>23644</v>
      </c>
      <c r="D12" s="6">
        <v>34111</v>
      </c>
      <c r="E12" s="6">
        <v>57237</v>
      </c>
      <c r="F12" s="6">
        <v>66917</v>
      </c>
      <c r="G12" s="6">
        <v>41278</v>
      </c>
      <c r="H12" s="6">
        <v>25723</v>
      </c>
      <c r="I12" s="6">
        <v>24193</v>
      </c>
      <c r="J12" s="6">
        <v>50410</v>
      </c>
      <c r="K12" s="6">
        <v>28821</v>
      </c>
      <c r="L12" s="6">
        <v>24587</v>
      </c>
      <c r="M12" s="6">
        <v>40699</v>
      </c>
      <c r="N12" s="7">
        <f t="shared" ref="N12:N55" si="0">SUM(B12:M12)</f>
        <v>448886</v>
      </c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7" ht="23.25" x14ac:dyDescent="0.35">
      <c r="A13" s="5" t="s">
        <v>16</v>
      </c>
      <c r="B13" s="6">
        <v>9</v>
      </c>
      <c r="C13" s="6">
        <v>12</v>
      </c>
      <c r="D13" s="6">
        <v>180</v>
      </c>
      <c r="E13" s="6">
        <v>1204</v>
      </c>
      <c r="F13" s="6">
        <v>908</v>
      </c>
      <c r="G13" s="6">
        <v>0</v>
      </c>
      <c r="H13" s="6">
        <v>30</v>
      </c>
      <c r="I13" s="6">
        <v>200</v>
      </c>
      <c r="J13" s="6">
        <v>5685</v>
      </c>
      <c r="K13" s="6">
        <v>6697</v>
      </c>
      <c r="L13" s="6">
        <v>3214</v>
      </c>
      <c r="M13" s="6">
        <v>110</v>
      </c>
      <c r="N13" s="7">
        <f t="shared" si="0"/>
        <v>18249</v>
      </c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7" ht="23.25" x14ac:dyDescent="0.35">
      <c r="A14" s="5" t="s">
        <v>17</v>
      </c>
      <c r="B14" s="6">
        <v>51</v>
      </c>
      <c r="C14" s="6">
        <v>147</v>
      </c>
      <c r="D14" s="6">
        <v>54</v>
      </c>
      <c r="E14" s="6">
        <v>79</v>
      </c>
      <c r="F14" s="6">
        <v>84</v>
      </c>
      <c r="G14" s="6">
        <v>44</v>
      </c>
      <c r="H14" s="6">
        <v>75</v>
      </c>
      <c r="I14" s="6">
        <v>250</v>
      </c>
      <c r="J14" s="6">
        <v>310</v>
      </c>
      <c r="K14" s="6">
        <v>715</v>
      </c>
      <c r="L14" s="6">
        <v>153</v>
      </c>
      <c r="M14" s="6">
        <v>300</v>
      </c>
      <c r="N14" s="7">
        <f t="shared" si="0"/>
        <v>2262</v>
      </c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ht="23.25" x14ac:dyDescent="0.35">
      <c r="A15" s="5" t="s">
        <v>56</v>
      </c>
      <c r="B15" s="6">
        <v>3373</v>
      </c>
      <c r="C15" s="6">
        <v>2306</v>
      </c>
      <c r="D15" s="6">
        <v>4260</v>
      </c>
      <c r="E15" s="6">
        <v>6695</v>
      </c>
      <c r="F15" s="6">
        <v>9974</v>
      </c>
      <c r="G15" s="6">
        <v>4938</v>
      </c>
      <c r="H15" s="6">
        <v>3249</v>
      </c>
      <c r="I15" s="6">
        <v>7428</v>
      </c>
      <c r="J15" s="6">
        <v>13736</v>
      </c>
      <c r="K15" s="6">
        <v>3351</v>
      </c>
      <c r="L15" s="6">
        <v>654</v>
      </c>
      <c r="M15" s="6">
        <v>1612</v>
      </c>
      <c r="N15" s="7">
        <f t="shared" si="0"/>
        <v>61576</v>
      </c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7" ht="23.25" x14ac:dyDescent="0.35">
      <c r="A16" s="5" t="s">
        <v>18</v>
      </c>
      <c r="B16" s="6">
        <v>23865</v>
      </c>
      <c r="C16" s="6">
        <v>5751</v>
      </c>
      <c r="D16" s="6">
        <v>2306</v>
      </c>
      <c r="E16" s="6">
        <v>22155</v>
      </c>
      <c r="F16" s="6">
        <v>28662</v>
      </c>
      <c r="G16" s="6">
        <v>5805</v>
      </c>
      <c r="H16" s="6">
        <v>774</v>
      </c>
      <c r="I16" s="6">
        <v>2570</v>
      </c>
      <c r="J16" s="6">
        <v>42981</v>
      </c>
      <c r="K16" s="6">
        <v>9232</v>
      </c>
      <c r="L16" s="6">
        <v>89521</v>
      </c>
      <c r="M16" s="6">
        <v>98121</v>
      </c>
      <c r="N16" s="7">
        <f t="shared" si="0"/>
        <v>331743</v>
      </c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ht="23.25" x14ac:dyDescent="0.35">
      <c r="A17" s="5" t="s">
        <v>19</v>
      </c>
      <c r="B17" s="6">
        <v>21634</v>
      </c>
      <c r="C17" s="6">
        <v>4026</v>
      </c>
      <c r="D17" s="6">
        <v>2566</v>
      </c>
      <c r="E17" s="6">
        <v>30234</v>
      </c>
      <c r="F17" s="6">
        <v>52273</v>
      </c>
      <c r="G17" s="6">
        <v>10532</v>
      </c>
      <c r="H17" s="6">
        <v>1643</v>
      </c>
      <c r="I17" s="6">
        <v>3163</v>
      </c>
      <c r="J17" s="6">
        <v>62865</v>
      </c>
      <c r="K17" s="6">
        <v>20499</v>
      </c>
      <c r="L17" s="6">
        <v>25894</v>
      </c>
      <c r="M17" s="6">
        <v>42110</v>
      </c>
      <c r="N17" s="7">
        <f t="shared" si="0"/>
        <v>277439</v>
      </c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ht="23.25" x14ac:dyDescent="0.35">
      <c r="A18" s="5" t="s">
        <v>20</v>
      </c>
      <c r="B18" s="6">
        <v>1767</v>
      </c>
      <c r="C18" s="6">
        <v>114</v>
      </c>
      <c r="D18" s="6">
        <v>20</v>
      </c>
      <c r="E18" s="6">
        <v>1204</v>
      </c>
      <c r="F18" s="6">
        <v>831</v>
      </c>
      <c r="G18" s="6">
        <v>135</v>
      </c>
      <c r="H18" s="6">
        <v>46</v>
      </c>
      <c r="I18" s="6">
        <v>89</v>
      </c>
      <c r="J18" s="6">
        <v>1579</v>
      </c>
      <c r="K18" s="6">
        <v>1554</v>
      </c>
      <c r="L18" s="6">
        <v>767</v>
      </c>
      <c r="M18" s="6">
        <v>1214</v>
      </c>
      <c r="N18" s="7">
        <f t="shared" si="0"/>
        <v>9320</v>
      </c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ht="23.25" x14ac:dyDescent="0.35">
      <c r="A19" s="5" t="s">
        <v>21</v>
      </c>
      <c r="B19" s="6">
        <v>9399</v>
      </c>
      <c r="C19" s="6">
        <v>8151</v>
      </c>
      <c r="D19" s="6">
        <v>6854</v>
      </c>
      <c r="E19" s="6">
        <v>43201</v>
      </c>
      <c r="F19" s="6">
        <v>71936</v>
      </c>
      <c r="G19" s="6">
        <v>41035</v>
      </c>
      <c r="H19" s="6">
        <v>20607</v>
      </c>
      <c r="I19" s="6">
        <v>9937</v>
      </c>
      <c r="J19" s="6">
        <v>10259</v>
      </c>
      <c r="K19" s="6">
        <v>2533</v>
      </c>
      <c r="L19" s="6">
        <v>8654.0000000000018</v>
      </c>
      <c r="M19" s="6">
        <v>5965</v>
      </c>
      <c r="N19" s="7">
        <f t="shared" si="0"/>
        <v>238531</v>
      </c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ht="23.25" x14ac:dyDescent="0.35">
      <c r="A20" s="5" t="s">
        <v>22</v>
      </c>
      <c r="B20" s="6">
        <v>7112</v>
      </c>
      <c r="C20" s="6">
        <v>8290</v>
      </c>
      <c r="D20" s="6">
        <v>3684</v>
      </c>
      <c r="E20" s="6">
        <v>4700</v>
      </c>
      <c r="F20" s="6">
        <v>4363</v>
      </c>
      <c r="G20" s="6">
        <v>6346</v>
      </c>
      <c r="H20" s="6">
        <v>4266</v>
      </c>
      <c r="I20" s="6">
        <v>4925</v>
      </c>
      <c r="J20" s="6">
        <v>7957</v>
      </c>
      <c r="K20" s="6">
        <v>10071</v>
      </c>
      <c r="L20" s="6">
        <v>9200.9999999999982</v>
      </c>
      <c r="M20" s="6">
        <v>9737</v>
      </c>
      <c r="N20" s="7">
        <f t="shared" si="0"/>
        <v>80652</v>
      </c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ht="23.25" x14ac:dyDescent="0.35">
      <c r="A21" s="5" t="s">
        <v>23</v>
      </c>
      <c r="B21" s="6">
        <v>7488</v>
      </c>
      <c r="C21" s="6">
        <v>7675</v>
      </c>
      <c r="D21" s="6">
        <v>9051</v>
      </c>
      <c r="E21" s="6">
        <v>8913</v>
      </c>
      <c r="F21" s="6">
        <v>10099</v>
      </c>
      <c r="G21" s="6">
        <v>5122</v>
      </c>
      <c r="H21" s="6">
        <v>6656</v>
      </c>
      <c r="I21" s="6">
        <v>6370</v>
      </c>
      <c r="J21" s="6">
        <v>1860</v>
      </c>
      <c r="K21" s="6">
        <v>2885</v>
      </c>
      <c r="L21" s="6">
        <v>2952</v>
      </c>
      <c r="M21" s="6">
        <v>6491</v>
      </c>
      <c r="N21" s="7">
        <f t="shared" si="0"/>
        <v>75562</v>
      </c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ht="23.25" x14ac:dyDescent="0.35">
      <c r="A22" s="5" t="s">
        <v>24</v>
      </c>
      <c r="B22" s="6">
        <v>3239</v>
      </c>
      <c r="C22" s="6">
        <v>4459</v>
      </c>
      <c r="D22" s="6">
        <v>2518</v>
      </c>
      <c r="E22" s="6">
        <v>3021</v>
      </c>
      <c r="F22" s="6">
        <v>2417</v>
      </c>
      <c r="G22" s="6">
        <v>3273</v>
      </c>
      <c r="H22" s="6">
        <v>5003</v>
      </c>
      <c r="I22" s="6">
        <v>3440</v>
      </c>
      <c r="J22" s="6">
        <v>4588</v>
      </c>
      <c r="K22" s="6">
        <v>3303</v>
      </c>
      <c r="L22" s="6">
        <v>5363</v>
      </c>
      <c r="M22" s="6">
        <v>4076</v>
      </c>
      <c r="N22" s="7">
        <f t="shared" si="0"/>
        <v>44700</v>
      </c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ht="23.25" x14ac:dyDescent="0.35">
      <c r="A23" s="5" t="s">
        <v>57</v>
      </c>
      <c r="B23" s="6">
        <v>6521</v>
      </c>
      <c r="C23" s="6">
        <v>6619</v>
      </c>
      <c r="D23" s="6">
        <v>6629</v>
      </c>
      <c r="E23" s="6">
        <v>7499</v>
      </c>
      <c r="F23" s="6">
        <v>10855</v>
      </c>
      <c r="G23" s="6">
        <v>8541</v>
      </c>
      <c r="H23" s="6">
        <v>9820</v>
      </c>
      <c r="I23" s="6">
        <v>7293</v>
      </c>
      <c r="J23" s="6">
        <v>5804</v>
      </c>
      <c r="K23" s="6">
        <v>4438</v>
      </c>
      <c r="L23" s="6">
        <v>5014</v>
      </c>
      <c r="M23" s="6">
        <v>6078</v>
      </c>
      <c r="N23" s="7">
        <f t="shared" si="0"/>
        <v>85111</v>
      </c>
      <c r="P23" s="35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ht="23.25" x14ac:dyDescent="0.35">
      <c r="A24" s="5" t="s">
        <v>25</v>
      </c>
      <c r="B24" s="6">
        <v>18918</v>
      </c>
      <c r="C24" s="6">
        <v>23613</v>
      </c>
      <c r="D24" s="6">
        <v>17978</v>
      </c>
      <c r="E24" s="6">
        <v>32846</v>
      </c>
      <c r="F24" s="6">
        <v>27978</v>
      </c>
      <c r="G24" s="6">
        <v>44621</v>
      </c>
      <c r="H24" s="6">
        <v>25551</v>
      </c>
      <c r="I24" s="6">
        <v>22643</v>
      </c>
      <c r="J24" s="6">
        <v>27038</v>
      </c>
      <c r="K24" s="6">
        <v>22583</v>
      </c>
      <c r="L24" s="6">
        <v>26514</v>
      </c>
      <c r="M24" s="6">
        <v>18731</v>
      </c>
      <c r="N24" s="7">
        <f t="shared" si="0"/>
        <v>309014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3.25" x14ac:dyDescent="0.35">
      <c r="A25" s="5" t="s">
        <v>58</v>
      </c>
      <c r="B25" s="6">
        <v>7446</v>
      </c>
      <c r="C25" s="6">
        <v>3938</v>
      </c>
      <c r="D25" s="6">
        <v>3189</v>
      </c>
      <c r="E25" s="6">
        <v>3544</v>
      </c>
      <c r="F25" s="6">
        <v>4261</v>
      </c>
      <c r="G25" s="6">
        <v>3419</v>
      </c>
      <c r="H25" s="6">
        <v>2576</v>
      </c>
      <c r="I25" s="6">
        <v>2460</v>
      </c>
      <c r="J25" s="6">
        <v>4183</v>
      </c>
      <c r="K25" s="6">
        <v>4989</v>
      </c>
      <c r="L25" s="6">
        <v>7520.9999999999991</v>
      </c>
      <c r="M25" s="6">
        <v>4235</v>
      </c>
      <c r="N25" s="7">
        <f t="shared" si="0"/>
        <v>51761</v>
      </c>
      <c r="P25" s="3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23.25" x14ac:dyDescent="0.35">
      <c r="A26" s="5" t="s">
        <v>26</v>
      </c>
      <c r="B26" s="6">
        <v>250</v>
      </c>
      <c r="C26" s="6">
        <v>57</v>
      </c>
      <c r="D26" s="6">
        <v>0</v>
      </c>
      <c r="E26" s="6">
        <v>7</v>
      </c>
      <c r="F26" s="6">
        <v>25</v>
      </c>
      <c r="G26" s="6">
        <v>6</v>
      </c>
      <c r="H26" s="6">
        <v>0</v>
      </c>
      <c r="I26" s="6">
        <v>0</v>
      </c>
      <c r="J26" s="6">
        <v>0</v>
      </c>
      <c r="K26" s="6">
        <v>5</v>
      </c>
      <c r="L26" s="6">
        <v>5219</v>
      </c>
      <c r="M26" s="6">
        <v>4600</v>
      </c>
      <c r="N26" s="7">
        <f t="shared" si="0"/>
        <v>10169</v>
      </c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ht="23.25" x14ac:dyDescent="0.35">
      <c r="A27" s="5" t="s">
        <v>27</v>
      </c>
      <c r="B27" s="6">
        <v>7195</v>
      </c>
      <c r="C27" s="6">
        <v>6635</v>
      </c>
      <c r="D27" s="6">
        <v>5878</v>
      </c>
      <c r="E27" s="6">
        <v>12966</v>
      </c>
      <c r="F27" s="6">
        <v>14483</v>
      </c>
      <c r="G27" s="6">
        <v>6713</v>
      </c>
      <c r="H27" s="6">
        <v>8362</v>
      </c>
      <c r="I27" s="6">
        <v>7773</v>
      </c>
      <c r="J27" s="6">
        <v>8129</v>
      </c>
      <c r="K27" s="6">
        <v>5578</v>
      </c>
      <c r="L27" s="6">
        <v>8521</v>
      </c>
      <c r="M27" s="6">
        <v>6299</v>
      </c>
      <c r="N27" s="7">
        <f t="shared" si="0"/>
        <v>98532</v>
      </c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ht="23.25" x14ac:dyDescent="0.35">
      <c r="A28" s="5" t="s">
        <v>28</v>
      </c>
      <c r="B28" s="6">
        <v>2364</v>
      </c>
      <c r="C28" s="6">
        <v>1832</v>
      </c>
      <c r="D28" s="6">
        <v>1728</v>
      </c>
      <c r="E28" s="6">
        <v>2016</v>
      </c>
      <c r="F28" s="6">
        <v>6306</v>
      </c>
      <c r="G28" s="6">
        <v>1640</v>
      </c>
      <c r="H28" s="6">
        <v>1514</v>
      </c>
      <c r="I28" s="6">
        <v>1205</v>
      </c>
      <c r="J28" s="6">
        <v>1175</v>
      </c>
      <c r="K28" s="6">
        <v>1471</v>
      </c>
      <c r="L28" s="6">
        <v>2541.0000000000005</v>
      </c>
      <c r="M28" s="6">
        <v>2073</v>
      </c>
      <c r="N28" s="7">
        <f t="shared" si="0"/>
        <v>25865</v>
      </c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ht="23.25" x14ac:dyDescent="0.35">
      <c r="A29" s="5" t="s">
        <v>29</v>
      </c>
      <c r="B29" s="6">
        <v>10327</v>
      </c>
      <c r="C29" s="6">
        <v>4257</v>
      </c>
      <c r="D29" s="6">
        <v>4081</v>
      </c>
      <c r="E29" s="6">
        <v>5924</v>
      </c>
      <c r="F29" s="6">
        <v>4897</v>
      </c>
      <c r="G29" s="6">
        <v>2914</v>
      </c>
      <c r="H29" s="6">
        <v>1241</v>
      </c>
      <c r="I29" s="6">
        <v>2225</v>
      </c>
      <c r="J29" s="6">
        <v>2364</v>
      </c>
      <c r="K29" s="6">
        <v>4477</v>
      </c>
      <c r="L29" s="6">
        <v>4366</v>
      </c>
      <c r="M29" s="6">
        <v>14258</v>
      </c>
      <c r="N29" s="7">
        <f t="shared" si="0"/>
        <v>61331</v>
      </c>
      <c r="P29" s="35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ht="23.25" x14ac:dyDescent="0.35">
      <c r="A30" s="5" t="s">
        <v>30</v>
      </c>
      <c r="B30" s="6">
        <v>793</v>
      </c>
      <c r="C30" s="6">
        <v>970</v>
      </c>
      <c r="D30" s="6">
        <v>464</v>
      </c>
      <c r="E30" s="6">
        <v>1102</v>
      </c>
      <c r="F30" s="6">
        <v>859</v>
      </c>
      <c r="G30" s="6">
        <v>532</v>
      </c>
      <c r="H30" s="6">
        <v>504</v>
      </c>
      <c r="I30" s="6">
        <v>542</v>
      </c>
      <c r="J30" s="6">
        <v>806</v>
      </c>
      <c r="K30" s="6">
        <v>557</v>
      </c>
      <c r="L30" s="6">
        <v>895.00000000000011</v>
      </c>
      <c r="M30" s="6">
        <v>861</v>
      </c>
      <c r="N30" s="7">
        <f t="shared" si="0"/>
        <v>8885</v>
      </c>
      <c r="P30" s="35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ht="23.25" x14ac:dyDescent="0.35">
      <c r="A31" s="8" t="s">
        <v>31</v>
      </c>
      <c r="B31" s="9">
        <v>790</v>
      </c>
      <c r="C31" s="9">
        <v>949</v>
      </c>
      <c r="D31" s="9">
        <v>1534</v>
      </c>
      <c r="E31" s="9">
        <v>940</v>
      </c>
      <c r="F31" s="9">
        <v>1367</v>
      </c>
      <c r="G31" s="9">
        <v>1308</v>
      </c>
      <c r="H31" s="9">
        <v>900</v>
      </c>
      <c r="I31" s="9">
        <v>1173</v>
      </c>
      <c r="J31" s="9">
        <v>1184</v>
      </c>
      <c r="K31" s="9">
        <v>728</v>
      </c>
      <c r="L31" s="9">
        <v>1237</v>
      </c>
      <c r="M31" s="9">
        <v>956</v>
      </c>
      <c r="N31" s="10">
        <f t="shared" si="0"/>
        <v>13066</v>
      </c>
      <c r="P31" s="3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ht="23.25" x14ac:dyDescent="0.35">
      <c r="A32" s="8" t="s">
        <v>32</v>
      </c>
      <c r="B32" s="9">
        <v>828</v>
      </c>
      <c r="C32" s="9">
        <v>1481</v>
      </c>
      <c r="D32" s="9">
        <v>1172</v>
      </c>
      <c r="E32" s="9">
        <v>558</v>
      </c>
      <c r="F32" s="9">
        <v>692</v>
      </c>
      <c r="G32" s="9">
        <v>868</v>
      </c>
      <c r="H32" s="9">
        <v>811</v>
      </c>
      <c r="I32" s="9">
        <v>789</v>
      </c>
      <c r="J32" s="9">
        <v>1159</v>
      </c>
      <c r="K32" s="9">
        <v>632</v>
      </c>
      <c r="L32" s="9">
        <v>1324</v>
      </c>
      <c r="M32" s="9">
        <v>657</v>
      </c>
      <c r="N32" s="10">
        <f t="shared" si="0"/>
        <v>10971</v>
      </c>
      <c r="P32" s="3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</row>
    <row r="33" spans="1:34" ht="23.25" x14ac:dyDescent="0.35">
      <c r="A33" s="8" t="s">
        <v>33</v>
      </c>
      <c r="B33" s="9">
        <v>6</v>
      </c>
      <c r="C33" s="9">
        <v>401</v>
      </c>
      <c r="D33" s="9">
        <v>50</v>
      </c>
      <c r="E33" s="9">
        <v>90</v>
      </c>
      <c r="F33" s="9">
        <v>617</v>
      </c>
      <c r="G33" s="9">
        <v>105</v>
      </c>
      <c r="H33" s="9">
        <v>0</v>
      </c>
      <c r="I33" s="9">
        <v>102</v>
      </c>
      <c r="J33" s="9">
        <v>8</v>
      </c>
      <c r="K33" s="9">
        <v>0</v>
      </c>
      <c r="L33" s="9">
        <v>2514</v>
      </c>
      <c r="M33" s="9">
        <v>85</v>
      </c>
      <c r="N33" s="10">
        <f t="shared" si="0"/>
        <v>3978</v>
      </c>
      <c r="P33" s="3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ht="23.25" x14ac:dyDescent="0.35">
      <c r="A34" s="8" t="s">
        <v>34</v>
      </c>
      <c r="B34" s="9">
        <v>978</v>
      </c>
      <c r="C34" s="9">
        <v>2123</v>
      </c>
      <c r="D34" s="9">
        <v>1343</v>
      </c>
      <c r="E34" s="9">
        <v>1342</v>
      </c>
      <c r="F34" s="9">
        <v>1149</v>
      </c>
      <c r="G34" s="9">
        <v>1167</v>
      </c>
      <c r="H34" s="9">
        <v>1371</v>
      </c>
      <c r="I34" s="9">
        <v>1165</v>
      </c>
      <c r="J34" s="9">
        <v>1247</v>
      </c>
      <c r="K34" s="9">
        <v>1219</v>
      </c>
      <c r="L34" s="9">
        <v>1555</v>
      </c>
      <c r="M34" s="9">
        <v>1628</v>
      </c>
      <c r="N34" s="10">
        <f>SUM(B34:M34)</f>
        <v>16287</v>
      </c>
      <c r="P34" s="3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ht="26.25" x14ac:dyDescent="0.35">
      <c r="A35" s="8" t="s">
        <v>35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12240.113099999999</v>
      </c>
      <c r="K35" s="9">
        <v>20388.274399999998</v>
      </c>
      <c r="L35" s="9">
        <v>22113.652699999999</v>
      </c>
      <c r="M35" s="9">
        <v>10243.959799999999</v>
      </c>
      <c r="N35" s="10">
        <f t="shared" si="0"/>
        <v>64985.999999999993</v>
      </c>
      <c r="P35" s="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ht="23.25" x14ac:dyDescent="0.35">
      <c r="A36" s="8" t="s">
        <v>36</v>
      </c>
      <c r="B36" s="9">
        <v>1078</v>
      </c>
      <c r="C36" s="9">
        <v>1513</v>
      </c>
      <c r="D36" s="9">
        <v>2495</v>
      </c>
      <c r="E36" s="9">
        <v>2301</v>
      </c>
      <c r="F36" s="9">
        <v>1250</v>
      </c>
      <c r="G36" s="9">
        <v>1208</v>
      </c>
      <c r="H36" s="9">
        <v>1014</v>
      </c>
      <c r="I36" s="9">
        <v>1465</v>
      </c>
      <c r="J36" s="9">
        <v>1722</v>
      </c>
      <c r="K36" s="9">
        <v>1394</v>
      </c>
      <c r="L36" s="9">
        <v>1458</v>
      </c>
      <c r="M36" s="9">
        <v>1217</v>
      </c>
      <c r="N36" s="10">
        <f t="shared" si="0"/>
        <v>18115</v>
      </c>
      <c r="P36" s="35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ht="23.25" x14ac:dyDescent="0.35">
      <c r="A37" s="8" t="s">
        <v>37</v>
      </c>
      <c r="B37" s="9">
        <v>250</v>
      </c>
      <c r="C37" s="9">
        <v>208</v>
      </c>
      <c r="D37" s="9">
        <v>374</v>
      </c>
      <c r="E37" s="9">
        <v>266</v>
      </c>
      <c r="F37" s="9">
        <v>328</v>
      </c>
      <c r="G37" s="9">
        <v>301</v>
      </c>
      <c r="H37" s="9">
        <v>146</v>
      </c>
      <c r="I37" s="9">
        <v>231</v>
      </c>
      <c r="J37" s="9">
        <v>334</v>
      </c>
      <c r="K37" s="9">
        <v>485</v>
      </c>
      <c r="L37" s="9">
        <v>589</v>
      </c>
      <c r="M37" s="9">
        <v>226</v>
      </c>
      <c r="N37" s="10">
        <f t="shared" si="0"/>
        <v>3738</v>
      </c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ht="23.25" x14ac:dyDescent="0.35">
      <c r="A38" s="8" t="s">
        <v>59</v>
      </c>
      <c r="B38" s="9">
        <v>54</v>
      </c>
      <c r="C38" s="9">
        <v>84</v>
      </c>
      <c r="D38" s="9">
        <v>91</v>
      </c>
      <c r="E38" s="9">
        <v>16</v>
      </c>
      <c r="F38" s="9">
        <v>112</v>
      </c>
      <c r="G38" s="9">
        <v>163</v>
      </c>
      <c r="H38" s="9">
        <v>170</v>
      </c>
      <c r="I38" s="9">
        <v>130</v>
      </c>
      <c r="J38" s="9">
        <v>73</v>
      </c>
      <c r="K38" s="9">
        <v>132</v>
      </c>
      <c r="L38" s="9">
        <v>61</v>
      </c>
      <c r="M38" s="9">
        <v>36</v>
      </c>
      <c r="N38" s="10">
        <f t="shared" si="0"/>
        <v>1122</v>
      </c>
      <c r="P38" s="35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ht="23.25" x14ac:dyDescent="0.35">
      <c r="A39" s="8" t="s">
        <v>60</v>
      </c>
      <c r="B39" s="9">
        <v>220</v>
      </c>
      <c r="C39" s="9">
        <v>409</v>
      </c>
      <c r="D39" s="9">
        <v>359</v>
      </c>
      <c r="E39" s="9">
        <v>512</v>
      </c>
      <c r="F39" s="9">
        <v>544</v>
      </c>
      <c r="G39" s="9">
        <v>438</v>
      </c>
      <c r="H39" s="9">
        <v>347</v>
      </c>
      <c r="I39" s="9">
        <v>470</v>
      </c>
      <c r="J39" s="9">
        <v>330</v>
      </c>
      <c r="K39" s="9">
        <v>226</v>
      </c>
      <c r="L39" s="9">
        <v>488</v>
      </c>
      <c r="M39" s="9">
        <v>364</v>
      </c>
      <c r="N39" s="10">
        <f t="shared" si="0"/>
        <v>4707</v>
      </c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ht="23.25" x14ac:dyDescent="0.35">
      <c r="A40" s="8" t="s">
        <v>38</v>
      </c>
      <c r="B40" s="9">
        <v>124</v>
      </c>
      <c r="C40" s="9">
        <v>151</v>
      </c>
      <c r="D40" s="9">
        <v>305</v>
      </c>
      <c r="E40" s="9">
        <v>215</v>
      </c>
      <c r="F40" s="9">
        <v>175</v>
      </c>
      <c r="G40" s="9">
        <v>167</v>
      </c>
      <c r="H40" s="9">
        <v>118</v>
      </c>
      <c r="I40" s="9">
        <v>140</v>
      </c>
      <c r="J40" s="9">
        <v>155</v>
      </c>
      <c r="K40" s="9">
        <v>113</v>
      </c>
      <c r="L40" s="9">
        <v>121</v>
      </c>
      <c r="M40" s="9">
        <v>137</v>
      </c>
      <c r="N40" s="10">
        <f t="shared" si="0"/>
        <v>1921</v>
      </c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23.25" x14ac:dyDescent="0.35">
      <c r="A41" s="8" t="s">
        <v>39</v>
      </c>
      <c r="B41" s="9">
        <v>682</v>
      </c>
      <c r="C41" s="9">
        <v>647</v>
      </c>
      <c r="D41" s="9">
        <v>939</v>
      </c>
      <c r="E41" s="9">
        <v>879</v>
      </c>
      <c r="F41" s="9">
        <v>1042</v>
      </c>
      <c r="G41" s="9">
        <v>593</v>
      </c>
      <c r="H41" s="9">
        <v>164</v>
      </c>
      <c r="I41" s="9">
        <v>108</v>
      </c>
      <c r="J41" s="9">
        <v>544</v>
      </c>
      <c r="K41" s="9">
        <v>1645</v>
      </c>
      <c r="L41" s="9">
        <v>2101</v>
      </c>
      <c r="M41" s="9">
        <v>988</v>
      </c>
      <c r="N41" s="10">
        <f t="shared" si="0"/>
        <v>10332</v>
      </c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3.25" x14ac:dyDescent="0.35">
      <c r="A42" s="8" t="s">
        <v>61</v>
      </c>
      <c r="B42" s="9">
        <v>18</v>
      </c>
      <c r="C42" s="9">
        <v>274</v>
      </c>
      <c r="D42" s="9">
        <v>0</v>
      </c>
      <c r="E42" s="9">
        <v>302</v>
      </c>
      <c r="F42" s="9">
        <v>621</v>
      </c>
      <c r="G42" s="9">
        <v>5131</v>
      </c>
      <c r="H42" s="9">
        <v>888</v>
      </c>
      <c r="I42" s="9">
        <v>169</v>
      </c>
      <c r="J42" s="9">
        <v>93</v>
      </c>
      <c r="K42" s="9">
        <v>159</v>
      </c>
      <c r="L42" s="9">
        <v>169</v>
      </c>
      <c r="M42" s="9">
        <v>24</v>
      </c>
      <c r="N42" s="10">
        <f t="shared" si="0"/>
        <v>7848</v>
      </c>
      <c r="P42" s="35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</row>
    <row r="43" spans="1:34" ht="23.25" x14ac:dyDescent="0.35">
      <c r="A43" s="8" t="s">
        <v>40</v>
      </c>
      <c r="B43" s="9">
        <v>175</v>
      </c>
      <c r="C43" s="9">
        <v>159</v>
      </c>
      <c r="D43" s="9">
        <v>58</v>
      </c>
      <c r="E43" s="9">
        <v>249</v>
      </c>
      <c r="F43" s="9">
        <v>79</v>
      </c>
      <c r="G43" s="9">
        <v>193</v>
      </c>
      <c r="H43" s="9">
        <v>74</v>
      </c>
      <c r="I43" s="9">
        <v>92</v>
      </c>
      <c r="J43" s="9">
        <v>115</v>
      </c>
      <c r="K43" s="9">
        <v>106</v>
      </c>
      <c r="L43" s="9">
        <v>373</v>
      </c>
      <c r="M43" s="9">
        <v>796</v>
      </c>
      <c r="N43" s="10">
        <f t="shared" si="0"/>
        <v>2469</v>
      </c>
      <c r="P43" s="35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ht="23.25" x14ac:dyDescent="0.35">
      <c r="A44" s="8" t="s">
        <v>41</v>
      </c>
      <c r="B44" s="9">
        <v>40</v>
      </c>
      <c r="C44" s="9">
        <v>60</v>
      </c>
      <c r="D44" s="9">
        <v>20</v>
      </c>
      <c r="E44" s="9">
        <v>27</v>
      </c>
      <c r="F44" s="9">
        <v>22</v>
      </c>
      <c r="G44" s="9">
        <v>67</v>
      </c>
      <c r="H44" s="9">
        <v>10</v>
      </c>
      <c r="I44" s="9">
        <v>67</v>
      </c>
      <c r="J44" s="9">
        <v>45</v>
      </c>
      <c r="K44" s="9">
        <v>265</v>
      </c>
      <c r="L44" s="9">
        <v>320</v>
      </c>
      <c r="M44" s="9">
        <v>51</v>
      </c>
      <c r="N44" s="10">
        <f t="shared" si="0"/>
        <v>994</v>
      </c>
      <c r="P44" s="35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ht="23.25" x14ac:dyDescent="0.35">
      <c r="A45" s="8" t="s">
        <v>42</v>
      </c>
      <c r="B45" s="9">
        <v>866</v>
      </c>
      <c r="C45" s="9">
        <v>999</v>
      </c>
      <c r="D45" s="9">
        <v>728</v>
      </c>
      <c r="E45" s="9">
        <v>2312</v>
      </c>
      <c r="F45" s="9">
        <v>446</v>
      </c>
      <c r="G45" s="9">
        <v>820</v>
      </c>
      <c r="H45" s="9">
        <v>2050</v>
      </c>
      <c r="I45" s="9">
        <v>2571</v>
      </c>
      <c r="J45" s="9">
        <v>381</v>
      </c>
      <c r="K45" s="9">
        <v>695</v>
      </c>
      <c r="L45" s="9">
        <v>9541</v>
      </c>
      <c r="M45" s="9">
        <v>1098</v>
      </c>
      <c r="N45" s="10">
        <f t="shared" si="0"/>
        <v>22507</v>
      </c>
      <c r="P45" s="3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ht="23.25" x14ac:dyDescent="0.35">
      <c r="A46" s="8" t="s">
        <v>43</v>
      </c>
      <c r="B46" s="9">
        <v>1003</v>
      </c>
      <c r="C46" s="9">
        <v>806</v>
      </c>
      <c r="D46" s="9">
        <v>1445</v>
      </c>
      <c r="E46" s="9">
        <v>1300</v>
      </c>
      <c r="F46" s="9">
        <v>2986</v>
      </c>
      <c r="G46" s="9">
        <v>2728</v>
      </c>
      <c r="H46" s="9">
        <v>3058</v>
      </c>
      <c r="I46" s="9">
        <v>1710</v>
      </c>
      <c r="J46" s="9">
        <v>1887</v>
      </c>
      <c r="K46" s="9">
        <v>5105</v>
      </c>
      <c r="L46" s="9">
        <v>2988</v>
      </c>
      <c r="M46" s="9">
        <v>2377</v>
      </c>
      <c r="N46" s="10">
        <f t="shared" si="0"/>
        <v>27393</v>
      </c>
      <c r="P46" s="35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ht="23.25" x14ac:dyDescent="0.35">
      <c r="A47" s="8" t="s">
        <v>44</v>
      </c>
      <c r="B47" s="9">
        <v>1007</v>
      </c>
      <c r="C47" s="9">
        <v>2003</v>
      </c>
      <c r="D47" s="9">
        <v>1818</v>
      </c>
      <c r="E47" s="9">
        <v>1878</v>
      </c>
      <c r="F47" s="9">
        <v>3004</v>
      </c>
      <c r="G47" s="9">
        <v>1358</v>
      </c>
      <c r="H47" s="9">
        <v>2157</v>
      </c>
      <c r="I47" s="9">
        <v>1893</v>
      </c>
      <c r="J47" s="9">
        <v>3546</v>
      </c>
      <c r="K47" s="9">
        <v>2732</v>
      </c>
      <c r="L47" s="9">
        <v>1320</v>
      </c>
      <c r="M47" s="9">
        <v>1701</v>
      </c>
      <c r="N47" s="10">
        <f t="shared" si="0"/>
        <v>24417</v>
      </c>
      <c r="P47" s="35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ht="23.25" x14ac:dyDescent="0.35">
      <c r="A48" s="8" t="s">
        <v>62</v>
      </c>
      <c r="B48" s="9">
        <v>861</v>
      </c>
      <c r="C48" s="9">
        <v>806</v>
      </c>
      <c r="D48" s="9">
        <v>616</v>
      </c>
      <c r="E48" s="9">
        <v>1026</v>
      </c>
      <c r="F48" s="9">
        <v>1301</v>
      </c>
      <c r="G48" s="9">
        <v>661</v>
      </c>
      <c r="H48" s="9">
        <v>465</v>
      </c>
      <c r="I48" s="9">
        <v>413</v>
      </c>
      <c r="J48" s="9">
        <v>541</v>
      </c>
      <c r="K48" s="9">
        <v>1316</v>
      </c>
      <c r="L48" s="9">
        <v>879</v>
      </c>
      <c r="M48" s="9">
        <v>1186</v>
      </c>
      <c r="N48" s="10">
        <f t="shared" si="0"/>
        <v>10071</v>
      </c>
      <c r="P48" s="35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ht="23.25" x14ac:dyDescent="0.35">
      <c r="A49" s="8" t="s">
        <v>45</v>
      </c>
      <c r="B49" s="9">
        <v>0</v>
      </c>
      <c r="C49" s="9">
        <v>0</v>
      </c>
      <c r="D49" s="9">
        <v>10</v>
      </c>
      <c r="E49" s="9">
        <v>5</v>
      </c>
      <c r="F49" s="9">
        <v>445</v>
      </c>
      <c r="G49" s="9">
        <v>4</v>
      </c>
      <c r="H49" s="9">
        <v>40</v>
      </c>
      <c r="I49" s="9">
        <v>5018</v>
      </c>
      <c r="J49" s="9">
        <v>2000</v>
      </c>
      <c r="K49" s="9">
        <v>25</v>
      </c>
      <c r="L49" s="9">
        <v>150</v>
      </c>
      <c r="M49" s="9">
        <v>556</v>
      </c>
      <c r="N49" s="10">
        <f t="shared" si="0"/>
        <v>8253</v>
      </c>
      <c r="P49" s="35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1:34" ht="23.25" x14ac:dyDescent="0.35">
      <c r="A50" s="8" t="s">
        <v>46</v>
      </c>
      <c r="B50" s="9">
        <v>3820</v>
      </c>
      <c r="C50" s="9">
        <v>4025</v>
      </c>
      <c r="D50" s="9">
        <v>4642</v>
      </c>
      <c r="E50" s="9">
        <v>6420</v>
      </c>
      <c r="F50" s="9">
        <v>3397</v>
      </c>
      <c r="G50" s="9">
        <v>6020</v>
      </c>
      <c r="H50" s="9">
        <v>10151</v>
      </c>
      <c r="I50" s="9">
        <v>13647</v>
      </c>
      <c r="J50" s="9">
        <v>3366</v>
      </c>
      <c r="K50" s="9">
        <v>3336</v>
      </c>
      <c r="L50" s="9">
        <v>4962</v>
      </c>
      <c r="M50" s="9">
        <v>6113</v>
      </c>
      <c r="N50" s="10">
        <f t="shared" si="0"/>
        <v>69899</v>
      </c>
      <c r="P50" s="35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23.25" x14ac:dyDescent="0.35">
      <c r="A51" s="8" t="s">
        <v>63</v>
      </c>
      <c r="B51" s="9">
        <v>823</v>
      </c>
      <c r="C51" s="9">
        <v>42</v>
      </c>
      <c r="D51" s="9">
        <v>143</v>
      </c>
      <c r="E51" s="9">
        <v>825</v>
      </c>
      <c r="F51" s="9">
        <v>1483</v>
      </c>
      <c r="G51" s="9">
        <v>978</v>
      </c>
      <c r="H51" s="9">
        <v>646</v>
      </c>
      <c r="I51" s="9">
        <v>305</v>
      </c>
      <c r="J51" s="9">
        <v>135</v>
      </c>
      <c r="K51" s="9">
        <v>446</v>
      </c>
      <c r="L51" s="9">
        <v>174</v>
      </c>
      <c r="M51" s="9">
        <v>1318</v>
      </c>
      <c r="N51" s="10">
        <f t="shared" si="0"/>
        <v>7318</v>
      </c>
      <c r="P51" s="3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23.25" x14ac:dyDescent="0.35">
      <c r="A52" s="8" t="s">
        <v>47</v>
      </c>
      <c r="B52" s="9">
        <v>20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44</v>
      </c>
      <c r="J52" s="9">
        <v>0</v>
      </c>
      <c r="K52" s="9">
        <v>3</v>
      </c>
      <c r="L52" s="9">
        <v>0</v>
      </c>
      <c r="M52" s="9">
        <v>0</v>
      </c>
      <c r="N52" s="10">
        <f t="shared" si="0"/>
        <v>67</v>
      </c>
      <c r="P52" s="35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23.25" x14ac:dyDescent="0.35">
      <c r="A53" s="8" t="s">
        <v>48</v>
      </c>
      <c r="B53" s="9">
        <v>0</v>
      </c>
      <c r="C53" s="9">
        <v>10</v>
      </c>
      <c r="D53" s="9">
        <v>0</v>
      </c>
      <c r="E53" s="9">
        <v>0</v>
      </c>
      <c r="F53" s="9">
        <v>0</v>
      </c>
      <c r="G53" s="9">
        <v>0</v>
      </c>
      <c r="H53" s="9">
        <v>4</v>
      </c>
      <c r="I53" s="9">
        <v>0</v>
      </c>
      <c r="J53" s="9">
        <v>10</v>
      </c>
      <c r="K53" s="9">
        <v>240</v>
      </c>
      <c r="L53" s="9">
        <v>0</v>
      </c>
      <c r="M53" s="9">
        <v>0</v>
      </c>
      <c r="N53" s="10">
        <f t="shared" si="0"/>
        <v>264</v>
      </c>
      <c r="P53" s="35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23.25" x14ac:dyDescent="0.35">
      <c r="A54" s="5" t="s">
        <v>49</v>
      </c>
      <c r="B54" s="6">
        <v>6389</v>
      </c>
      <c r="C54" s="6">
        <v>6359</v>
      </c>
      <c r="D54" s="6">
        <v>3823</v>
      </c>
      <c r="E54" s="6">
        <v>6142</v>
      </c>
      <c r="F54" s="6">
        <v>4186</v>
      </c>
      <c r="G54" s="6">
        <v>6985</v>
      </c>
      <c r="H54" s="6">
        <v>6150</v>
      </c>
      <c r="I54" s="6">
        <v>3833</v>
      </c>
      <c r="J54" s="6">
        <v>7420</v>
      </c>
      <c r="K54" s="6">
        <v>4611</v>
      </c>
      <c r="L54" s="6">
        <v>6520.9999999999991</v>
      </c>
      <c r="M54" s="6">
        <v>6566</v>
      </c>
      <c r="N54" s="7">
        <f t="shared" si="0"/>
        <v>68985</v>
      </c>
      <c r="P54" s="35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1:34" ht="23.25" x14ac:dyDescent="0.35">
      <c r="A55" s="5" t="s">
        <v>64</v>
      </c>
      <c r="B55" s="6">
        <v>18611</v>
      </c>
      <c r="C55" s="6">
        <v>20963</v>
      </c>
      <c r="D55" s="6">
        <v>14593</v>
      </c>
      <c r="E55" s="6">
        <v>15233</v>
      </c>
      <c r="F55" s="6">
        <v>16892</v>
      </c>
      <c r="G55" s="6">
        <v>19258</v>
      </c>
      <c r="H55" s="6">
        <v>16975</v>
      </c>
      <c r="I55" s="6">
        <v>11973</v>
      </c>
      <c r="J55" s="6">
        <v>38023</v>
      </c>
      <c r="K55" s="6">
        <v>17024</v>
      </c>
      <c r="L55" s="6">
        <v>39209.999999999993</v>
      </c>
      <c r="M55" s="6">
        <v>26727</v>
      </c>
      <c r="N55" s="7">
        <f t="shared" si="0"/>
        <v>255482</v>
      </c>
      <c r="P55" s="3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1:34" ht="24" thickBot="1" x14ac:dyDescent="0.4">
      <c r="A56" s="109" t="s">
        <v>50</v>
      </c>
      <c r="B56" s="110">
        <f t="shared" ref="B56:L56" si="1">SUM(B11:B55)</f>
        <v>744496</v>
      </c>
      <c r="C56" s="110">
        <f t="shared" si="1"/>
        <v>365966</v>
      </c>
      <c r="D56" s="110">
        <f t="shared" si="1"/>
        <v>191237</v>
      </c>
      <c r="E56" s="110">
        <f t="shared" si="1"/>
        <v>332811</v>
      </c>
      <c r="F56" s="110">
        <f t="shared" si="1"/>
        <v>565145</v>
      </c>
      <c r="G56" s="110">
        <f>SUM(G11:G55)</f>
        <v>974768</v>
      </c>
      <c r="H56" s="110">
        <f t="shared" si="1"/>
        <v>427497</v>
      </c>
      <c r="I56" s="110">
        <f t="shared" si="1"/>
        <v>251767</v>
      </c>
      <c r="J56" s="110">
        <f t="shared" si="1"/>
        <v>350184.11310000002</v>
      </c>
      <c r="K56" s="110">
        <f t="shared" si="1"/>
        <v>201713.27439999999</v>
      </c>
      <c r="L56" s="110">
        <f t="shared" si="1"/>
        <v>331719.65269999998</v>
      </c>
      <c r="M56" s="110">
        <f>SUM(M11:M55)</f>
        <v>773922.95979999995</v>
      </c>
      <c r="N56" s="111">
        <f>SUM(N11:N55)</f>
        <v>5511227</v>
      </c>
      <c r="P56" s="35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4" s="34" customFormat="1" ht="15.75" x14ac:dyDescent="0.25">
      <c r="A57" s="36" t="s">
        <v>51</v>
      </c>
      <c r="B57" s="37"/>
      <c r="C57" s="37"/>
      <c r="D57" s="37"/>
      <c r="E57" s="36"/>
      <c r="F57" s="36" t="s">
        <v>52</v>
      </c>
      <c r="G57" s="37"/>
      <c r="H57" s="37"/>
      <c r="I57" s="37"/>
      <c r="J57" s="37"/>
      <c r="K57" s="37"/>
      <c r="L57" s="37"/>
      <c r="M57" s="37"/>
      <c r="N57" s="37"/>
      <c r="P57" s="35"/>
    </row>
    <row r="58" spans="1:34" s="34" customFormat="1" ht="14.25" customHeight="1" x14ac:dyDescent="0.25">
      <c r="A58" s="318" t="s">
        <v>104</v>
      </c>
      <c r="B58" s="318"/>
      <c r="C58" s="318"/>
      <c r="D58" s="318"/>
      <c r="E58" s="318"/>
      <c r="F58" s="318"/>
      <c r="G58" s="37"/>
      <c r="H58" s="37"/>
      <c r="I58" s="37"/>
      <c r="J58" s="37"/>
      <c r="K58" s="37"/>
      <c r="L58" s="37"/>
      <c r="M58" s="37"/>
      <c r="N58" s="37"/>
      <c r="P58" s="35"/>
    </row>
    <row r="59" spans="1:34" s="34" customFormat="1" ht="21.75" customHeight="1" x14ac:dyDescent="0.3">
      <c r="A59" s="318"/>
      <c r="B59" s="318"/>
      <c r="C59" s="318"/>
      <c r="D59" s="318"/>
      <c r="E59" s="318"/>
      <c r="F59" s="318"/>
      <c r="G59" s="38"/>
      <c r="H59" s="38"/>
      <c r="I59" s="38"/>
      <c r="J59" s="38"/>
      <c r="K59" s="38"/>
      <c r="L59" s="38"/>
      <c r="M59" s="38"/>
      <c r="N59" s="38"/>
    </row>
    <row r="60" spans="1:34" s="34" customFormat="1" x14ac:dyDescent="0.25"/>
    <row r="61" spans="1:34" s="34" customFormat="1" x14ac:dyDescent="0.25"/>
    <row r="62" spans="1:34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:34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1:34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4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4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4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4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4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:34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:34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:34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:34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:34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:34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:34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:34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:34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1:34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1:34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1:34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1:34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1:34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1:34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1:34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1:34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</row>
    <row r="99" spans="1:34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</row>
    <row r="100" spans="1:34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1:34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</row>
    <row r="102" spans="1:34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</row>
    <row r="103" spans="1:34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</row>
    <row r="104" spans="1:34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</row>
    <row r="105" spans="1:34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</row>
    <row r="106" spans="1:34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</row>
    <row r="107" spans="1:34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1:34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</row>
    <row r="109" spans="1:34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:34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1:34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</row>
    <row r="112" spans="1:34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</row>
    <row r="113" spans="1:34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</row>
    <row r="114" spans="1:34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</row>
    <row r="115" spans="1:34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</row>
    <row r="116" spans="1:34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:34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:34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</row>
    <row r="119" spans="1:34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:34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</row>
    <row r="121" spans="1:34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</row>
    <row r="122" spans="1:34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</row>
    <row r="123" spans="1:34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</row>
    <row r="124" spans="1:34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</row>
    <row r="125" spans="1:34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</row>
    <row r="126" spans="1:34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</row>
    <row r="127" spans="1:34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</row>
    <row r="128" spans="1:34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</row>
    <row r="129" spans="1:34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</row>
    <row r="130" spans="1:34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</row>
    <row r="131" spans="1:34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</row>
    <row r="132" spans="1:34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</row>
    <row r="133" spans="1:34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</row>
    <row r="134" spans="1:34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</row>
    <row r="135" spans="1:34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</row>
    <row r="136" spans="1:34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</row>
    <row r="137" spans="1:34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</row>
    <row r="138" spans="1:34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</row>
    <row r="139" spans="1:34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</row>
    <row r="140" spans="1:34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</row>
    <row r="141" spans="1:34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</row>
    <row r="142" spans="1:34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</row>
    <row r="143" spans="1:34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</row>
    <row r="144" spans="1:34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</row>
    <row r="145" spans="1:34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</row>
    <row r="146" spans="1:34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</row>
    <row r="147" spans="1:34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</row>
    <row r="148" spans="1:34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</row>
    <row r="149" spans="1:34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</row>
    <row r="150" spans="1:34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</row>
    <row r="151" spans="1:34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</row>
    <row r="152" spans="1:34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</row>
    <row r="154" spans="1:34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</row>
    <row r="155" spans="1:34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</row>
    <row r="156" spans="1:34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</row>
    <row r="157" spans="1:34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</row>
    <row r="158" spans="1:34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</row>
    <row r="159" spans="1:34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</row>
    <row r="160" spans="1:34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</row>
    <row r="161" spans="1:34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</row>
    <row r="162" spans="1:34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</row>
    <row r="163" spans="1:34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</row>
    <row r="164" spans="1:34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</row>
    <row r="165" spans="1:34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</row>
    <row r="166" spans="1:34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</row>
    <row r="167" spans="1:34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</row>
    <row r="168" spans="1:34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</row>
    <row r="169" spans="1:34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</row>
    <row r="170" spans="1:34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</row>
    <row r="171" spans="1:34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</row>
    <row r="172" spans="1:34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</row>
    <row r="173" spans="1:34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</row>
    <row r="174" spans="1:34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</row>
    <row r="175" spans="1:34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</row>
    <row r="176" spans="1:34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</row>
    <row r="177" spans="1:34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</row>
    <row r="178" spans="1:34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</row>
    <row r="179" spans="1:34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</row>
    <row r="180" spans="1:34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</row>
    <row r="181" spans="1:34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</row>
    <row r="182" spans="1:34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</row>
    <row r="183" spans="1:34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</row>
    <row r="184" spans="1:34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</row>
    <row r="185" spans="1:34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</row>
    <row r="186" spans="1:34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</row>
    <row r="187" spans="1:34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</row>
    <row r="189" spans="1:34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</row>
    <row r="190" spans="1:34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</row>
    <row r="191" spans="1:34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</row>
    <row r="192" spans="1:34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</row>
    <row r="193" spans="1:34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</row>
    <row r="194" spans="1:34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</row>
    <row r="195" spans="1:34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</row>
    <row r="196" spans="1:34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</row>
    <row r="197" spans="1:34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</row>
    <row r="198" spans="1:34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</row>
    <row r="199" spans="1:34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</row>
    <row r="200" spans="1:34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</row>
    <row r="201" spans="1:34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</row>
    <row r="202" spans="1:34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</row>
    <row r="203" spans="1:34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</row>
    <row r="204" spans="1:34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</row>
    <row r="205" spans="1:34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</row>
    <row r="206" spans="1:34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</row>
    <row r="207" spans="1:34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</row>
    <row r="208" spans="1:34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</row>
    <row r="210" spans="1:34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</row>
    <row r="211" spans="1:34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</row>
    <row r="212" spans="1:34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</row>
    <row r="213" spans="1:34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</row>
    <row r="214" spans="1:34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</row>
    <row r="215" spans="1:34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</row>
    <row r="216" spans="1:34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</row>
    <row r="217" spans="1:34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</row>
    <row r="218" spans="1:34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</row>
    <row r="219" spans="1:34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</row>
    <row r="220" spans="1:34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</row>
    <row r="221" spans="1:34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</row>
    <row r="222" spans="1:34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</row>
    <row r="223" spans="1:34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</row>
    <row r="224" spans="1:34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</row>
    <row r="225" spans="1:34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</row>
    <row r="226" spans="1:34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</row>
    <row r="227" spans="1:34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</row>
    <row r="228" spans="1:34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</row>
    <row r="229" spans="1:34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</row>
    <row r="230" spans="1:34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</row>
    <row r="231" spans="1:34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</row>
    <row r="232" spans="1:34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</row>
    <row r="233" spans="1:34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</row>
    <row r="234" spans="1:34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</row>
    <row r="235" spans="1:34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</row>
    <row r="236" spans="1:34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</row>
    <row r="237" spans="1:34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</row>
    <row r="238" spans="1:34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</row>
    <row r="239" spans="1:34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</row>
    <row r="240" spans="1:34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</row>
    <row r="241" spans="1:34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</row>
    <row r="242" spans="1:34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</row>
    <row r="243" spans="1:34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</row>
    <row r="244" spans="1:34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</row>
    <row r="245" spans="1:34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</row>
    <row r="246" spans="1:34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</row>
    <row r="248" spans="1:34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</row>
    <row r="249" spans="1:34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</row>
    <row r="250" spans="1:34" x14ac:dyDescent="0.25"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</row>
    <row r="251" spans="1:34" x14ac:dyDescent="0.25"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</row>
    <row r="252" spans="1:34" x14ac:dyDescent="0.25"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</row>
    <row r="253" spans="1:34" x14ac:dyDescent="0.25"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</row>
    <row r="254" spans="1:34" x14ac:dyDescent="0.25"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</row>
    <row r="255" spans="1:34" x14ac:dyDescent="0.25"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</row>
    <row r="256" spans="1:34" x14ac:dyDescent="0.25"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</row>
    <row r="257" spans="16:34" x14ac:dyDescent="0.25"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</row>
  </sheetData>
  <mergeCells count="3">
    <mergeCell ref="A7:N7"/>
    <mergeCell ref="A8:N8"/>
    <mergeCell ref="A58:F59"/>
  </mergeCells>
  <pageMargins left="0.89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297"/>
  <sheetViews>
    <sheetView topLeftCell="A46" zoomScale="51" zoomScaleNormal="51" workbookViewId="0">
      <selection activeCell="A58" sqref="A58:F59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20.5703125" customWidth="1"/>
    <col min="4" max="4" width="18.85546875" customWidth="1"/>
    <col min="5" max="6" width="20" bestFit="1" customWidth="1"/>
    <col min="7" max="8" width="19.140625" customWidth="1"/>
    <col min="9" max="9" width="19.5703125" bestFit="1" customWidth="1"/>
    <col min="10" max="10" width="18.5703125" customWidth="1"/>
    <col min="11" max="11" width="17.7109375" customWidth="1"/>
    <col min="12" max="12" width="18.140625" customWidth="1"/>
    <col min="13" max="13" width="18" customWidth="1"/>
    <col min="14" max="14" width="21" customWidth="1"/>
    <col min="15" max="15" width="14.28515625" style="34" customWidth="1"/>
    <col min="16" max="16" width="11.42578125" style="34"/>
  </cols>
  <sheetData>
    <row r="1" spans="1:27" s="34" customFormat="1" x14ac:dyDescent="0.25"/>
    <row r="2" spans="1:27" s="34" customFormat="1" x14ac:dyDescent="0.25"/>
    <row r="3" spans="1:27" s="34" customFormat="1" x14ac:dyDescent="0.25"/>
    <row r="4" spans="1:2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2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ht="26.25" x14ac:dyDescent="0.4">
      <c r="A7" s="332" t="s">
        <v>55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26.25" x14ac:dyDescent="0.4">
      <c r="A8" s="326" t="s">
        <v>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13.5" customHeight="1" thickBot="1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30" customHeight="1" x14ac:dyDescent="0.25">
      <c r="A10" s="47" t="s">
        <v>70</v>
      </c>
      <c r="B10" s="48" t="s">
        <v>2</v>
      </c>
      <c r="C10" s="48" t="s">
        <v>3</v>
      </c>
      <c r="D10" s="48" t="s">
        <v>4</v>
      </c>
      <c r="E10" s="48" t="s">
        <v>5</v>
      </c>
      <c r="F10" s="48" t="s">
        <v>6</v>
      </c>
      <c r="G10" s="48" t="s">
        <v>7</v>
      </c>
      <c r="H10" s="48" t="s">
        <v>8</v>
      </c>
      <c r="I10" s="48" t="s">
        <v>9</v>
      </c>
      <c r="J10" s="48" t="s">
        <v>10</v>
      </c>
      <c r="K10" s="48" t="s">
        <v>11</v>
      </c>
      <c r="L10" s="48" t="s">
        <v>12</v>
      </c>
      <c r="M10" s="48" t="s">
        <v>13</v>
      </c>
      <c r="N10" s="49" t="s">
        <v>14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23.25" x14ac:dyDescent="0.35">
      <c r="A11" s="13" t="s">
        <v>113</v>
      </c>
      <c r="B11" s="6">
        <v>560128</v>
      </c>
      <c r="C11" s="6">
        <v>222251</v>
      </c>
      <c r="D11" s="6">
        <v>54772</v>
      </c>
      <c r="E11" s="6">
        <v>61114</v>
      </c>
      <c r="F11" s="6">
        <v>210411</v>
      </c>
      <c r="G11" s="6">
        <v>437969</v>
      </c>
      <c r="H11" s="6">
        <v>542540</v>
      </c>
      <c r="I11" s="6">
        <v>55228</v>
      </c>
      <c r="J11" s="6">
        <v>41993</v>
      </c>
      <c r="K11" s="6">
        <v>27603</v>
      </c>
      <c r="L11" s="6">
        <v>38810</v>
      </c>
      <c r="M11" s="6">
        <v>318324</v>
      </c>
      <c r="N11" s="7">
        <f>SUM(B11:M11)</f>
        <v>2571143</v>
      </c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23.25" x14ac:dyDescent="0.35">
      <c r="A12" s="13" t="s">
        <v>72</v>
      </c>
      <c r="B12" s="6">
        <v>29802</v>
      </c>
      <c r="C12" s="6">
        <v>22294</v>
      </c>
      <c r="D12" s="6">
        <v>33012</v>
      </c>
      <c r="E12" s="6">
        <v>58921.000000000007</v>
      </c>
      <c r="F12" s="6">
        <v>65241</v>
      </c>
      <c r="G12" s="6">
        <v>50204</v>
      </c>
      <c r="H12" s="6">
        <v>33945</v>
      </c>
      <c r="I12" s="6">
        <v>21457</v>
      </c>
      <c r="J12" s="6">
        <v>45218</v>
      </c>
      <c r="K12" s="6">
        <v>27727</v>
      </c>
      <c r="L12" s="6">
        <v>25372</v>
      </c>
      <c r="M12" s="6">
        <v>45874.000000000015</v>
      </c>
      <c r="N12" s="7">
        <f t="shared" ref="N12:N55" si="0">SUM(B12:M12)</f>
        <v>459067</v>
      </c>
      <c r="P12" s="35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23.25" x14ac:dyDescent="0.35">
      <c r="A13" s="13" t="s">
        <v>16</v>
      </c>
      <c r="B13" s="6">
        <v>0</v>
      </c>
      <c r="C13" s="6">
        <v>355</v>
      </c>
      <c r="D13" s="6">
        <v>0</v>
      </c>
      <c r="E13" s="6">
        <v>0</v>
      </c>
      <c r="F13" s="6">
        <v>925</v>
      </c>
      <c r="G13" s="6">
        <v>656</v>
      </c>
      <c r="H13" s="6">
        <v>0</v>
      </c>
      <c r="I13" s="6">
        <v>175</v>
      </c>
      <c r="J13" s="6">
        <v>3254</v>
      </c>
      <c r="K13" s="6">
        <v>6541.0000000000009</v>
      </c>
      <c r="L13" s="6">
        <v>1200</v>
      </c>
      <c r="M13" s="6">
        <v>1750</v>
      </c>
      <c r="N13" s="7">
        <f t="shared" si="0"/>
        <v>14856</v>
      </c>
      <c r="P13" s="35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23.25" x14ac:dyDescent="0.35">
      <c r="A14" s="13" t="s">
        <v>17</v>
      </c>
      <c r="B14" s="6">
        <v>341</v>
      </c>
      <c r="C14" s="6">
        <v>2048</v>
      </c>
      <c r="D14" s="6">
        <v>122</v>
      </c>
      <c r="E14" s="6">
        <v>80</v>
      </c>
      <c r="F14" s="6">
        <v>89</v>
      </c>
      <c r="G14" s="6">
        <v>52</v>
      </c>
      <c r="H14" s="6">
        <v>269</v>
      </c>
      <c r="I14" s="6">
        <v>55</v>
      </c>
      <c r="J14" s="6">
        <v>30</v>
      </c>
      <c r="K14" s="6">
        <v>78</v>
      </c>
      <c r="L14" s="6">
        <v>163</v>
      </c>
      <c r="M14" s="6">
        <v>154</v>
      </c>
      <c r="N14" s="7">
        <f t="shared" si="0"/>
        <v>3481</v>
      </c>
      <c r="P14" s="35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ht="23.25" x14ac:dyDescent="0.35">
      <c r="A15" s="13" t="s">
        <v>56</v>
      </c>
      <c r="B15" s="6">
        <v>4833</v>
      </c>
      <c r="C15" s="6">
        <v>2410</v>
      </c>
      <c r="D15" s="6">
        <v>3254</v>
      </c>
      <c r="E15" s="6">
        <v>6210.0000000000009</v>
      </c>
      <c r="F15" s="6">
        <v>9214</v>
      </c>
      <c r="G15" s="6">
        <v>5039</v>
      </c>
      <c r="H15" s="6">
        <v>4337</v>
      </c>
      <c r="I15" s="6">
        <v>8338</v>
      </c>
      <c r="J15" s="6">
        <v>12045</v>
      </c>
      <c r="K15" s="6">
        <v>4166</v>
      </c>
      <c r="L15" s="6">
        <v>1431</v>
      </c>
      <c r="M15" s="6">
        <v>2316</v>
      </c>
      <c r="N15" s="7">
        <f t="shared" si="0"/>
        <v>63593</v>
      </c>
      <c r="P15" s="35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ht="23.25" x14ac:dyDescent="0.35">
      <c r="A16" s="13" t="s">
        <v>73</v>
      </c>
      <c r="B16" s="6">
        <v>24101</v>
      </c>
      <c r="C16" s="6">
        <v>5895</v>
      </c>
      <c r="D16" s="6">
        <v>1637</v>
      </c>
      <c r="E16" s="6">
        <v>20145</v>
      </c>
      <c r="F16" s="6">
        <v>15477</v>
      </c>
      <c r="G16" s="6">
        <v>6841</v>
      </c>
      <c r="H16" s="6">
        <v>1543</v>
      </c>
      <c r="I16" s="6">
        <v>780</v>
      </c>
      <c r="J16" s="6">
        <v>13999</v>
      </c>
      <c r="K16" s="6">
        <v>10334</v>
      </c>
      <c r="L16" s="6">
        <v>70841</v>
      </c>
      <c r="M16" s="6">
        <v>102452</v>
      </c>
      <c r="N16" s="7">
        <f t="shared" si="0"/>
        <v>274045</v>
      </c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ht="23.25" x14ac:dyDescent="0.35">
      <c r="A17" s="13" t="s">
        <v>19</v>
      </c>
      <c r="B17" s="6">
        <v>18521</v>
      </c>
      <c r="C17" s="6">
        <v>5911</v>
      </c>
      <c r="D17" s="6">
        <v>3843</v>
      </c>
      <c r="E17" s="6">
        <v>29313</v>
      </c>
      <c r="F17" s="6">
        <v>36545</v>
      </c>
      <c r="G17" s="6">
        <v>4579</v>
      </c>
      <c r="H17" s="6">
        <v>1995</v>
      </c>
      <c r="I17" s="6">
        <v>1280</v>
      </c>
      <c r="J17" s="6">
        <v>42357</v>
      </c>
      <c r="K17" s="6">
        <v>16381</v>
      </c>
      <c r="L17" s="6">
        <v>12547</v>
      </c>
      <c r="M17" s="6">
        <v>47521</v>
      </c>
      <c r="N17" s="7">
        <f t="shared" si="0"/>
        <v>220793</v>
      </c>
      <c r="P17" s="35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ht="23.25" x14ac:dyDescent="0.35">
      <c r="A18" s="13" t="s">
        <v>20</v>
      </c>
      <c r="B18" s="6">
        <v>851.99999999999989</v>
      </c>
      <c r="C18" s="6">
        <v>290</v>
      </c>
      <c r="D18" s="6">
        <v>165</v>
      </c>
      <c r="E18" s="6">
        <v>1380</v>
      </c>
      <c r="F18" s="6">
        <v>854</v>
      </c>
      <c r="G18" s="6">
        <v>961</v>
      </c>
      <c r="H18" s="6">
        <v>0</v>
      </c>
      <c r="I18" s="6">
        <v>240</v>
      </c>
      <c r="J18" s="6">
        <v>2033</v>
      </c>
      <c r="K18" s="6">
        <v>1654</v>
      </c>
      <c r="L18" s="6">
        <v>789</v>
      </c>
      <c r="M18" s="6">
        <v>976.99999999999989</v>
      </c>
      <c r="N18" s="7">
        <f t="shared" si="0"/>
        <v>10195</v>
      </c>
      <c r="P18" s="35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ht="23.25" x14ac:dyDescent="0.35">
      <c r="A19" s="13" t="s">
        <v>74</v>
      </c>
      <c r="B19" s="6">
        <v>8522</v>
      </c>
      <c r="C19" s="6">
        <v>9520</v>
      </c>
      <c r="D19" s="6">
        <v>7014</v>
      </c>
      <c r="E19" s="6">
        <v>44012</v>
      </c>
      <c r="F19" s="6">
        <v>65487</v>
      </c>
      <c r="G19" s="6">
        <v>41477</v>
      </c>
      <c r="H19" s="6">
        <v>15274</v>
      </c>
      <c r="I19" s="6">
        <v>7720</v>
      </c>
      <c r="J19" s="6">
        <v>5513</v>
      </c>
      <c r="K19" s="6">
        <v>6312</v>
      </c>
      <c r="L19" s="6">
        <v>8411</v>
      </c>
      <c r="M19" s="6">
        <v>7755.0000000000009</v>
      </c>
      <c r="N19" s="7">
        <f t="shared" si="0"/>
        <v>227017</v>
      </c>
      <c r="P19" s="35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ht="23.25" x14ac:dyDescent="0.35">
      <c r="A20" s="13" t="s">
        <v>22</v>
      </c>
      <c r="B20" s="6">
        <v>7776</v>
      </c>
      <c r="C20" s="6">
        <v>8201</v>
      </c>
      <c r="D20" s="6">
        <v>6614</v>
      </c>
      <c r="E20" s="6">
        <v>6331</v>
      </c>
      <c r="F20" s="6">
        <v>3200.9999999999995</v>
      </c>
      <c r="G20" s="6">
        <v>7650</v>
      </c>
      <c r="H20" s="6">
        <v>10170</v>
      </c>
      <c r="I20" s="6">
        <v>4567</v>
      </c>
      <c r="J20" s="6">
        <v>6141</v>
      </c>
      <c r="K20" s="6">
        <v>10129</v>
      </c>
      <c r="L20" s="6">
        <v>9521.0000000000018</v>
      </c>
      <c r="M20" s="6">
        <v>11389</v>
      </c>
      <c r="N20" s="7">
        <f t="shared" si="0"/>
        <v>91690</v>
      </c>
      <c r="P20" s="35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ht="23.25" x14ac:dyDescent="0.35">
      <c r="A21" s="13" t="s">
        <v>23</v>
      </c>
      <c r="B21" s="6">
        <v>5323</v>
      </c>
      <c r="C21" s="6">
        <v>10327</v>
      </c>
      <c r="D21" s="6">
        <v>9163</v>
      </c>
      <c r="E21" s="6">
        <v>8520</v>
      </c>
      <c r="F21" s="6">
        <v>9853.9999999999982</v>
      </c>
      <c r="G21" s="6">
        <v>5133</v>
      </c>
      <c r="H21" s="6">
        <v>5032</v>
      </c>
      <c r="I21" s="6">
        <v>3355</v>
      </c>
      <c r="J21" s="6">
        <v>757</v>
      </c>
      <c r="K21" s="6">
        <v>2901</v>
      </c>
      <c r="L21" s="6">
        <v>3073</v>
      </c>
      <c r="M21" s="6">
        <v>9182.0000000000018</v>
      </c>
      <c r="N21" s="7">
        <f t="shared" si="0"/>
        <v>72620</v>
      </c>
      <c r="P21" s="35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ht="23.25" x14ac:dyDescent="0.35">
      <c r="A22" s="13" t="s">
        <v>24</v>
      </c>
      <c r="B22" s="6">
        <v>3081</v>
      </c>
      <c r="C22" s="6">
        <v>4320</v>
      </c>
      <c r="D22" s="6">
        <v>2890</v>
      </c>
      <c r="E22" s="6">
        <v>2659</v>
      </c>
      <c r="F22" s="6">
        <v>3503</v>
      </c>
      <c r="G22" s="6">
        <v>3426</v>
      </c>
      <c r="H22" s="6">
        <v>2855</v>
      </c>
      <c r="I22" s="6">
        <v>3011</v>
      </c>
      <c r="J22" s="6">
        <v>1616</v>
      </c>
      <c r="K22" s="6">
        <v>4058</v>
      </c>
      <c r="L22" s="6">
        <v>5410</v>
      </c>
      <c r="M22" s="6">
        <v>4570.0000000000009</v>
      </c>
      <c r="N22" s="7">
        <f t="shared" si="0"/>
        <v>41399</v>
      </c>
      <c r="P22" s="35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ht="23.25" x14ac:dyDescent="0.35">
      <c r="A23" s="13" t="s">
        <v>57</v>
      </c>
      <c r="B23" s="6">
        <v>4193</v>
      </c>
      <c r="C23" s="6">
        <v>5900</v>
      </c>
      <c r="D23" s="6">
        <v>10311</v>
      </c>
      <c r="E23" s="6">
        <v>7651.9999999999991</v>
      </c>
      <c r="F23" s="6">
        <v>9850.9999999999982</v>
      </c>
      <c r="G23" s="6">
        <v>7891</v>
      </c>
      <c r="H23" s="6">
        <v>4282</v>
      </c>
      <c r="I23" s="6">
        <v>4380</v>
      </c>
      <c r="J23" s="6">
        <v>5214</v>
      </c>
      <c r="K23" s="6">
        <v>4502</v>
      </c>
      <c r="L23" s="6">
        <v>3929</v>
      </c>
      <c r="M23" s="6">
        <v>2806</v>
      </c>
      <c r="N23" s="7">
        <f t="shared" si="0"/>
        <v>70911</v>
      </c>
      <c r="P23" s="35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ht="23.25" x14ac:dyDescent="0.35">
      <c r="A24" s="13" t="s">
        <v>25</v>
      </c>
      <c r="B24" s="6">
        <v>17204</v>
      </c>
      <c r="C24" s="6">
        <v>23013.999999999996</v>
      </c>
      <c r="D24" s="6">
        <v>18033</v>
      </c>
      <c r="E24" s="6">
        <v>33021</v>
      </c>
      <c r="F24" s="6">
        <v>26894.999999999996</v>
      </c>
      <c r="G24" s="6">
        <v>25410</v>
      </c>
      <c r="H24" s="6">
        <v>22197</v>
      </c>
      <c r="I24" s="6">
        <v>21041</v>
      </c>
      <c r="J24" s="6">
        <v>26144</v>
      </c>
      <c r="K24" s="6">
        <v>23014</v>
      </c>
      <c r="L24" s="6">
        <v>27893.999999999996</v>
      </c>
      <c r="M24" s="6">
        <v>27110.000000000004</v>
      </c>
      <c r="N24" s="7">
        <f t="shared" si="0"/>
        <v>290977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ht="23.25" x14ac:dyDescent="0.35">
      <c r="A25" s="13" t="s">
        <v>58</v>
      </c>
      <c r="B25" s="6">
        <v>6584</v>
      </c>
      <c r="C25" s="6">
        <v>4201.0000000000009</v>
      </c>
      <c r="D25" s="6">
        <v>3409.9999999999995</v>
      </c>
      <c r="E25" s="6">
        <v>2049</v>
      </c>
      <c r="F25" s="6">
        <v>4320</v>
      </c>
      <c r="G25" s="6">
        <v>3014</v>
      </c>
      <c r="H25" s="6">
        <v>1429</v>
      </c>
      <c r="I25" s="6">
        <v>1955</v>
      </c>
      <c r="J25" s="6">
        <v>4527.9999999999991</v>
      </c>
      <c r="K25" s="6">
        <v>4521.0000000000009</v>
      </c>
      <c r="L25" s="6">
        <v>7620.9999999999991</v>
      </c>
      <c r="M25" s="6">
        <v>2158.9999999999995</v>
      </c>
      <c r="N25" s="7">
        <f t="shared" si="0"/>
        <v>45791</v>
      </c>
      <c r="P25" s="3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ht="23.25" x14ac:dyDescent="0.35">
      <c r="A26" s="13" t="s">
        <v>26</v>
      </c>
      <c r="B26" s="6">
        <v>683</v>
      </c>
      <c r="C26" s="6">
        <v>266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30</v>
      </c>
      <c r="K26" s="6">
        <v>154</v>
      </c>
      <c r="L26" s="6">
        <v>3691</v>
      </c>
      <c r="M26" s="6">
        <v>2083</v>
      </c>
      <c r="N26" s="7">
        <f t="shared" si="0"/>
        <v>6907</v>
      </c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ht="23.25" x14ac:dyDescent="0.35">
      <c r="A27" s="13" t="s">
        <v>27</v>
      </c>
      <c r="B27" s="6">
        <v>7439</v>
      </c>
      <c r="C27" s="6">
        <v>6584</v>
      </c>
      <c r="D27" s="6">
        <v>5901.0000000000009</v>
      </c>
      <c r="E27" s="6">
        <v>10104</v>
      </c>
      <c r="F27" s="6">
        <v>13021</v>
      </c>
      <c r="G27" s="6">
        <v>10411</v>
      </c>
      <c r="H27" s="6">
        <v>6968</v>
      </c>
      <c r="I27" s="6">
        <v>5446</v>
      </c>
      <c r="J27" s="6">
        <v>3368</v>
      </c>
      <c r="K27" s="6">
        <v>6201.0000000000018</v>
      </c>
      <c r="L27" s="6">
        <v>7120.9999999999991</v>
      </c>
      <c r="M27" s="6">
        <v>6145</v>
      </c>
      <c r="N27" s="7">
        <f t="shared" si="0"/>
        <v>88709</v>
      </c>
      <c r="P27" s="35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ht="23.25" x14ac:dyDescent="0.35">
      <c r="A28" s="13" t="s">
        <v>28</v>
      </c>
      <c r="B28" s="6">
        <v>1311</v>
      </c>
      <c r="C28" s="6">
        <v>1523</v>
      </c>
      <c r="D28" s="6">
        <v>1323</v>
      </c>
      <c r="E28" s="6">
        <v>1009</v>
      </c>
      <c r="F28" s="6">
        <v>6524.0000000000009</v>
      </c>
      <c r="G28" s="6">
        <v>1348</v>
      </c>
      <c r="H28" s="6">
        <v>827</v>
      </c>
      <c r="I28" s="6">
        <v>763</v>
      </c>
      <c r="J28" s="6">
        <v>1802</v>
      </c>
      <c r="K28" s="6">
        <v>1508</v>
      </c>
      <c r="L28" s="6">
        <v>2240</v>
      </c>
      <c r="M28" s="6">
        <v>1445.9999999999998</v>
      </c>
      <c r="N28" s="7">
        <f t="shared" si="0"/>
        <v>21624</v>
      </c>
      <c r="P28" s="35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ht="23.25" x14ac:dyDescent="0.35">
      <c r="A29" s="13" t="s">
        <v>29</v>
      </c>
      <c r="B29" s="6">
        <v>11542</v>
      </c>
      <c r="C29" s="6">
        <v>5627</v>
      </c>
      <c r="D29" s="6">
        <v>2700</v>
      </c>
      <c r="E29" s="6">
        <v>5990</v>
      </c>
      <c r="F29" s="6">
        <v>4453</v>
      </c>
      <c r="G29" s="6">
        <v>2966</v>
      </c>
      <c r="H29" s="6">
        <v>3314</v>
      </c>
      <c r="I29" s="6">
        <v>4035</v>
      </c>
      <c r="J29" s="6">
        <v>3344</v>
      </c>
      <c r="K29" s="6">
        <v>4560</v>
      </c>
      <c r="L29" s="6">
        <v>4082</v>
      </c>
      <c r="M29" s="6">
        <v>7000</v>
      </c>
      <c r="N29" s="7">
        <f t="shared" si="0"/>
        <v>59613</v>
      </c>
      <c r="P29" s="35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23.25" x14ac:dyDescent="0.35">
      <c r="A30" s="13" t="s">
        <v>30</v>
      </c>
      <c r="B30" s="6">
        <v>810</v>
      </c>
      <c r="C30" s="6">
        <v>674</v>
      </c>
      <c r="D30" s="6">
        <v>980</v>
      </c>
      <c r="E30" s="6">
        <v>1201.0000000000005</v>
      </c>
      <c r="F30" s="6">
        <v>741</v>
      </c>
      <c r="G30" s="6">
        <v>885</v>
      </c>
      <c r="H30" s="6">
        <v>636</v>
      </c>
      <c r="I30" s="6">
        <v>462</v>
      </c>
      <c r="J30" s="6">
        <v>613</v>
      </c>
      <c r="K30" s="6">
        <v>752</v>
      </c>
      <c r="L30" s="6">
        <v>830</v>
      </c>
      <c r="M30" s="6">
        <v>715.00000000000011</v>
      </c>
      <c r="N30" s="7">
        <f t="shared" si="0"/>
        <v>9299</v>
      </c>
      <c r="P30" s="35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ht="23.25" x14ac:dyDescent="0.35">
      <c r="A31" s="13" t="s">
        <v>31</v>
      </c>
      <c r="B31" s="6">
        <v>1133</v>
      </c>
      <c r="C31" s="6">
        <v>1235</v>
      </c>
      <c r="D31" s="6">
        <v>1127</v>
      </c>
      <c r="E31" s="6">
        <v>916</v>
      </c>
      <c r="F31" s="6">
        <v>1300</v>
      </c>
      <c r="G31" s="6">
        <v>788</v>
      </c>
      <c r="H31" s="6">
        <v>1824</v>
      </c>
      <c r="I31" s="6">
        <v>1299</v>
      </c>
      <c r="J31" s="6">
        <v>876</v>
      </c>
      <c r="K31" s="6">
        <v>1438</v>
      </c>
      <c r="L31" s="6">
        <v>1094.9999999999998</v>
      </c>
      <c r="M31" s="6">
        <v>1016.9999999999999</v>
      </c>
      <c r="N31" s="7">
        <f t="shared" si="0"/>
        <v>14048</v>
      </c>
      <c r="P31" s="35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ht="23.25" x14ac:dyDescent="0.35">
      <c r="A32" s="13" t="s">
        <v>32</v>
      </c>
      <c r="B32" s="6">
        <v>853</v>
      </c>
      <c r="C32" s="6">
        <v>637</v>
      </c>
      <c r="D32" s="6">
        <v>429</v>
      </c>
      <c r="E32" s="6">
        <v>602</v>
      </c>
      <c r="F32" s="6">
        <v>738</v>
      </c>
      <c r="G32" s="6">
        <v>498</v>
      </c>
      <c r="H32" s="6">
        <v>1054</v>
      </c>
      <c r="I32" s="6">
        <v>886</v>
      </c>
      <c r="J32" s="6">
        <v>979</v>
      </c>
      <c r="K32" s="6">
        <v>839</v>
      </c>
      <c r="L32" s="6">
        <v>1048</v>
      </c>
      <c r="M32" s="6">
        <v>559</v>
      </c>
      <c r="N32" s="7">
        <f t="shared" si="0"/>
        <v>9122</v>
      </c>
      <c r="P32" s="35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23.25" x14ac:dyDescent="0.35">
      <c r="A33" s="13" t="s">
        <v>33</v>
      </c>
      <c r="B33" s="6">
        <v>10</v>
      </c>
      <c r="C33" s="6">
        <v>230</v>
      </c>
      <c r="D33" s="6">
        <v>52</v>
      </c>
      <c r="E33" s="6">
        <v>89</v>
      </c>
      <c r="F33" s="6">
        <v>0</v>
      </c>
      <c r="G33" s="6">
        <v>0</v>
      </c>
      <c r="H33" s="6">
        <v>12</v>
      </c>
      <c r="I33" s="6">
        <v>0</v>
      </c>
      <c r="J33" s="6">
        <v>200</v>
      </c>
      <c r="K33" s="6">
        <v>6897</v>
      </c>
      <c r="L33" s="6">
        <v>1654</v>
      </c>
      <c r="M33" s="6">
        <v>209</v>
      </c>
      <c r="N33" s="7">
        <f t="shared" si="0"/>
        <v>9353</v>
      </c>
      <c r="P33" s="3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ht="23.25" x14ac:dyDescent="0.35">
      <c r="A34" s="13" t="s">
        <v>34</v>
      </c>
      <c r="B34" s="6">
        <v>1358</v>
      </c>
      <c r="C34" s="6">
        <v>2585.0000000000005</v>
      </c>
      <c r="D34" s="6">
        <v>1452</v>
      </c>
      <c r="E34" s="6">
        <v>946</v>
      </c>
      <c r="F34" s="6">
        <v>1424</v>
      </c>
      <c r="G34" s="6">
        <v>1964</v>
      </c>
      <c r="H34" s="6">
        <v>857</v>
      </c>
      <c r="I34" s="6">
        <v>945</v>
      </c>
      <c r="J34" s="6">
        <v>1196</v>
      </c>
      <c r="K34" s="6">
        <v>1140</v>
      </c>
      <c r="L34" s="6">
        <v>1624</v>
      </c>
      <c r="M34" s="6">
        <v>1258</v>
      </c>
      <c r="N34" s="7">
        <f>SUM(B34:M34)</f>
        <v>16749</v>
      </c>
      <c r="P34" s="35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ht="23.25" x14ac:dyDescent="0.35">
      <c r="A35" s="13" t="s">
        <v>114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13681.932349999999</v>
      </c>
      <c r="K35" s="6">
        <v>22789.903066666673</v>
      </c>
      <c r="L35" s="6">
        <v>24718.521616666665</v>
      </c>
      <c r="M35" s="6">
        <v>11450.642966666666</v>
      </c>
      <c r="N35" s="7">
        <f t="shared" si="0"/>
        <v>72641</v>
      </c>
      <c r="P35" s="35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23.25" x14ac:dyDescent="0.35">
      <c r="A36" s="13" t="s">
        <v>36</v>
      </c>
      <c r="B36" s="6">
        <v>1241</v>
      </c>
      <c r="C36" s="6">
        <v>1047</v>
      </c>
      <c r="D36" s="6">
        <v>2501</v>
      </c>
      <c r="E36" s="6">
        <v>858</v>
      </c>
      <c r="F36" s="6">
        <v>923.99999999999989</v>
      </c>
      <c r="G36" s="6">
        <v>606</v>
      </c>
      <c r="H36" s="6">
        <v>1662</v>
      </c>
      <c r="I36" s="6">
        <v>1209</v>
      </c>
      <c r="J36" s="6">
        <v>1659</v>
      </c>
      <c r="K36" s="6">
        <v>1187</v>
      </c>
      <c r="L36" s="6">
        <v>1520</v>
      </c>
      <c r="M36" s="6">
        <v>1050</v>
      </c>
      <c r="N36" s="7">
        <f t="shared" si="0"/>
        <v>15464</v>
      </c>
      <c r="P36" s="35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 ht="23.25" x14ac:dyDescent="0.35">
      <c r="A37" s="13" t="s">
        <v>37</v>
      </c>
      <c r="B37" s="6">
        <v>349</v>
      </c>
      <c r="C37" s="6">
        <v>220</v>
      </c>
      <c r="D37" s="6">
        <v>209</v>
      </c>
      <c r="E37" s="6">
        <v>268</v>
      </c>
      <c r="F37" s="6">
        <v>532</v>
      </c>
      <c r="G37" s="6">
        <v>92</v>
      </c>
      <c r="H37" s="6">
        <v>331</v>
      </c>
      <c r="I37" s="6">
        <v>190</v>
      </c>
      <c r="J37" s="6">
        <v>300</v>
      </c>
      <c r="K37" s="6">
        <v>503</v>
      </c>
      <c r="L37" s="6">
        <v>620</v>
      </c>
      <c r="M37" s="6">
        <v>252</v>
      </c>
      <c r="N37" s="7">
        <f t="shared" si="0"/>
        <v>3866</v>
      </c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ht="23.25" x14ac:dyDescent="0.35">
      <c r="A38" s="13" t="s">
        <v>59</v>
      </c>
      <c r="B38" s="6">
        <v>97</v>
      </c>
      <c r="C38" s="6">
        <v>203</v>
      </c>
      <c r="D38" s="6">
        <v>169</v>
      </c>
      <c r="E38" s="6">
        <v>78</v>
      </c>
      <c r="F38" s="6">
        <v>120</v>
      </c>
      <c r="G38" s="6">
        <v>48</v>
      </c>
      <c r="H38" s="6">
        <v>26</v>
      </c>
      <c r="I38" s="6">
        <v>108</v>
      </c>
      <c r="J38" s="6">
        <v>30</v>
      </c>
      <c r="K38" s="6">
        <v>71</v>
      </c>
      <c r="L38" s="6">
        <v>99</v>
      </c>
      <c r="M38" s="6">
        <v>79</v>
      </c>
      <c r="N38" s="7">
        <f t="shared" si="0"/>
        <v>1128</v>
      </c>
      <c r="P38" s="35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ht="23.25" x14ac:dyDescent="0.35">
      <c r="A39" s="13" t="s">
        <v>60</v>
      </c>
      <c r="B39" s="6">
        <v>389</v>
      </c>
      <c r="C39" s="6">
        <v>650</v>
      </c>
      <c r="D39" s="6">
        <v>415</v>
      </c>
      <c r="E39" s="6">
        <v>395</v>
      </c>
      <c r="F39" s="6">
        <v>546</v>
      </c>
      <c r="G39" s="6">
        <v>289</v>
      </c>
      <c r="H39" s="6">
        <v>647</v>
      </c>
      <c r="I39" s="6">
        <v>526</v>
      </c>
      <c r="J39" s="6">
        <v>360</v>
      </c>
      <c r="K39" s="6">
        <v>420</v>
      </c>
      <c r="L39" s="6">
        <v>462</v>
      </c>
      <c r="M39" s="6">
        <v>411</v>
      </c>
      <c r="N39" s="7">
        <f t="shared" si="0"/>
        <v>5510</v>
      </c>
      <c r="P39" s="35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ht="23.25" x14ac:dyDescent="0.35">
      <c r="A40" s="13" t="s">
        <v>38</v>
      </c>
      <c r="B40" s="6">
        <v>253</v>
      </c>
      <c r="C40" s="6">
        <v>113</v>
      </c>
      <c r="D40" s="6">
        <v>213</v>
      </c>
      <c r="E40" s="6">
        <v>138</v>
      </c>
      <c r="F40" s="6">
        <v>197</v>
      </c>
      <c r="G40" s="6">
        <v>108</v>
      </c>
      <c r="H40" s="6">
        <v>264</v>
      </c>
      <c r="I40" s="6">
        <v>186</v>
      </c>
      <c r="J40" s="6">
        <v>132</v>
      </c>
      <c r="K40" s="6">
        <v>122</v>
      </c>
      <c r="L40" s="6">
        <v>130</v>
      </c>
      <c r="M40" s="6">
        <v>147</v>
      </c>
      <c r="N40" s="7">
        <f t="shared" si="0"/>
        <v>2003</v>
      </c>
      <c r="P40" s="35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ht="23.25" x14ac:dyDescent="0.35">
      <c r="A41" s="13" t="s">
        <v>75</v>
      </c>
      <c r="B41" s="6">
        <v>694</v>
      </c>
      <c r="C41" s="6">
        <v>763</v>
      </c>
      <c r="D41" s="6">
        <v>899</v>
      </c>
      <c r="E41" s="6">
        <v>723</v>
      </c>
      <c r="F41" s="6">
        <v>1024</v>
      </c>
      <c r="G41" s="6">
        <v>196</v>
      </c>
      <c r="H41" s="6">
        <v>165</v>
      </c>
      <c r="I41" s="6">
        <v>246</v>
      </c>
      <c r="J41" s="6">
        <v>652.00000000000011</v>
      </c>
      <c r="K41" s="6">
        <v>1137</v>
      </c>
      <c r="L41" s="6">
        <v>2109</v>
      </c>
      <c r="M41" s="6">
        <v>1439</v>
      </c>
      <c r="N41" s="7">
        <f t="shared" si="0"/>
        <v>10047</v>
      </c>
      <c r="P41" s="35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23.25" x14ac:dyDescent="0.35">
      <c r="A42" s="13" t="s">
        <v>61</v>
      </c>
      <c r="B42" s="6">
        <v>0</v>
      </c>
      <c r="C42" s="6">
        <v>52</v>
      </c>
      <c r="D42" s="6">
        <v>213</v>
      </c>
      <c r="E42" s="6">
        <v>20</v>
      </c>
      <c r="F42" s="6">
        <v>632</v>
      </c>
      <c r="G42" s="6">
        <v>59</v>
      </c>
      <c r="H42" s="6">
        <v>57</v>
      </c>
      <c r="I42" s="6">
        <v>0</v>
      </c>
      <c r="J42" s="6">
        <v>58</v>
      </c>
      <c r="K42" s="6">
        <v>120</v>
      </c>
      <c r="L42" s="6">
        <v>200</v>
      </c>
      <c r="M42" s="6">
        <v>25</v>
      </c>
      <c r="N42" s="7">
        <f t="shared" si="0"/>
        <v>1436</v>
      </c>
      <c r="P42" s="35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ht="23.25" x14ac:dyDescent="0.35">
      <c r="A43" s="13" t="s">
        <v>40</v>
      </c>
      <c r="B43" s="6">
        <v>326</v>
      </c>
      <c r="C43" s="6">
        <v>324</v>
      </c>
      <c r="D43" s="6">
        <v>157</v>
      </c>
      <c r="E43" s="6">
        <v>271</v>
      </c>
      <c r="F43" s="6">
        <v>125</v>
      </c>
      <c r="G43" s="6">
        <v>138</v>
      </c>
      <c r="H43" s="6">
        <v>68</v>
      </c>
      <c r="I43" s="6">
        <v>93</v>
      </c>
      <c r="J43" s="6">
        <v>210</v>
      </c>
      <c r="K43" s="6">
        <v>208</v>
      </c>
      <c r="L43" s="6">
        <v>328</v>
      </c>
      <c r="M43" s="6">
        <v>266</v>
      </c>
      <c r="N43" s="7">
        <f t="shared" si="0"/>
        <v>2514</v>
      </c>
      <c r="P43" s="35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ht="23.25" x14ac:dyDescent="0.35">
      <c r="A44" s="13" t="s">
        <v>41</v>
      </c>
      <c r="B44" s="6">
        <v>70</v>
      </c>
      <c r="C44" s="6">
        <v>164</v>
      </c>
      <c r="D44" s="6">
        <v>100</v>
      </c>
      <c r="E44" s="6">
        <v>107</v>
      </c>
      <c r="F44" s="6">
        <v>35</v>
      </c>
      <c r="G44" s="6">
        <v>115</v>
      </c>
      <c r="H44" s="6">
        <v>117</v>
      </c>
      <c r="I44" s="6">
        <v>75</v>
      </c>
      <c r="J44" s="6">
        <v>200</v>
      </c>
      <c r="K44" s="6">
        <v>64.999999999999986</v>
      </c>
      <c r="L44" s="6">
        <v>599</v>
      </c>
      <c r="M44" s="6">
        <v>95</v>
      </c>
      <c r="N44" s="7">
        <f>SUM(B44:M44)</f>
        <v>1742</v>
      </c>
      <c r="P44" s="35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23.25" x14ac:dyDescent="0.35">
      <c r="A45" s="13" t="s">
        <v>42</v>
      </c>
      <c r="B45" s="6">
        <v>226</v>
      </c>
      <c r="C45" s="6">
        <v>230</v>
      </c>
      <c r="D45" s="6">
        <v>349</v>
      </c>
      <c r="E45" s="6">
        <v>568</v>
      </c>
      <c r="F45" s="6">
        <v>421</v>
      </c>
      <c r="G45" s="6">
        <v>144</v>
      </c>
      <c r="H45" s="6">
        <v>680</v>
      </c>
      <c r="I45" s="6">
        <v>570</v>
      </c>
      <c r="J45" s="6">
        <v>3760</v>
      </c>
      <c r="K45" s="6">
        <v>3331</v>
      </c>
      <c r="L45" s="6">
        <v>8547</v>
      </c>
      <c r="M45" s="6">
        <v>358.00000000000006</v>
      </c>
      <c r="N45" s="7">
        <f t="shared" si="0"/>
        <v>19184</v>
      </c>
      <c r="P45" s="35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23.25" x14ac:dyDescent="0.35">
      <c r="A46" s="13" t="s">
        <v>43</v>
      </c>
      <c r="B46" s="6">
        <v>1710</v>
      </c>
      <c r="C46" s="6">
        <v>3038</v>
      </c>
      <c r="D46" s="6">
        <v>4995</v>
      </c>
      <c r="E46" s="6">
        <v>2178</v>
      </c>
      <c r="F46" s="6">
        <v>3102</v>
      </c>
      <c r="G46" s="6">
        <v>2736</v>
      </c>
      <c r="H46" s="6">
        <v>1811</v>
      </c>
      <c r="I46" s="6">
        <v>1078</v>
      </c>
      <c r="J46" s="6">
        <v>1985</v>
      </c>
      <c r="K46" s="6">
        <v>3326</v>
      </c>
      <c r="L46" s="6">
        <v>2994</v>
      </c>
      <c r="M46" s="6">
        <v>2547</v>
      </c>
      <c r="N46" s="7">
        <f t="shared" si="0"/>
        <v>31500</v>
      </c>
      <c r="P46" s="35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23.25" x14ac:dyDescent="0.35">
      <c r="A47" s="13" t="s">
        <v>44</v>
      </c>
      <c r="B47" s="6">
        <v>1588</v>
      </c>
      <c r="C47" s="6">
        <v>2014.0000000000002</v>
      </c>
      <c r="D47" s="6">
        <v>1056</v>
      </c>
      <c r="E47" s="6">
        <v>1779</v>
      </c>
      <c r="F47" s="6">
        <v>3104.0000000000005</v>
      </c>
      <c r="G47" s="6">
        <v>847</v>
      </c>
      <c r="H47" s="6">
        <v>1019</v>
      </c>
      <c r="I47" s="6">
        <v>991</v>
      </c>
      <c r="J47" s="6">
        <v>2598.0000000000005</v>
      </c>
      <c r="K47" s="6">
        <v>3021</v>
      </c>
      <c r="L47" s="6">
        <v>1628</v>
      </c>
      <c r="M47" s="6">
        <v>1720.9999999999998</v>
      </c>
      <c r="N47" s="7">
        <f t="shared" si="0"/>
        <v>21366</v>
      </c>
      <c r="P47" s="35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 ht="23.25" x14ac:dyDescent="0.35">
      <c r="A48" s="13" t="s">
        <v>62</v>
      </c>
      <c r="B48" s="6">
        <v>748</v>
      </c>
      <c r="C48" s="6">
        <v>2449.9999999999995</v>
      </c>
      <c r="D48" s="6">
        <v>1422</v>
      </c>
      <c r="E48" s="6">
        <v>578</v>
      </c>
      <c r="F48" s="6">
        <v>1520</v>
      </c>
      <c r="G48" s="6">
        <v>774</v>
      </c>
      <c r="H48" s="6">
        <v>250</v>
      </c>
      <c r="I48" s="6">
        <v>309</v>
      </c>
      <c r="J48" s="6">
        <v>398</v>
      </c>
      <c r="K48" s="6">
        <v>1380</v>
      </c>
      <c r="L48" s="6">
        <v>2071</v>
      </c>
      <c r="M48" s="6">
        <v>987</v>
      </c>
      <c r="N48" s="7">
        <f t="shared" si="0"/>
        <v>12887</v>
      </c>
      <c r="P48" s="35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42" ht="23.25" x14ac:dyDescent="0.35">
      <c r="A49" s="13" t="s">
        <v>45</v>
      </c>
      <c r="B49" s="6">
        <v>0</v>
      </c>
      <c r="C49" s="6">
        <v>166</v>
      </c>
      <c r="D49" s="6">
        <v>22</v>
      </c>
      <c r="E49" s="6">
        <v>4</v>
      </c>
      <c r="F49" s="6">
        <v>22</v>
      </c>
      <c r="G49" s="6">
        <v>0</v>
      </c>
      <c r="H49" s="6">
        <v>50</v>
      </c>
      <c r="I49" s="6">
        <v>65</v>
      </c>
      <c r="J49" s="6">
        <v>0</v>
      </c>
      <c r="K49" s="6">
        <v>27</v>
      </c>
      <c r="L49" s="6">
        <v>0</v>
      </c>
      <c r="M49" s="6">
        <v>40</v>
      </c>
      <c r="N49" s="7">
        <f t="shared" si="0"/>
        <v>396</v>
      </c>
      <c r="P49" s="35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42" ht="23.25" x14ac:dyDescent="0.35">
      <c r="A50" s="13" t="s">
        <v>46</v>
      </c>
      <c r="B50" s="6">
        <v>3584</v>
      </c>
      <c r="C50" s="6">
        <v>4201</v>
      </c>
      <c r="D50" s="6">
        <v>3796</v>
      </c>
      <c r="E50" s="6">
        <v>5410</v>
      </c>
      <c r="F50" s="6">
        <v>3621</v>
      </c>
      <c r="G50" s="6">
        <v>3272</v>
      </c>
      <c r="H50" s="6">
        <v>4418</v>
      </c>
      <c r="I50" s="6">
        <v>10214</v>
      </c>
      <c r="J50" s="6">
        <v>2589.0000000000005</v>
      </c>
      <c r="K50" s="6">
        <v>2541</v>
      </c>
      <c r="L50" s="6">
        <v>4985</v>
      </c>
      <c r="M50" s="6">
        <v>1254</v>
      </c>
      <c r="N50" s="7">
        <f t="shared" si="0"/>
        <v>49885</v>
      </c>
      <c r="P50" s="35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42" ht="23.25" x14ac:dyDescent="0.35">
      <c r="A51" s="13" t="s">
        <v>63</v>
      </c>
      <c r="B51" s="6">
        <v>589</v>
      </c>
      <c r="C51" s="6">
        <v>775</v>
      </c>
      <c r="D51" s="6">
        <v>389</v>
      </c>
      <c r="E51" s="6">
        <v>769</v>
      </c>
      <c r="F51" s="6">
        <v>524</v>
      </c>
      <c r="G51" s="6">
        <v>412</v>
      </c>
      <c r="H51" s="6">
        <v>486</v>
      </c>
      <c r="I51" s="6">
        <v>445</v>
      </c>
      <c r="J51" s="6">
        <v>205</v>
      </c>
      <c r="K51" s="6">
        <v>1732</v>
      </c>
      <c r="L51" s="6">
        <v>1185</v>
      </c>
      <c r="M51" s="6">
        <v>682</v>
      </c>
      <c r="N51" s="7">
        <f t="shared" si="0"/>
        <v>8193</v>
      </c>
      <c r="P51" s="35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42" ht="23.25" x14ac:dyDescent="0.35">
      <c r="A52" s="13" t="s">
        <v>76</v>
      </c>
      <c r="B52" s="6">
        <v>0</v>
      </c>
      <c r="C52" s="6">
        <v>0</v>
      </c>
      <c r="D52" s="6">
        <v>98</v>
      </c>
      <c r="E52" s="6">
        <v>0</v>
      </c>
      <c r="F52" s="6">
        <v>0</v>
      </c>
      <c r="G52" s="6">
        <v>0</v>
      </c>
      <c r="H52" s="6">
        <v>10</v>
      </c>
      <c r="I52" s="6">
        <v>0</v>
      </c>
      <c r="J52" s="6">
        <v>68</v>
      </c>
      <c r="K52" s="6">
        <v>6</v>
      </c>
      <c r="L52" s="6">
        <v>0</v>
      </c>
      <c r="M52" s="6">
        <v>0</v>
      </c>
      <c r="N52" s="7">
        <f t="shared" si="0"/>
        <v>182</v>
      </c>
      <c r="P52" s="35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42" ht="23.25" x14ac:dyDescent="0.35">
      <c r="A53" s="13" t="s">
        <v>48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8</v>
      </c>
      <c r="H53" s="6">
        <v>75</v>
      </c>
      <c r="I53" s="6">
        <v>0</v>
      </c>
      <c r="J53" s="6">
        <v>12</v>
      </c>
      <c r="K53" s="6">
        <v>242</v>
      </c>
      <c r="L53" s="6">
        <v>0</v>
      </c>
      <c r="M53" s="6">
        <v>0</v>
      </c>
      <c r="N53" s="7">
        <f t="shared" si="0"/>
        <v>337</v>
      </c>
      <c r="P53" s="35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42" ht="23.25" x14ac:dyDescent="0.35">
      <c r="A54" s="13" t="s">
        <v>49</v>
      </c>
      <c r="B54" s="6">
        <v>6400.9999999999991</v>
      </c>
      <c r="C54" s="6">
        <v>7520.0000000000009</v>
      </c>
      <c r="D54" s="6">
        <v>3902.0000000000005</v>
      </c>
      <c r="E54" s="6">
        <v>7201</v>
      </c>
      <c r="F54" s="6">
        <v>5201</v>
      </c>
      <c r="G54" s="6">
        <v>5793</v>
      </c>
      <c r="H54" s="6">
        <v>7204</v>
      </c>
      <c r="I54" s="6">
        <v>2589</v>
      </c>
      <c r="J54" s="6">
        <v>6215</v>
      </c>
      <c r="K54" s="6">
        <v>3254.0000000000005</v>
      </c>
      <c r="L54" s="6">
        <v>6751.9999999999991</v>
      </c>
      <c r="M54" s="6">
        <v>6587.0000000000009</v>
      </c>
      <c r="N54" s="7">
        <f t="shared" si="0"/>
        <v>68619</v>
      </c>
      <c r="P54" s="35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42" ht="23.25" x14ac:dyDescent="0.35">
      <c r="A55" s="13" t="s">
        <v>64</v>
      </c>
      <c r="B55" s="6">
        <v>21043.999999999996</v>
      </c>
      <c r="C55" s="6">
        <v>22411</v>
      </c>
      <c r="D55" s="6">
        <v>15021</v>
      </c>
      <c r="E55" s="6">
        <v>16200.999999999998</v>
      </c>
      <c r="F55" s="6">
        <v>18955</v>
      </c>
      <c r="G55" s="6">
        <v>17606</v>
      </c>
      <c r="H55" s="6">
        <v>17549</v>
      </c>
      <c r="I55" s="6">
        <v>10525</v>
      </c>
      <c r="J55" s="6">
        <v>35014</v>
      </c>
      <c r="K55" s="6">
        <v>17101.999999999996</v>
      </c>
      <c r="L55" s="6">
        <v>38545.000000000007</v>
      </c>
      <c r="M55" s="6">
        <v>30391</v>
      </c>
      <c r="N55" s="7">
        <f t="shared" si="0"/>
        <v>260364</v>
      </c>
      <c r="P55" s="3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42" ht="24" thickBot="1" x14ac:dyDescent="0.4">
      <c r="A56" s="109" t="s">
        <v>50</v>
      </c>
      <c r="B56" s="110">
        <f t="shared" ref="B56:N56" si="1">SUM(B11:B55)</f>
        <v>755709</v>
      </c>
      <c r="C56" s="110">
        <f t="shared" si="1"/>
        <v>392639</v>
      </c>
      <c r="D56" s="110">
        <f t="shared" si="1"/>
        <v>204130</v>
      </c>
      <c r="E56" s="110">
        <f t="shared" si="1"/>
        <v>339810</v>
      </c>
      <c r="F56" s="110">
        <f t="shared" si="1"/>
        <v>530673</v>
      </c>
      <c r="G56" s="110">
        <f t="shared" si="1"/>
        <v>652405</v>
      </c>
      <c r="H56" s="110">
        <f t="shared" si="1"/>
        <v>698249</v>
      </c>
      <c r="I56" s="110">
        <f t="shared" si="1"/>
        <v>176837</v>
      </c>
      <c r="J56" s="110">
        <f t="shared" si="1"/>
        <v>293376.93235000002</v>
      </c>
      <c r="K56" s="110">
        <f t="shared" si="1"/>
        <v>235994.90306666668</v>
      </c>
      <c r="L56" s="110">
        <f t="shared" si="1"/>
        <v>337889.52161666669</v>
      </c>
      <c r="M56" s="110">
        <f t="shared" si="1"/>
        <v>664552.64296666672</v>
      </c>
      <c r="N56" s="111">
        <f t="shared" si="1"/>
        <v>5282266</v>
      </c>
      <c r="P56" s="35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42" s="34" customFormat="1" ht="21" x14ac:dyDescent="0.35">
      <c r="A57" s="41" t="s">
        <v>65</v>
      </c>
      <c r="B57" s="42"/>
      <c r="C57" s="42"/>
      <c r="D57" s="42"/>
      <c r="E57" s="42"/>
      <c r="F57" s="42"/>
      <c r="G57" s="42" t="s">
        <v>66</v>
      </c>
      <c r="H57" s="42"/>
      <c r="I57" s="42"/>
      <c r="J57" s="42"/>
      <c r="K57" s="42"/>
      <c r="L57" s="42"/>
      <c r="M57" s="42"/>
      <c r="N57" s="42"/>
      <c r="P57" s="35"/>
    </row>
    <row r="58" spans="1:42" s="34" customFormat="1" ht="30" customHeight="1" x14ac:dyDescent="0.35">
      <c r="A58" s="318" t="s">
        <v>104</v>
      </c>
      <c r="B58" s="318"/>
      <c r="C58" s="318"/>
      <c r="D58" s="318"/>
      <c r="E58" s="318"/>
      <c r="F58" s="318"/>
      <c r="G58" s="42" t="s">
        <v>67</v>
      </c>
      <c r="H58" s="42"/>
      <c r="I58" s="42"/>
      <c r="J58" s="42"/>
      <c r="K58" s="42"/>
      <c r="L58" s="42"/>
      <c r="M58" s="42"/>
      <c r="N58" s="42"/>
      <c r="P58" s="35"/>
    </row>
    <row r="59" spans="1:42" s="34" customFormat="1" ht="28.5" customHeight="1" x14ac:dyDescent="0.25">
      <c r="A59" s="318"/>
      <c r="B59" s="318"/>
      <c r="C59" s="318"/>
      <c r="D59" s="318"/>
      <c r="E59" s="318"/>
      <c r="F59" s="318"/>
    </row>
    <row r="60" spans="1:42" s="34" customFormat="1" x14ac:dyDescent="0.25"/>
    <row r="61" spans="1:4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4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1:4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1:4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1:4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1:4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1:4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1:4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</row>
    <row r="101" spans="1:4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2" spans="1:4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</row>
    <row r="103" spans="1:4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</row>
    <row r="104" spans="1:4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</row>
    <row r="105" spans="1:4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</row>
    <row r="106" spans="1:4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</row>
    <row r="107" spans="1:4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</row>
    <row r="108" spans="1:4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</row>
    <row r="109" spans="1:4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</row>
    <row r="110" spans="1:4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</row>
    <row r="111" spans="1:4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</row>
    <row r="112" spans="1:4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</row>
    <row r="113" spans="1:4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</row>
    <row r="114" spans="1:4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</row>
    <row r="115" spans="1:4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</row>
    <row r="116" spans="1:4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</row>
    <row r="117" spans="1:4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</row>
    <row r="118" spans="1:4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</row>
    <row r="119" spans="1:4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</row>
    <row r="120" spans="1:4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</row>
    <row r="121" spans="1:4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</row>
    <row r="122" spans="1:4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</row>
    <row r="123" spans="1:4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</row>
    <row r="124" spans="1:4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</row>
    <row r="125" spans="1:4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</row>
    <row r="126" spans="1:4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</row>
    <row r="127" spans="1:4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</row>
    <row r="128" spans="1:4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</row>
    <row r="129" spans="1:4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</row>
    <row r="130" spans="1:4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</row>
    <row r="131" spans="1:4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</row>
    <row r="132" spans="1:4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</row>
    <row r="133" spans="1:4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</row>
    <row r="134" spans="1:4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</row>
    <row r="135" spans="1:4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</row>
    <row r="136" spans="1:4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</row>
    <row r="137" spans="1:4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</row>
    <row r="138" spans="1:4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</row>
    <row r="139" spans="1:4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</row>
    <row r="140" spans="1:4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</row>
    <row r="141" spans="1:4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</row>
    <row r="142" spans="1:4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</row>
    <row r="143" spans="1:4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</row>
    <row r="144" spans="1:4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</row>
    <row r="145" spans="1:4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</row>
    <row r="146" spans="1:4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</row>
    <row r="147" spans="1:4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</row>
    <row r="148" spans="1:4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</row>
    <row r="149" spans="1:4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</row>
    <row r="150" spans="1:4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</row>
    <row r="151" spans="1:42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</row>
    <row r="152" spans="1:42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</row>
    <row r="153" spans="1:42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</row>
    <row r="154" spans="1:42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</row>
    <row r="155" spans="1:42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</row>
    <row r="156" spans="1:42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</row>
    <row r="157" spans="1:42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</row>
    <row r="158" spans="1:42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</row>
    <row r="159" spans="1:42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</row>
    <row r="160" spans="1:42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</row>
    <row r="161" spans="1:42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</row>
    <row r="162" spans="1:42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</row>
    <row r="163" spans="1:42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</row>
    <row r="164" spans="1:42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</row>
    <row r="165" spans="1:42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</row>
    <row r="166" spans="1:42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</row>
    <row r="167" spans="1:42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</row>
    <row r="168" spans="1:42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</row>
    <row r="169" spans="1:42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</row>
    <row r="170" spans="1:42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</row>
    <row r="171" spans="1:42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</row>
    <row r="172" spans="1:42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</row>
    <row r="173" spans="1:42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</row>
    <row r="174" spans="1:42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</row>
    <row r="175" spans="1:42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</row>
    <row r="176" spans="1:42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</row>
    <row r="177" spans="1:42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</row>
    <row r="178" spans="1:42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</row>
    <row r="179" spans="1:42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</row>
    <row r="180" spans="1:42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</row>
    <row r="181" spans="1:42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</row>
    <row r="182" spans="1:42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</row>
    <row r="183" spans="1:42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</row>
    <row r="184" spans="1:42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</row>
    <row r="185" spans="1:42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</row>
    <row r="186" spans="1:42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</row>
    <row r="187" spans="1:42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</row>
    <row r="188" spans="1:42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</row>
    <row r="189" spans="1:42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</row>
    <row r="190" spans="1:42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</row>
    <row r="191" spans="1:42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</row>
    <row r="192" spans="1:42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</row>
    <row r="193" spans="1:42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</row>
    <row r="194" spans="1:42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</row>
    <row r="195" spans="1:42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</row>
    <row r="196" spans="1:42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</row>
    <row r="197" spans="1:42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</row>
    <row r="198" spans="1:42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</row>
    <row r="199" spans="1:42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</row>
    <row r="200" spans="1:42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</row>
    <row r="201" spans="1:42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</row>
    <row r="202" spans="1:42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</row>
    <row r="203" spans="1:42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</row>
    <row r="204" spans="1:42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</row>
    <row r="205" spans="1:42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</row>
    <row r="206" spans="1:42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</row>
    <row r="207" spans="1:42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</row>
    <row r="208" spans="1:42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</row>
    <row r="209" spans="1:42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</row>
    <row r="210" spans="1:42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</row>
    <row r="211" spans="1:42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</row>
    <row r="212" spans="1:42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</row>
    <row r="213" spans="1:42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</row>
    <row r="214" spans="1:42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</row>
    <row r="215" spans="1:42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</row>
    <row r="216" spans="1:42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</row>
    <row r="217" spans="1:42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</row>
    <row r="218" spans="1:42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</row>
    <row r="219" spans="1:42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</row>
    <row r="220" spans="1:42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</row>
    <row r="221" spans="1:42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</row>
    <row r="222" spans="1:42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</row>
    <row r="223" spans="1:42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</row>
    <row r="224" spans="1:42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</row>
    <row r="225" spans="1:42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</row>
    <row r="226" spans="1:42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</row>
    <row r="227" spans="1:42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</row>
    <row r="228" spans="1:42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</row>
    <row r="229" spans="1:42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</row>
    <row r="230" spans="1:42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</row>
    <row r="231" spans="1:42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</row>
    <row r="232" spans="1:42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</row>
    <row r="233" spans="1:42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</row>
    <row r="234" spans="1:42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</row>
    <row r="235" spans="1:42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</row>
    <row r="236" spans="1:42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</row>
    <row r="237" spans="1:42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</row>
    <row r="238" spans="1:42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</row>
    <row r="239" spans="1:42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</row>
    <row r="240" spans="1:42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</row>
    <row r="241" spans="1:4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</row>
    <row r="242" spans="1:4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</row>
    <row r="243" spans="1:4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</row>
    <row r="244" spans="1:4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</row>
    <row r="245" spans="1:4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</row>
    <row r="246" spans="1:4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</row>
    <row r="247" spans="1:4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</row>
    <row r="248" spans="1:4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</row>
    <row r="249" spans="1:4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</row>
    <row r="250" spans="1:4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</row>
    <row r="251" spans="1:4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</row>
    <row r="252" spans="1:4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</row>
    <row r="253" spans="1:4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</row>
    <row r="254" spans="1:4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</row>
    <row r="255" spans="1:4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</row>
    <row r="256" spans="1:4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</row>
    <row r="257" spans="1:4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</row>
    <row r="258" spans="1:4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</row>
    <row r="259" spans="1:4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</row>
    <row r="260" spans="1:4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</row>
    <row r="261" spans="1:4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</row>
    <row r="262" spans="1:4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</row>
    <row r="263" spans="1:4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</row>
    <row r="264" spans="1:4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</row>
    <row r="265" spans="1:4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</row>
    <row r="266" spans="1:4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</row>
    <row r="267" spans="1:4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</row>
    <row r="268" spans="1:4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</row>
    <row r="269" spans="1:4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</row>
    <row r="270" spans="1:4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</row>
    <row r="271" spans="1:4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</row>
    <row r="272" spans="1:4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</row>
    <row r="273" spans="1:4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</row>
    <row r="274" spans="1:4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</row>
    <row r="275" spans="1:4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</row>
    <row r="276" spans="1:4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</row>
    <row r="277" spans="1:4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</row>
    <row r="278" spans="1:4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</row>
    <row r="279" spans="1:4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</row>
    <row r="280" spans="1:4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</row>
    <row r="281" spans="1:4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</row>
    <row r="282" spans="1:4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</row>
    <row r="283" spans="1:4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</row>
    <row r="284" spans="1:4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</row>
    <row r="285" spans="1:4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</row>
    <row r="286" spans="1:4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</row>
    <row r="287" spans="1:4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</row>
    <row r="288" spans="1:4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</row>
    <row r="289" spans="1:4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</row>
    <row r="290" spans="1:4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</row>
    <row r="291" spans="1:4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</row>
    <row r="292" spans="1:4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</row>
    <row r="293" spans="1:4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</row>
    <row r="294" spans="1:4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</row>
    <row r="295" spans="1:4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</row>
    <row r="296" spans="1:4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</row>
    <row r="297" spans="1:4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</row>
  </sheetData>
  <mergeCells count="3">
    <mergeCell ref="A7:N7"/>
    <mergeCell ref="A8:N8"/>
    <mergeCell ref="A58:F59"/>
  </mergeCells>
  <pageMargins left="0.95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50"/>
  <sheetViews>
    <sheetView topLeftCell="A46" zoomScale="50" zoomScaleNormal="50" workbookViewId="0">
      <selection activeCell="A58" sqref="A58:F59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20.5703125" customWidth="1"/>
    <col min="4" max="4" width="18.85546875" customWidth="1"/>
    <col min="5" max="6" width="20" bestFit="1" customWidth="1"/>
    <col min="7" max="8" width="19.140625" customWidth="1"/>
    <col min="9" max="9" width="19.5703125" bestFit="1" customWidth="1"/>
    <col min="10" max="11" width="18.5703125" customWidth="1"/>
    <col min="12" max="12" width="18.140625" customWidth="1"/>
    <col min="13" max="13" width="19.140625" customWidth="1"/>
    <col min="14" max="14" width="21" customWidth="1"/>
    <col min="15" max="15" width="14.85546875" style="34" customWidth="1"/>
    <col min="16" max="17" width="11.42578125" style="34"/>
  </cols>
  <sheetData>
    <row r="1" spans="1:32" s="34" customFormat="1" x14ac:dyDescent="0.25"/>
    <row r="2" spans="1:32" s="34" customFormat="1" x14ac:dyDescent="0.25"/>
    <row r="3" spans="1:32" s="34" customFormat="1" x14ac:dyDescent="0.25"/>
    <row r="4" spans="1:32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2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21" x14ac:dyDescent="0.3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26.25" x14ac:dyDescent="0.4">
      <c r="A7" s="334" t="s">
        <v>77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26.25" x14ac:dyDescent="0.4">
      <c r="A8" s="335" t="s">
        <v>1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2" customHeight="1" thickBot="1" x14ac:dyDescent="0.3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31.5" customHeight="1" x14ac:dyDescent="0.25">
      <c r="A10" s="116" t="s">
        <v>70</v>
      </c>
      <c r="B10" s="117" t="s">
        <v>2</v>
      </c>
      <c r="C10" s="117" t="s">
        <v>3</v>
      </c>
      <c r="D10" s="117" t="s">
        <v>4</v>
      </c>
      <c r="E10" s="117" t="s">
        <v>5</v>
      </c>
      <c r="F10" s="117" t="s">
        <v>6</v>
      </c>
      <c r="G10" s="117" t="s">
        <v>7</v>
      </c>
      <c r="H10" s="117" t="s">
        <v>8</v>
      </c>
      <c r="I10" s="117" t="s">
        <v>9</v>
      </c>
      <c r="J10" s="117" t="s">
        <v>10</v>
      </c>
      <c r="K10" s="117" t="s">
        <v>11</v>
      </c>
      <c r="L10" s="117" t="s">
        <v>12</v>
      </c>
      <c r="M10" s="117" t="s">
        <v>13</v>
      </c>
      <c r="N10" s="118" t="s">
        <v>14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3.25" x14ac:dyDescent="0.35">
      <c r="A11" s="18" t="s">
        <v>113</v>
      </c>
      <c r="B11" s="6">
        <v>484272</v>
      </c>
      <c r="C11" s="6">
        <v>242073</v>
      </c>
      <c r="D11" s="6">
        <v>55371</v>
      </c>
      <c r="E11" s="6">
        <v>214758</v>
      </c>
      <c r="F11" s="6">
        <v>157381</v>
      </c>
      <c r="G11" s="6">
        <v>466541.00000000006</v>
      </c>
      <c r="H11" s="6">
        <v>419466</v>
      </c>
      <c r="I11" s="6">
        <v>158174</v>
      </c>
      <c r="J11" s="6">
        <v>94334</v>
      </c>
      <c r="K11" s="6">
        <v>19564</v>
      </c>
      <c r="L11" s="6">
        <v>5262</v>
      </c>
      <c r="M11" s="6">
        <v>384422</v>
      </c>
      <c r="N11" s="7">
        <f>SUM(B11:M11)</f>
        <v>2701618</v>
      </c>
      <c r="P11" s="3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23.25" x14ac:dyDescent="0.35">
      <c r="A12" s="18" t="s">
        <v>72</v>
      </c>
      <c r="B12" s="6">
        <v>31024.000000000004</v>
      </c>
      <c r="C12" s="6">
        <v>23014.000000000004</v>
      </c>
      <c r="D12" s="6">
        <v>29624</v>
      </c>
      <c r="E12" s="6">
        <v>45689</v>
      </c>
      <c r="F12" s="6">
        <v>65471.000000000007</v>
      </c>
      <c r="G12" s="6">
        <v>46598</v>
      </c>
      <c r="H12" s="6">
        <v>34119.999999999993</v>
      </c>
      <c r="I12" s="6">
        <v>20301</v>
      </c>
      <c r="J12" s="6">
        <v>32258</v>
      </c>
      <c r="K12" s="6">
        <v>28547</v>
      </c>
      <c r="L12" s="6">
        <v>21021</v>
      </c>
      <c r="M12" s="6">
        <v>29898</v>
      </c>
      <c r="N12" s="7">
        <f t="shared" ref="N12:N55" si="0">SUM(B12:M12)</f>
        <v>407565</v>
      </c>
      <c r="P12" s="3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3.25" x14ac:dyDescent="0.35">
      <c r="A13" s="18" t="s">
        <v>16</v>
      </c>
      <c r="B13" s="6">
        <v>20</v>
      </c>
      <c r="C13" s="6">
        <v>520</v>
      </c>
      <c r="D13" s="6">
        <v>0</v>
      </c>
      <c r="E13" s="6">
        <v>300</v>
      </c>
      <c r="F13" s="6">
        <v>852</v>
      </c>
      <c r="G13" s="6">
        <v>0</v>
      </c>
      <c r="H13" s="6">
        <v>20</v>
      </c>
      <c r="I13" s="6">
        <v>0</v>
      </c>
      <c r="J13" s="6">
        <v>3910</v>
      </c>
      <c r="K13" s="6">
        <v>6854</v>
      </c>
      <c r="L13" s="6">
        <v>4735</v>
      </c>
      <c r="M13" s="6">
        <v>0</v>
      </c>
      <c r="N13" s="7">
        <f t="shared" si="0"/>
        <v>17211</v>
      </c>
      <c r="P13" s="35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23.25" x14ac:dyDescent="0.35">
      <c r="A14" s="18" t="s">
        <v>17</v>
      </c>
      <c r="B14" s="6">
        <v>201</v>
      </c>
      <c r="C14" s="6">
        <v>10</v>
      </c>
      <c r="D14" s="6">
        <v>150</v>
      </c>
      <c r="E14" s="6">
        <v>69</v>
      </c>
      <c r="F14" s="6">
        <v>94.999999999999986</v>
      </c>
      <c r="G14" s="6">
        <v>48</v>
      </c>
      <c r="H14" s="6">
        <v>275</v>
      </c>
      <c r="I14" s="6">
        <v>115</v>
      </c>
      <c r="J14" s="6">
        <v>36</v>
      </c>
      <c r="K14" s="6">
        <v>81</v>
      </c>
      <c r="L14" s="6">
        <v>169</v>
      </c>
      <c r="M14" s="6">
        <v>119.99999999999999</v>
      </c>
      <c r="N14" s="7">
        <f t="shared" si="0"/>
        <v>1369</v>
      </c>
      <c r="P14" s="35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23.25" x14ac:dyDescent="0.35">
      <c r="A15" s="18" t="s">
        <v>56</v>
      </c>
      <c r="B15" s="6">
        <v>2893.9999999999995</v>
      </c>
      <c r="C15" s="6">
        <v>3244</v>
      </c>
      <c r="D15" s="6">
        <v>5086</v>
      </c>
      <c r="E15" s="6">
        <v>6573</v>
      </c>
      <c r="F15" s="6">
        <v>9561</v>
      </c>
      <c r="G15" s="6">
        <v>6241</v>
      </c>
      <c r="H15" s="6">
        <v>4501</v>
      </c>
      <c r="I15" s="6">
        <v>7815</v>
      </c>
      <c r="J15" s="6">
        <v>16604</v>
      </c>
      <c r="K15" s="6">
        <v>4211</v>
      </c>
      <c r="L15" s="6">
        <v>2611</v>
      </c>
      <c r="M15" s="6">
        <v>1524</v>
      </c>
      <c r="N15" s="7">
        <f t="shared" si="0"/>
        <v>70865</v>
      </c>
      <c r="P15" s="35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23.25" x14ac:dyDescent="0.35">
      <c r="A16" s="18" t="s">
        <v>73</v>
      </c>
      <c r="B16" s="6">
        <v>22014.000000000004</v>
      </c>
      <c r="C16" s="6">
        <v>4256</v>
      </c>
      <c r="D16" s="6">
        <v>3378</v>
      </c>
      <c r="E16" s="6">
        <v>19864</v>
      </c>
      <c r="F16" s="6">
        <v>22518</v>
      </c>
      <c r="G16" s="6">
        <v>5987</v>
      </c>
      <c r="H16" s="6">
        <v>1621.0000000000002</v>
      </c>
      <c r="I16" s="6">
        <v>11380</v>
      </c>
      <c r="J16" s="6">
        <v>19913</v>
      </c>
      <c r="K16" s="6">
        <v>9854</v>
      </c>
      <c r="L16" s="6">
        <v>28574.000000000004</v>
      </c>
      <c r="M16" s="6">
        <v>105436</v>
      </c>
      <c r="N16" s="7">
        <f t="shared" si="0"/>
        <v>254795</v>
      </c>
      <c r="P16" s="35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23.25" x14ac:dyDescent="0.35">
      <c r="A17" s="18" t="s">
        <v>19</v>
      </c>
      <c r="B17" s="6">
        <v>32042</v>
      </c>
      <c r="C17" s="6">
        <v>5782</v>
      </c>
      <c r="D17" s="6">
        <v>5075</v>
      </c>
      <c r="E17" s="6">
        <v>40153</v>
      </c>
      <c r="F17" s="6">
        <v>45501</v>
      </c>
      <c r="G17" s="6">
        <v>4948</v>
      </c>
      <c r="H17" s="6">
        <v>1895</v>
      </c>
      <c r="I17" s="6">
        <v>16336</v>
      </c>
      <c r="J17" s="6">
        <v>34112</v>
      </c>
      <c r="K17" s="6">
        <v>18520</v>
      </c>
      <c r="L17" s="6">
        <v>20707</v>
      </c>
      <c r="M17" s="6">
        <v>29514</v>
      </c>
      <c r="N17" s="7">
        <f t="shared" si="0"/>
        <v>254585</v>
      </c>
      <c r="P17" s="35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23.25" x14ac:dyDescent="0.35">
      <c r="A18" s="18" t="s">
        <v>20</v>
      </c>
      <c r="B18" s="6">
        <v>1201</v>
      </c>
      <c r="C18" s="6">
        <v>224</v>
      </c>
      <c r="D18" s="6">
        <v>537</v>
      </c>
      <c r="E18" s="6">
        <v>1880</v>
      </c>
      <c r="F18" s="6">
        <v>2650</v>
      </c>
      <c r="G18" s="6">
        <v>569</v>
      </c>
      <c r="H18" s="6">
        <v>267</v>
      </c>
      <c r="I18" s="6">
        <v>47</v>
      </c>
      <c r="J18" s="6">
        <v>2203</v>
      </c>
      <c r="K18" s="6">
        <v>934.99999999999989</v>
      </c>
      <c r="L18" s="6">
        <v>524</v>
      </c>
      <c r="M18" s="6">
        <v>598</v>
      </c>
      <c r="N18" s="7">
        <f t="shared" si="0"/>
        <v>11635</v>
      </c>
      <c r="P18" s="35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23.25" x14ac:dyDescent="0.35">
      <c r="A19" s="18" t="s">
        <v>74</v>
      </c>
      <c r="B19" s="6">
        <v>9854</v>
      </c>
      <c r="C19" s="6">
        <v>6710</v>
      </c>
      <c r="D19" s="6">
        <v>14145</v>
      </c>
      <c r="E19" s="6">
        <v>35986.999999999993</v>
      </c>
      <c r="F19" s="6">
        <v>69214.000000000015</v>
      </c>
      <c r="G19" s="6">
        <v>25654</v>
      </c>
      <c r="H19" s="6">
        <v>15647.000000000002</v>
      </c>
      <c r="I19" s="6">
        <v>8974</v>
      </c>
      <c r="J19" s="6">
        <v>5392</v>
      </c>
      <c r="K19" s="6">
        <v>5587.9999999999991</v>
      </c>
      <c r="L19" s="6">
        <v>8657</v>
      </c>
      <c r="M19" s="6">
        <v>7121</v>
      </c>
      <c r="N19" s="7">
        <f t="shared" si="0"/>
        <v>212943</v>
      </c>
      <c r="P19" s="35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23.25" x14ac:dyDescent="0.35">
      <c r="A20" s="18" t="s">
        <v>22</v>
      </c>
      <c r="B20" s="6">
        <v>8690</v>
      </c>
      <c r="C20" s="6">
        <v>7592.0000000000009</v>
      </c>
      <c r="D20" s="6">
        <v>6543</v>
      </c>
      <c r="E20" s="6">
        <v>6421</v>
      </c>
      <c r="F20" s="6">
        <v>5261</v>
      </c>
      <c r="G20" s="6">
        <v>8926</v>
      </c>
      <c r="H20" s="6">
        <v>11201</v>
      </c>
      <c r="I20" s="6">
        <v>6008</v>
      </c>
      <c r="J20" s="6">
        <v>5539</v>
      </c>
      <c r="K20" s="6">
        <v>9854</v>
      </c>
      <c r="L20" s="6">
        <v>7540.9999999999991</v>
      </c>
      <c r="M20" s="6">
        <v>11045.000000000004</v>
      </c>
      <c r="N20" s="7">
        <f t="shared" si="0"/>
        <v>94621</v>
      </c>
      <c r="P20" s="35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23.25" x14ac:dyDescent="0.35">
      <c r="A21" s="18" t="s">
        <v>23</v>
      </c>
      <c r="B21" s="6">
        <v>4892</v>
      </c>
      <c r="C21" s="6">
        <v>10254</v>
      </c>
      <c r="D21" s="6">
        <v>7895</v>
      </c>
      <c r="E21" s="6">
        <v>3885</v>
      </c>
      <c r="F21" s="6">
        <v>9985</v>
      </c>
      <c r="G21" s="6">
        <v>5764</v>
      </c>
      <c r="H21" s="6">
        <v>6201</v>
      </c>
      <c r="I21" s="6">
        <v>2537</v>
      </c>
      <c r="J21" s="6">
        <v>1068</v>
      </c>
      <c r="K21" s="6">
        <v>2541</v>
      </c>
      <c r="L21" s="6">
        <v>3779</v>
      </c>
      <c r="M21" s="6">
        <v>8953.9999999999982</v>
      </c>
      <c r="N21" s="7">
        <f t="shared" si="0"/>
        <v>67755</v>
      </c>
      <c r="P21" s="35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23.25" x14ac:dyDescent="0.35">
      <c r="A22" s="18" t="s">
        <v>24</v>
      </c>
      <c r="B22" s="6">
        <v>4651</v>
      </c>
      <c r="C22" s="6">
        <v>3332</v>
      </c>
      <c r="D22" s="6">
        <v>4268</v>
      </c>
      <c r="E22" s="6">
        <v>3687</v>
      </c>
      <c r="F22" s="6">
        <v>3689</v>
      </c>
      <c r="G22" s="6">
        <v>4518</v>
      </c>
      <c r="H22" s="6">
        <v>5069</v>
      </c>
      <c r="I22" s="6">
        <v>2354</v>
      </c>
      <c r="J22" s="6">
        <v>2453</v>
      </c>
      <c r="K22" s="6">
        <v>3543</v>
      </c>
      <c r="L22" s="6">
        <v>5620.9999999999991</v>
      </c>
      <c r="M22" s="6">
        <v>3702</v>
      </c>
      <c r="N22" s="7">
        <f t="shared" si="0"/>
        <v>46887</v>
      </c>
      <c r="P22" s="35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23.25" x14ac:dyDescent="0.35">
      <c r="A23" s="18" t="s">
        <v>57</v>
      </c>
      <c r="B23" s="6">
        <v>2427</v>
      </c>
      <c r="C23" s="6">
        <v>4568</v>
      </c>
      <c r="D23" s="6">
        <v>5827</v>
      </c>
      <c r="E23" s="6">
        <v>5438</v>
      </c>
      <c r="F23" s="6">
        <v>9521</v>
      </c>
      <c r="G23" s="6">
        <v>6546.9999999999991</v>
      </c>
      <c r="H23" s="6">
        <v>5698</v>
      </c>
      <c r="I23" s="6">
        <v>4802</v>
      </c>
      <c r="J23" s="6">
        <v>4501</v>
      </c>
      <c r="K23" s="6">
        <v>4289</v>
      </c>
      <c r="L23" s="6">
        <v>5985</v>
      </c>
      <c r="M23" s="6">
        <v>4209</v>
      </c>
      <c r="N23" s="7">
        <f t="shared" si="0"/>
        <v>63812</v>
      </c>
      <c r="P23" s="35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23.25" x14ac:dyDescent="0.35">
      <c r="A24" s="18" t="s">
        <v>25</v>
      </c>
      <c r="B24" s="6">
        <v>16878</v>
      </c>
      <c r="C24" s="6">
        <v>23541</v>
      </c>
      <c r="D24" s="6">
        <v>23979</v>
      </c>
      <c r="E24" s="6">
        <v>22065</v>
      </c>
      <c r="F24" s="6">
        <v>26598</v>
      </c>
      <c r="G24" s="6">
        <v>30073.999999999996</v>
      </c>
      <c r="H24" s="6">
        <v>24779</v>
      </c>
      <c r="I24" s="6">
        <v>22397</v>
      </c>
      <c r="J24" s="6">
        <v>24332</v>
      </c>
      <c r="K24" s="6">
        <v>23985</v>
      </c>
      <c r="L24" s="6">
        <v>27952.000000000004</v>
      </c>
      <c r="M24" s="6">
        <v>22014</v>
      </c>
      <c r="N24" s="7">
        <f t="shared" si="0"/>
        <v>288594</v>
      </c>
      <c r="P24" s="35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23.25" x14ac:dyDescent="0.35">
      <c r="A25" s="18" t="s">
        <v>58</v>
      </c>
      <c r="B25" s="6">
        <v>6621</v>
      </c>
      <c r="C25" s="6">
        <v>4011.9999999999995</v>
      </c>
      <c r="D25" s="6">
        <v>2708</v>
      </c>
      <c r="E25" s="6">
        <v>1200.9999999999998</v>
      </c>
      <c r="F25" s="6">
        <v>5214</v>
      </c>
      <c r="G25" s="6">
        <v>2147</v>
      </c>
      <c r="H25" s="6">
        <v>2546</v>
      </c>
      <c r="I25" s="6">
        <v>2090</v>
      </c>
      <c r="J25" s="6">
        <v>2566</v>
      </c>
      <c r="K25" s="6">
        <v>4620</v>
      </c>
      <c r="L25" s="6">
        <v>5689.0000000000009</v>
      </c>
      <c r="M25" s="6">
        <v>2820</v>
      </c>
      <c r="N25" s="7">
        <f t="shared" si="0"/>
        <v>42234</v>
      </c>
      <c r="P25" s="35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23.25" x14ac:dyDescent="0.35">
      <c r="A26" s="18" t="s">
        <v>26</v>
      </c>
      <c r="B26" s="6">
        <v>621</v>
      </c>
      <c r="C26" s="6">
        <v>19</v>
      </c>
      <c r="D26" s="6">
        <v>32</v>
      </c>
      <c r="E26" s="6">
        <v>0</v>
      </c>
      <c r="F26" s="6">
        <v>0</v>
      </c>
      <c r="G26" s="6">
        <v>25</v>
      </c>
      <c r="H26" s="6">
        <v>0</v>
      </c>
      <c r="I26" s="6">
        <v>40</v>
      </c>
      <c r="J26" s="6">
        <v>0</v>
      </c>
      <c r="K26" s="6">
        <v>0</v>
      </c>
      <c r="L26" s="6">
        <v>1046</v>
      </c>
      <c r="M26" s="6">
        <v>816</v>
      </c>
      <c r="N26" s="7">
        <f t="shared" si="0"/>
        <v>2599</v>
      </c>
      <c r="P26" s="35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23.25" x14ac:dyDescent="0.35">
      <c r="A27" s="18" t="s">
        <v>27</v>
      </c>
      <c r="B27" s="6">
        <v>8252</v>
      </c>
      <c r="C27" s="6">
        <v>5624.0000000000009</v>
      </c>
      <c r="D27" s="6">
        <v>4670</v>
      </c>
      <c r="E27" s="6">
        <v>1359</v>
      </c>
      <c r="F27" s="6">
        <v>12547</v>
      </c>
      <c r="G27" s="6">
        <v>9598</v>
      </c>
      <c r="H27" s="6">
        <v>6954</v>
      </c>
      <c r="I27" s="6">
        <v>5310</v>
      </c>
      <c r="J27" s="6">
        <v>4422</v>
      </c>
      <c r="K27" s="6">
        <v>6420.9999999999991</v>
      </c>
      <c r="L27" s="6">
        <v>3893</v>
      </c>
      <c r="M27" s="6">
        <v>2775</v>
      </c>
      <c r="N27" s="7">
        <f t="shared" si="0"/>
        <v>71825</v>
      </c>
      <c r="P27" s="35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23.25" x14ac:dyDescent="0.35">
      <c r="A28" s="18" t="s">
        <v>28</v>
      </c>
      <c r="B28" s="6">
        <v>1515</v>
      </c>
      <c r="C28" s="6">
        <v>1538</v>
      </c>
      <c r="D28" s="6">
        <v>1579</v>
      </c>
      <c r="E28" s="6">
        <v>563</v>
      </c>
      <c r="F28" s="6">
        <v>6987.0000000000009</v>
      </c>
      <c r="G28" s="6">
        <v>1209</v>
      </c>
      <c r="H28" s="6">
        <v>1050</v>
      </c>
      <c r="I28" s="6">
        <v>807</v>
      </c>
      <c r="J28" s="6">
        <v>1860</v>
      </c>
      <c r="K28" s="6">
        <v>1402.0000000000002</v>
      </c>
      <c r="L28" s="6">
        <v>1150</v>
      </c>
      <c r="M28" s="6">
        <v>2260</v>
      </c>
      <c r="N28" s="7">
        <f t="shared" si="0"/>
        <v>21920</v>
      </c>
      <c r="P28" s="35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23.25" x14ac:dyDescent="0.35">
      <c r="A29" s="18" t="s">
        <v>29</v>
      </c>
      <c r="B29" s="6">
        <v>9851</v>
      </c>
      <c r="C29" s="6">
        <v>4427</v>
      </c>
      <c r="D29" s="6">
        <v>3894</v>
      </c>
      <c r="E29" s="6">
        <v>2541</v>
      </c>
      <c r="F29" s="6">
        <v>3698</v>
      </c>
      <c r="G29" s="6">
        <v>2657</v>
      </c>
      <c r="H29" s="6">
        <v>3452</v>
      </c>
      <c r="I29" s="6">
        <v>4991</v>
      </c>
      <c r="J29" s="6">
        <v>3222</v>
      </c>
      <c r="K29" s="6">
        <v>4695</v>
      </c>
      <c r="L29" s="6">
        <v>3420.9999999999995</v>
      </c>
      <c r="M29" s="6">
        <v>11476</v>
      </c>
      <c r="N29" s="7">
        <f t="shared" si="0"/>
        <v>58325</v>
      </c>
      <c r="P29" s="35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23.25" x14ac:dyDescent="0.35">
      <c r="A30" s="18" t="s">
        <v>30</v>
      </c>
      <c r="B30" s="6">
        <v>750</v>
      </c>
      <c r="C30" s="6">
        <v>666</v>
      </c>
      <c r="D30" s="6">
        <v>904</v>
      </c>
      <c r="E30" s="6">
        <v>1320.0000000000002</v>
      </c>
      <c r="F30" s="6">
        <v>795</v>
      </c>
      <c r="G30" s="6">
        <v>689</v>
      </c>
      <c r="H30" s="6">
        <v>639.00000000000011</v>
      </c>
      <c r="I30" s="6">
        <v>477</v>
      </c>
      <c r="J30" s="6">
        <v>612</v>
      </c>
      <c r="K30" s="6">
        <v>765</v>
      </c>
      <c r="L30" s="6">
        <v>865</v>
      </c>
      <c r="M30" s="6">
        <v>468</v>
      </c>
      <c r="N30" s="7">
        <f t="shared" si="0"/>
        <v>8950</v>
      </c>
      <c r="P30" s="35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3.25" x14ac:dyDescent="0.35">
      <c r="A31" s="18" t="s">
        <v>31</v>
      </c>
      <c r="B31" s="6">
        <v>1204</v>
      </c>
      <c r="C31" s="6">
        <v>1027</v>
      </c>
      <c r="D31" s="6">
        <v>1075</v>
      </c>
      <c r="E31" s="6">
        <v>1133</v>
      </c>
      <c r="F31" s="6">
        <v>1598</v>
      </c>
      <c r="G31" s="6">
        <v>966</v>
      </c>
      <c r="H31" s="6">
        <v>1890</v>
      </c>
      <c r="I31" s="6">
        <v>915</v>
      </c>
      <c r="J31" s="6">
        <v>1036</v>
      </c>
      <c r="K31" s="6">
        <v>1524</v>
      </c>
      <c r="L31" s="6">
        <v>1363</v>
      </c>
      <c r="M31" s="6">
        <v>1158</v>
      </c>
      <c r="N31" s="7">
        <f t="shared" si="0"/>
        <v>14889</v>
      </c>
      <c r="P31" s="35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23.25" x14ac:dyDescent="0.35">
      <c r="A32" s="18" t="s">
        <v>32</v>
      </c>
      <c r="B32" s="6">
        <v>899.99999999999989</v>
      </c>
      <c r="C32" s="6">
        <v>804</v>
      </c>
      <c r="D32" s="6">
        <v>780</v>
      </c>
      <c r="E32" s="6">
        <v>547.99999999999989</v>
      </c>
      <c r="F32" s="6">
        <v>710</v>
      </c>
      <c r="G32" s="6">
        <v>562</v>
      </c>
      <c r="H32" s="6">
        <v>899</v>
      </c>
      <c r="I32" s="6">
        <v>858</v>
      </c>
      <c r="J32" s="6">
        <v>764</v>
      </c>
      <c r="K32" s="6">
        <v>898.99999999999977</v>
      </c>
      <c r="L32" s="6">
        <v>1024</v>
      </c>
      <c r="M32" s="6">
        <v>578</v>
      </c>
      <c r="N32" s="7">
        <f t="shared" si="0"/>
        <v>9326</v>
      </c>
      <c r="P32" s="35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23.25" x14ac:dyDescent="0.35">
      <c r="A33" s="18" t="s">
        <v>33</v>
      </c>
      <c r="B33" s="6">
        <v>15</v>
      </c>
      <c r="C33" s="6">
        <v>1</v>
      </c>
      <c r="D33" s="6">
        <v>130</v>
      </c>
      <c r="E33" s="6">
        <v>85</v>
      </c>
      <c r="F33" s="6">
        <v>7</v>
      </c>
      <c r="G33" s="6">
        <v>103</v>
      </c>
      <c r="H33" s="6">
        <v>40</v>
      </c>
      <c r="I33" s="6">
        <v>10</v>
      </c>
      <c r="J33" s="6">
        <v>205</v>
      </c>
      <c r="K33" s="6">
        <v>6421</v>
      </c>
      <c r="L33" s="6">
        <v>985</v>
      </c>
      <c r="M33" s="6">
        <v>120</v>
      </c>
      <c r="N33" s="7">
        <f t="shared" si="0"/>
        <v>8122</v>
      </c>
      <c r="P33" s="35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23.25" x14ac:dyDescent="0.35">
      <c r="A34" s="18" t="s">
        <v>34</v>
      </c>
      <c r="B34" s="6">
        <v>1452</v>
      </c>
      <c r="C34" s="6">
        <v>906</v>
      </c>
      <c r="D34" s="6">
        <v>871</v>
      </c>
      <c r="E34" s="6">
        <v>745</v>
      </c>
      <c r="F34" s="6">
        <v>1652</v>
      </c>
      <c r="G34" s="6">
        <v>1245</v>
      </c>
      <c r="H34" s="6">
        <v>998</v>
      </c>
      <c r="I34" s="6">
        <v>829</v>
      </c>
      <c r="J34" s="6">
        <v>798</v>
      </c>
      <c r="K34" s="6">
        <v>1201</v>
      </c>
      <c r="L34" s="6">
        <v>968</v>
      </c>
      <c r="M34" s="6">
        <v>1215</v>
      </c>
      <c r="N34" s="7">
        <f>SUM(B34:M34)</f>
        <v>12880</v>
      </c>
      <c r="P34" s="35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23.25" x14ac:dyDescent="0.35">
      <c r="A35" s="18" t="s">
        <v>114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7">
        <f t="shared" si="0"/>
        <v>0</v>
      </c>
      <c r="P35" s="35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23.25" x14ac:dyDescent="0.35">
      <c r="A36" s="18" t="s">
        <v>36</v>
      </c>
      <c r="B36" s="6">
        <v>1300</v>
      </c>
      <c r="C36" s="6">
        <v>1204</v>
      </c>
      <c r="D36" s="6">
        <v>1086</v>
      </c>
      <c r="E36" s="6">
        <v>674.99999999999989</v>
      </c>
      <c r="F36" s="6">
        <v>962</v>
      </c>
      <c r="G36" s="6">
        <v>801.99999999999989</v>
      </c>
      <c r="H36" s="6">
        <v>1752</v>
      </c>
      <c r="I36" s="6">
        <v>952</v>
      </c>
      <c r="J36" s="6">
        <v>1780</v>
      </c>
      <c r="K36" s="6">
        <v>1157.9999999999998</v>
      </c>
      <c r="L36" s="6">
        <v>1658</v>
      </c>
      <c r="M36" s="6">
        <v>492</v>
      </c>
      <c r="N36" s="7">
        <f t="shared" si="0"/>
        <v>13821</v>
      </c>
      <c r="P36" s="35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23.25" x14ac:dyDescent="0.35">
      <c r="A37" s="18" t="s">
        <v>37</v>
      </c>
      <c r="B37" s="6">
        <v>410</v>
      </c>
      <c r="C37" s="6">
        <v>197</v>
      </c>
      <c r="D37" s="6">
        <v>353</v>
      </c>
      <c r="E37" s="6">
        <v>200.99999999999997</v>
      </c>
      <c r="F37" s="6">
        <v>598.99999999999989</v>
      </c>
      <c r="G37" s="6">
        <v>152.99999999999997</v>
      </c>
      <c r="H37" s="6">
        <v>305</v>
      </c>
      <c r="I37" s="6">
        <v>143</v>
      </c>
      <c r="J37" s="6">
        <v>248</v>
      </c>
      <c r="K37" s="6">
        <v>652</v>
      </c>
      <c r="L37" s="6">
        <v>652</v>
      </c>
      <c r="M37" s="6">
        <v>239</v>
      </c>
      <c r="N37" s="7">
        <f t="shared" si="0"/>
        <v>4152</v>
      </c>
      <c r="P37" s="35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23.25" x14ac:dyDescent="0.35">
      <c r="A38" s="18" t="s">
        <v>59</v>
      </c>
      <c r="B38" s="6">
        <v>102</v>
      </c>
      <c r="C38" s="6">
        <v>115</v>
      </c>
      <c r="D38" s="6">
        <v>58</v>
      </c>
      <c r="E38" s="6">
        <v>36</v>
      </c>
      <c r="F38" s="6">
        <v>150</v>
      </c>
      <c r="G38" s="6">
        <v>96</v>
      </c>
      <c r="H38" s="6">
        <v>89</v>
      </c>
      <c r="I38" s="6">
        <v>56</v>
      </c>
      <c r="J38" s="6">
        <v>134</v>
      </c>
      <c r="K38" s="6">
        <v>95.999999999999986</v>
      </c>
      <c r="L38" s="6">
        <v>115</v>
      </c>
      <c r="M38" s="6">
        <v>62</v>
      </c>
      <c r="N38" s="7">
        <f t="shared" si="0"/>
        <v>1109</v>
      </c>
      <c r="P38" s="35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23.25" x14ac:dyDescent="0.35">
      <c r="A39" s="18" t="s">
        <v>60</v>
      </c>
      <c r="B39" s="6">
        <v>420</v>
      </c>
      <c r="C39" s="6">
        <v>369</v>
      </c>
      <c r="D39" s="6">
        <v>354</v>
      </c>
      <c r="E39" s="6">
        <v>389</v>
      </c>
      <c r="F39" s="6">
        <v>613</v>
      </c>
      <c r="G39" s="6">
        <v>555</v>
      </c>
      <c r="H39" s="6">
        <v>658</v>
      </c>
      <c r="I39" s="6">
        <v>514</v>
      </c>
      <c r="J39" s="6">
        <v>577</v>
      </c>
      <c r="K39" s="6">
        <v>520</v>
      </c>
      <c r="L39" s="6">
        <v>498</v>
      </c>
      <c r="M39" s="6">
        <v>408</v>
      </c>
      <c r="N39" s="7">
        <f t="shared" si="0"/>
        <v>5875</v>
      </c>
      <c r="P39" s="35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23.25" x14ac:dyDescent="0.35">
      <c r="A40" s="18" t="s">
        <v>38</v>
      </c>
      <c r="B40" s="6">
        <v>260</v>
      </c>
      <c r="C40" s="6">
        <v>94</v>
      </c>
      <c r="D40" s="6">
        <v>89</v>
      </c>
      <c r="E40" s="6">
        <v>150</v>
      </c>
      <c r="F40" s="6">
        <v>201</v>
      </c>
      <c r="G40" s="6">
        <v>107</v>
      </c>
      <c r="H40" s="6">
        <v>254</v>
      </c>
      <c r="I40" s="6">
        <v>116</v>
      </c>
      <c r="J40" s="6">
        <v>213</v>
      </c>
      <c r="K40" s="6">
        <v>153</v>
      </c>
      <c r="L40" s="6">
        <v>135</v>
      </c>
      <c r="M40" s="6">
        <v>112</v>
      </c>
      <c r="N40" s="7">
        <f t="shared" si="0"/>
        <v>1884</v>
      </c>
      <c r="P40" s="35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23.25" x14ac:dyDescent="0.35">
      <c r="A41" s="18" t="s">
        <v>75</v>
      </c>
      <c r="B41" s="6">
        <v>548</v>
      </c>
      <c r="C41" s="6">
        <v>1092</v>
      </c>
      <c r="D41" s="6">
        <v>1238</v>
      </c>
      <c r="E41" s="6">
        <v>452</v>
      </c>
      <c r="F41" s="6">
        <v>1204</v>
      </c>
      <c r="G41" s="6">
        <v>314</v>
      </c>
      <c r="H41" s="6">
        <v>450</v>
      </c>
      <c r="I41" s="6">
        <v>120</v>
      </c>
      <c r="J41" s="6">
        <v>602</v>
      </c>
      <c r="K41" s="6">
        <v>1184</v>
      </c>
      <c r="L41" s="6">
        <v>1458</v>
      </c>
      <c r="M41" s="6">
        <v>861</v>
      </c>
      <c r="N41" s="7">
        <f t="shared" si="0"/>
        <v>9523</v>
      </c>
      <c r="P41" s="35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23.25" x14ac:dyDescent="0.35">
      <c r="A42" s="18" t="s">
        <v>61</v>
      </c>
      <c r="B42" s="6">
        <v>5</v>
      </c>
      <c r="C42" s="6">
        <v>26</v>
      </c>
      <c r="D42" s="6">
        <v>92</v>
      </c>
      <c r="E42" s="6">
        <v>0</v>
      </c>
      <c r="F42" s="6">
        <v>652</v>
      </c>
      <c r="G42" s="6">
        <v>0</v>
      </c>
      <c r="H42" s="6">
        <v>90</v>
      </c>
      <c r="I42" s="6">
        <v>1</v>
      </c>
      <c r="J42" s="6">
        <v>212</v>
      </c>
      <c r="K42" s="6">
        <v>124</v>
      </c>
      <c r="L42" s="6">
        <v>154</v>
      </c>
      <c r="M42" s="6">
        <v>5</v>
      </c>
      <c r="N42" s="7">
        <f t="shared" si="0"/>
        <v>1361</v>
      </c>
      <c r="P42" s="35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23.25" x14ac:dyDescent="0.35">
      <c r="A43" s="18" t="s">
        <v>40</v>
      </c>
      <c r="B43" s="6">
        <v>369</v>
      </c>
      <c r="C43" s="6">
        <v>221</v>
      </c>
      <c r="D43" s="6">
        <v>234</v>
      </c>
      <c r="E43" s="6">
        <v>214</v>
      </c>
      <c r="F43" s="6">
        <v>169</v>
      </c>
      <c r="G43" s="6">
        <v>204</v>
      </c>
      <c r="H43" s="6">
        <v>136</v>
      </c>
      <c r="I43" s="6">
        <v>56</v>
      </c>
      <c r="J43" s="6">
        <v>89</v>
      </c>
      <c r="K43" s="6">
        <v>220</v>
      </c>
      <c r="L43" s="6">
        <v>410</v>
      </c>
      <c r="M43" s="6">
        <v>130</v>
      </c>
      <c r="N43" s="7">
        <f t="shared" si="0"/>
        <v>2452</v>
      </c>
      <c r="P43" s="35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23.25" x14ac:dyDescent="0.35">
      <c r="A44" s="18" t="s">
        <v>41</v>
      </c>
      <c r="B44" s="6">
        <v>78</v>
      </c>
      <c r="C44" s="6">
        <v>225</v>
      </c>
      <c r="D44" s="6">
        <v>186</v>
      </c>
      <c r="E44" s="6">
        <v>42</v>
      </c>
      <c r="F44" s="6">
        <v>103</v>
      </c>
      <c r="G44" s="6">
        <v>115</v>
      </c>
      <c r="H44" s="6">
        <v>152</v>
      </c>
      <c r="I44" s="6">
        <v>0</v>
      </c>
      <c r="J44" s="6">
        <v>127</v>
      </c>
      <c r="K44" s="6">
        <v>84.999999999999986</v>
      </c>
      <c r="L44" s="6">
        <v>600</v>
      </c>
      <c r="M44" s="6">
        <v>130</v>
      </c>
      <c r="N44" s="7">
        <f>SUM(B44:M44)</f>
        <v>1843</v>
      </c>
      <c r="P44" s="35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23.25" x14ac:dyDescent="0.35">
      <c r="A45" s="18" t="s">
        <v>42</v>
      </c>
      <c r="B45" s="6">
        <v>213</v>
      </c>
      <c r="C45" s="6">
        <v>116</v>
      </c>
      <c r="D45" s="6">
        <v>190</v>
      </c>
      <c r="E45" s="6">
        <v>520</v>
      </c>
      <c r="F45" s="6">
        <v>1921</v>
      </c>
      <c r="G45" s="6">
        <v>355</v>
      </c>
      <c r="H45" s="6">
        <v>490</v>
      </c>
      <c r="I45" s="6">
        <v>730</v>
      </c>
      <c r="J45" s="6">
        <v>1371</v>
      </c>
      <c r="K45" s="6">
        <v>3419.9999999999995</v>
      </c>
      <c r="L45" s="6">
        <v>3653.9999999999995</v>
      </c>
      <c r="M45" s="6">
        <v>281</v>
      </c>
      <c r="N45" s="7">
        <f t="shared" si="0"/>
        <v>13261</v>
      </c>
      <c r="P45" s="35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23.25" x14ac:dyDescent="0.35">
      <c r="A46" s="18" t="s">
        <v>43</v>
      </c>
      <c r="B46" s="6">
        <v>1852</v>
      </c>
      <c r="C46" s="6">
        <v>1304</v>
      </c>
      <c r="D46" s="6">
        <v>5204</v>
      </c>
      <c r="E46" s="6">
        <v>895</v>
      </c>
      <c r="F46" s="6">
        <v>3201</v>
      </c>
      <c r="G46" s="6">
        <v>2410</v>
      </c>
      <c r="H46" s="6">
        <v>2626</v>
      </c>
      <c r="I46" s="6">
        <v>1161</v>
      </c>
      <c r="J46" s="6">
        <v>1808</v>
      </c>
      <c r="K46" s="6">
        <v>3698</v>
      </c>
      <c r="L46" s="6">
        <v>1985</v>
      </c>
      <c r="M46" s="6">
        <v>1334</v>
      </c>
      <c r="N46" s="7">
        <f t="shared" si="0"/>
        <v>27478</v>
      </c>
      <c r="P46" s="35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23.25" x14ac:dyDescent="0.35">
      <c r="A47" s="18" t="s">
        <v>44</v>
      </c>
      <c r="B47" s="6">
        <v>1602.0000000000002</v>
      </c>
      <c r="C47" s="6">
        <v>1428</v>
      </c>
      <c r="D47" s="6">
        <v>2292</v>
      </c>
      <c r="E47" s="6">
        <v>1500</v>
      </c>
      <c r="F47" s="6">
        <v>3257.9999999999995</v>
      </c>
      <c r="G47" s="6">
        <v>1115.9999999999998</v>
      </c>
      <c r="H47" s="6">
        <v>9588</v>
      </c>
      <c r="I47" s="6">
        <v>1387</v>
      </c>
      <c r="J47" s="6">
        <v>2363</v>
      </c>
      <c r="K47" s="6">
        <v>3698</v>
      </c>
      <c r="L47" s="6">
        <v>1201</v>
      </c>
      <c r="M47" s="6">
        <v>967</v>
      </c>
      <c r="N47" s="7">
        <f t="shared" si="0"/>
        <v>30400</v>
      </c>
      <c r="P47" s="35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23.25" x14ac:dyDescent="0.35">
      <c r="A48" s="18" t="s">
        <v>62</v>
      </c>
      <c r="B48" s="6">
        <v>695</v>
      </c>
      <c r="C48" s="6">
        <v>1497</v>
      </c>
      <c r="D48" s="6">
        <v>855</v>
      </c>
      <c r="E48" s="6">
        <v>358</v>
      </c>
      <c r="F48" s="6">
        <v>1254</v>
      </c>
      <c r="G48" s="6">
        <v>780.00000000000011</v>
      </c>
      <c r="H48" s="6">
        <v>739</v>
      </c>
      <c r="I48" s="6">
        <v>96</v>
      </c>
      <c r="J48" s="6">
        <v>524</v>
      </c>
      <c r="K48" s="6">
        <v>1420</v>
      </c>
      <c r="L48" s="6">
        <v>1584</v>
      </c>
      <c r="M48" s="6">
        <v>552</v>
      </c>
      <c r="N48" s="7">
        <f t="shared" si="0"/>
        <v>10354</v>
      </c>
      <c r="P48" s="35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23.25" x14ac:dyDescent="0.35">
      <c r="A49" s="18" t="s">
        <v>45</v>
      </c>
      <c r="B49" s="6">
        <v>50</v>
      </c>
      <c r="C49" s="6">
        <v>220</v>
      </c>
      <c r="D49" s="6">
        <v>95</v>
      </c>
      <c r="E49" s="6">
        <v>68</v>
      </c>
      <c r="F49" s="6">
        <v>34</v>
      </c>
      <c r="G49" s="6">
        <v>22</v>
      </c>
      <c r="H49" s="6">
        <v>25</v>
      </c>
      <c r="I49" s="6">
        <v>30</v>
      </c>
      <c r="J49" s="6">
        <v>0</v>
      </c>
      <c r="K49" s="6">
        <v>33</v>
      </c>
      <c r="L49" s="6">
        <v>80</v>
      </c>
      <c r="M49" s="6">
        <v>90</v>
      </c>
      <c r="N49" s="7">
        <f t="shared" si="0"/>
        <v>747</v>
      </c>
      <c r="P49" s="35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23.25" x14ac:dyDescent="0.35">
      <c r="A50" s="18" t="s">
        <v>46</v>
      </c>
      <c r="B50" s="6">
        <v>2244</v>
      </c>
      <c r="C50" s="6">
        <v>1856</v>
      </c>
      <c r="D50" s="6">
        <v>2188</v>
      </c>
      <c r="E50" s="6">
        <v>2200</v>
      </c>
      <c r="F50" s="6">
        <v>3670.9999999999995</v>
      </c>
      <c r="G50" s="6">
        <v>3201</v>
      </c>
      <c r="H50" s="6">
        <v>4621</v>
      </c>
      <c r="I50" s="6">
        <v>3348</v>
      </c>
      <c r="J50" s="6">
        <v>2724</v>
      </c>
      <c r="K50" s="6">
        <v>4768</v>
      </c>
      <c r="L50" s="6">
        <v>3265</v>
      </c>
      <c r="M50" s="6">
        <v>2547</v>
      </c>
      <c r="N50" s="7">
        <f t="shared" si="0"/>
        <v>36633</v>
      </c>
      <c r="P50" s="35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23.25" x14ac:dyDescent="0.35">
      <c r="A51" s="18" t="s">
        <v>63</v>
      </c>
      <c r="B51" s="6">
        <v>460</v>
      </c>
      <c r="C51" s="6">
        <v>1256</v>
      </c>
      <c r="D51" s="6">
        <v>1705</v>
      </c>
      <c r="E51" s="6">
        <v>99</v>
      </c>
      <c r="F51" s="6">
        <v>764</v>
      </c>
      <c r="G51" s="6">
        <v>575</v>
      </c>
      <c r="H51" s="6">
        <v>509</v>
      </c>
      <c r="I51" s="6">
        <v>493</v>
      </c>
      <c r="J51" s="6">
        <v>630</v>
      </c>
      <c r="K51" s="6">
        <v>1985</v>
      </c>
      <c r="L51" s="6">
        <v>984.99999999999989</v>
      </c>
      <c r="M51" s="6">
        <v>1171</v>
      </c>
      <c r="N51" s="7">
        <f t="shared" si="0"/>
        <v>10632</v>
      </c>
      <c r="P51" s="35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23.25" x14ac:dyDescent="0.35">
      <c r="A52" s="18" t="s">
        <v>76</v>
      </c>
      <c r="B52" s="6">
        <v>0</v>
      </c>
      <c r="C52" s="6">
        <v>0</v>
      </c>
      <c r="D52" s="6">
        <v>700</v>
      </c>
      <c r="E52" s="6">
        <v>0</v>
      </c>
      <c r="F52" s="6">
        <v>570</v>
      </c>
      <c r="G52" s="6">
        <v>0</v>
      </c>
      <c r="H52" s="6">
        <v>0</v>
      </c>
      <c r="I52" s="6">
        <v>40</v>
      </c>
      <c r="J52" s="6">
        <v>6</v>
      </c>
      <c r="K52" s="6">
        <v>4</v>
      </c>
      <c r="L52" s="6">
        <v>0</v>
      </c>
      <c r="M52" s="6">
        <v>0</v>
      </c>
      <c r="N52" s="7">
        <f t="shared" si="0"/>
        <v>1320</v>
      </c>
      <c r="P52" s="35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23.25" x14ac:dyDescent="0.35">
      <c r="A53" s="18" t="s">
        <v>48</v>
      </c>
      <c r="B53" s="6">
        <v>0</v>
      </c>
      <c r="C53" s="6">
        <v>65</v>
      </c>
      <c r="D53" s="6">
        <v>97</v>
      </c>
      <c r="E53" s="6">
        <v>0</v>
      </c>
      <c r="F53" s="6">
        <v>0</v>
      </c>
      <c r="G53" s="6">
        <v>5</v>
      </c>
      <c r="H53" s="6">
        <v>42</v>
      </c>
      <c r="I53" s="6">
        <v>0</v>
      </c>
      <c r="J53" s="6">
        <v>0</v>
      </c>
      <c r="K53" s="6">
        <v>0</v>
      </c>
      <c r="L53" s="6">
        <v>5</v>
      </c>
      <c r="M53" s="6">
        <v>10</v>
      </c>
      <c r="N53" s="7">
        <f t="shared" si="0"/>
        <v>224</v>
      </c>
      <c r="P53" s="35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23.25" x14ac:dyDescent="0.35">
      <c r="A54" s="18" t="s">
        <v>49</v>
      </c>
      <c r="B54" s="6">
        <v>5698</v>
      </c>
      <c r="C54" s="6">
        <v>6540.9999999999991</v>
      </c>
      <c r="D54" s="6">
        <v>4654</v>
      </c>
      <c r="E54" s="6">
        <v>3952</v>
      </c>
      <c r="F54" s="6">
        <v>6256</v>
      </c>
      <c r="G54" s="6">
        <v>6523.9999999999991</v>
      </c>
      <c r="H54" s="6">
        <v>9201.0000000000018</v>
      </c>
      <c r="I54" s="6">
        <v>5945</v>
      </c>
      <c r="J54" s="6">
        <v>4177</v>
      </c>
      <c r="K54" s="6">
        <v>4274</v>
      </c>
      <c r="L54" s="6">
        <v>4568</v>
      </c>
      <c r="M54" s="6">
        <v>1645</v>
      </c>
      <c r="N54" s="7">
        <f t="shared" si="0"/>
        <v>63435</v>
      </c>
      <c r="P54" s="35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23.25" x14ac:dyDescent="0.35">
      <c r="A55" s="18" t="s">
        <v>64</v>
      </c>
      <c r="B55" s="6">
        <v>20368</v>
      </c>
      <c r="C55" s="6">
        <v>21024.000000000004</v>
      </c>
      <c r="D55" s="6">
        <v>17478</v>
      </c>
      <c r="E55" s="6">
        <v>14406</v>
      </c>
      <c r="F55" s="6">
        <v>19581</v>
      </c>
      <c r="G55" s="6">
        <v>19547.000000000004</v>
      </c>
      <c r="H55" s="6">
        <v>20154</v>
      </c>
      <c r="I55" s="6">
        <v>15937</v>
      </c>
      <c r="J55" s="6">
        <v>24427</v>
      </c>
      <c r="K55" s="6">
        <v>25421</v>
      </c>
      <c r="L55" s="6">
        <v>25417</v>
      </c>
      <c r="M55" s="6">
        <v>12805</v>
      </c>
      <c r="N55" s="7">
        <f t="shared" si="0"/>
        <v>236565</v>
      </c>
      <c r="P55" s="35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ht="24" thickBot="1" x14ac:dyDescent="0.4">
      <c r="A56" s="19" t="s">
        <v>50</v>
      </c>
      <c r="B56" s="11">
        <f t="shared" ref="B56:N56" si="1">SUM(B11:B55)</f>
        <v>688915</v>
      </c>
      <c r="C56" s="11">
        <f t="shared" si="1"/>
        <v>392994</v>
      </c>
      <c r="D56" s="11">
        <f t="shared" si="1"/>
        <v>217669</v>
      </c>
      <c r="E56" s="11">
        <f t="shared" si="1"/>
        <v>442421</v>
      </c>
      <c r="F56" s="11">
        <f t="shared" si="1"/>
        <v>506668</v>
      </c>
      <c r="G56" s="11">
        <f t="shared" si="1"/>
        <v>668497</v>
      </c>
      <c r="H56" s="11">
        <f t="shared" si="1"/>
        <v>601109</v>
      </c>
      <c r="I56" s="11">
        <f t="shared" si="1"/>
        <v>308692</v>
      </c>
      <c r="J56" s="11">
        <f t="shared" si="1"/>
        <v>304152</v>
      </c>
      <c r="K56" s="11">
        <f t="shared" si="1"/>
        <v>219227</v>
      </c>
      <c r="L56" s="11">
        <f t="shared" si="1"/>
        <v>211966</v>
      </c>
      <c r="M56" s="11">
        <f t="shared" si="1"/>
        <v>656084</v>
      </c>
      <c r="N56" s="12">
        <f t="shared" si="1"/>
        <v>5218394</v>
      </c>
      <c r="P56" s="35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s="34" customFormat="1" ht="21" x14ac:dyDescent="0.35">
      <c r="A57" s="39" t="s">
        <v>65</v>
      </c>
      <c r="B57" s="40"/>
      <c r="C57" s="40"/>
      <c r="D57" s="40"/>
      <c r="E57" s="40"/>
      <c r="F57" s="40"/>
      <c r="G57" s="40" t="s">
        <v>66</v>
      </c>
      <c r="H57" s="40"/>
      <c r="I57" s="40"/>
      <c r="J57" s="40"/>
      <c r="K57" s="40"/>
      <c r="L57" s="40"/>
      <c r="M57" s="40"/>
      <c r="N57" s="40"/>
      <c r="P57" s="35"/>
    </row>
    <row r="58" spans="1:32" s="34" customFormat="1" ht="21" customHeight="1" x14ac:dyDescent="0.35">
      <c r="A58" s="318" t="s">
        <v>104</v>
      </c>
      <c r="B58" s="318"/>
      <c r="C58" s="318"/>
      <c r="D58" s="318"/>
      <c r="E58" s="318"/>
      <c r="F58" s="318"/>
      <c r="G58" s="40" t="s">
        <v>67</v>
      </c>
      <c r="H58" s="40"/>
      <c r="I58" s="40"/>
      <c r="J58" s="40"/>
      <c r="K58" s="40"/>
      <c r="L58" s="40"/>
      <c r="M58" s="40"/>
      <c r="N58" s="40"/>
      <c r="P58" s="35"/>
    </row>
    <row r="59" spans="1:32" s="34" customFormat="1" ht="16.5" customHeight="1" x14ac:dyDescent="0.25">
      <c r="A59" s="318"/>
      <c r="B59" s="318"/>
      <c r="C59" s="318"/>
      <c r="D59" s="318"/>
      <c r="E59" s="318"/>
      <c r="F59" s="318"/>
    </row>
    <row r="60" spans="1:32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</sheetData>
  <mergeCells count="3">
    <mergeCell ref="A7:N7"/>
    <mergeCell ref="A8:N8"/>
    <mergeCell ref="A58:F5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201"/>
  <sheetViews>
    <sheetView topLeftCell="A40" zoomScale="55" zoomScaleNormal="55" workbookViewId="0">
      <selection activeCell="A57" sqref="A57:F58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20.5703125" customWidth="1"/>
    <col min="4" max="4" width="18.85546875" customWidth="1"/>
    <col min="5" max="6" width="20" bestFit="1" customWidth="1"/>
    <col min="7" max="8" width="19.140625" customWidth="1"/>
    <col min="9" max="9" width="19.5703125" bestFit="1" customWidth="1"/>
    <col min="10" max="11" width="18.5703125" customWidth="1"/>
    <col min="12" max="12" width="19.5703125" customWidth="1"/>
    <col min="13" max="13" width="19.140625" customWidth="1"/>
    <col min="14" max="14" width="21" customWidth="1"/>
    <col min="15" max="16" width="11.42578125" style="34"/>
  </cols>
  <sheetData>
    <row r="1" spans="1:38" s="34" customFormat="1" x14ac:dyDescent="0.25"/>
    <row r="2" spans="1:38" s="34" customFormat="1" x14ac:dyDescent="0.25"/>
    <row r="3" spans="1:38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21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2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1:38" ht="21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26.25" x14ac:dyDescent="0.4">
      <c r="A6" s="336" t="s">
        <v>78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</row>
    <row r="7" spans="1:38" ht="26.25" x14ac:dyDescent="0.4">
      <c r="A7" s="337" t="s">
        <v>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1.25" customHeight="1" thickBot="1" x14ac:dyDescent="0.3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26.25" customHeight="1" x14ac:dyDescent="0.25">
      <c r="A9" s="119" t="s">
        <v>70</v>
      </c>
      <c r="B9" s="120" t="s">
        <v>2</v>
      </c>
      <c r="C9" s="120" t="s">
        <v>3</v>
      </c>
      <c r="D9" s="120" t="s">
        <v>4</v>
      </c>
      <c r="E9" s="120" t="s">
        <v>5</v>
      </c>
      <c r="F9" s="120" t="s">
        <v>6</v>
      </c>
      <c r="G9" s="120" t="s">
        <v>7</v>
      </c>
      <c r="H9" s="120" t="s">
        <v>8</v>
      </c>
      <c r="I9" s="120" t="s">
        <v>9</v>
      </c>
      <c r="J9" s="120" t="s">
        <v>10</v>
      </c>
      <c r="K9" s="120" t="s">
        <v>11</v>
      </c>
      <c r="L9" s="120" t="s">
        <v>12</v>
      </c>
      <c r="M9" s="120" t="s">
        <v>79</v>
      </c>
      <c r="N9" s="121" t="s">
        <v>14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23.25" x14ac:dyDescent="0.35">
      <c r="A10" s="24" t="s">
        <v>113</v>
      </c>
      <c r="B10" s="25">
        <v>682399</v>
      </c>
      <c r="C10" s="25">
        <v>222810</v>
      </c>
      <c r="D10" s="25">
        <v>45878.999999999985</v>
      </c>
      <c r="E10" s="25">
        <v>180217</v>
      </c>
      <c r="F10" s="25">
        <v>161245.00000000003</v>
      </c>
      <c r="G10" s="25">
        <v>516896</v>
      </c>
      <c r="H10" s="25">
        <v>510938</v>
      </c>
      <c r="I10" s="25">
        <v>122144</v>
      </c>
      <c r="J10" s="25">
        <v>28571</v>
      </c>
      <c r="K10" s="25">
        <v>9854</v>
      </c>
      <c r="L10" s="25">
        <v>32434</v>
      </c>
      <c r="M10" s="25">
        <v>514255</v>
      </c>
      <c r="N10" s="26">
        <f t="shared" ref="N10:N54" si="0">SUM(B10:M10)</f>
        <v>3027642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23.25" x14ac:dyDescent="0.35">
      <c r="A11" s="24" t="s">
        <v>72</v>
      </c>
      <c r="B11" s="25">
        <v>24120</v>
      </c>
      <c r="C11" s="25">
        <v>21547</v>
      </c>
      <c r="D11" s="25">
        <v>33624</v>
      </c>
      <c r="E11" s="25">
        <v>45897</v>
      </c>
      <c r="F11" s="25">
        <v>65897.000000000015</v>
      </c>
      <c r="G11" s="25">
        <v>47100.999999999993</v>
      </c>
      <c r="H11" s="25">
        <v>35698</v>
      </c>
      <c r="I11" s="25">
        <v>27835</v>
      </c>
      <c r="J11" s="25">
        <v>36795</v>
      </c>
      <c r="K11" s="25">
        <v>29012</v>
      </c>
      <c r="L11" s="25">
        <v>15897.000000000002</v>
      </c>
      <c r="M11" s="25">
        <v>28955</v>
      </c>
      <c r="N11" s="26">
        <f t="shared" si="0"/>
        <v>412378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23.25" x14ac:dyDescent="0.35">
      <c r="A12" s="24" t="s">
        <v>16</v>
      </c>
      <c r="B12" s="25">
        <v>1000</v>
      </c>
      <c r="C12" s="25">
        <v>474</v>
      </c>
      <c r="D12" s="25">
        <v>0</v>
      </c>
      <c r="E12" s="25">
        <v>325</v>
      </c>
      <c r="F12" s="25">
        <v>789</v>
      </c>
      <c r="G12" s="25">
        <v>0</v>
      </c>
      <c r="H12" s="25">
        <v>26</v>
      </c>
      <c r="I12" s="25">
        <v>0</v>
      </c>
      <c r="J12" s="25">
        <v>3985</v>
      </c>
      <c r="K12" s="25">
        <v>5698</v>
      </c>
      <c r="L12" s="25">
        <v>3458</v>
      </c>
      <c r="M12" s="25">
        <v>452</v>
      </c>
      <c r="N12" s="26">
        <f t="shared" si="0"/>
        <v>16207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23.25" x14ac:dyDescent="0.35">
      <c r="A13" s="24" t="s">
        <v>17</v>
      </c>
      <c r="B13" s="25">
        <v>555</v>
      </c>
      <c r="C13" s="25">
        <v>25</v>
      </c>
      <c r="D13" s="25">
        <v>187</v>
      </c>
      <c r="E13" s="25">
        <v>78</v>
      </c>
      <c r="F13" s="25">
        <v>98</v>
      </c>
      <c r="G13" s="25">
        <v>52</v>
      </c>
      <c r="H13" s="25">
        <v>1546</v>
      </c>
      <c r="I13" s="25">
        <v>607</v>
      </c>
      <c r="J13" s="25">
        <v>67</v>
      </c>
      <c r="K13" s="25">
        <v>275</v>
      </c>
      <c r="L13" s="25">
        <v>801</v>
      </c>
      <c r="M13" s="25">
        <v>258</v>
      </c>
      <c r="N13" s="26">
        <f t="shared" si="0"/>
        <v>4549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23.25" x14ac:dyDescent="0.35">
      <c r="A14" s="24" t="s">
        <v>56</v>
      </c>
      <c r="B14" s="25">
        <v>4525</v>
      </c>
      <c r="C14" s="25">
        <v>3294</v>
      </c>
      <c r="D14" s="25">
        <v>5186</v>
      </c>
      <c r="E14" s="25">
        <v>7120</v>
      </c>
      <c r="F14" s="25">
        <v>7548</v>
      </c>
      <c r="G14" s="25">
        <v>6214.0000000000009</v>
      </c>
      <c r="H14" s="25">
        <v>4251</v>
      </c>
      <c r="I14" s="25">
        <v>8660</v>
      </c>
      <c r="J14" s="25">
        <v>9722</v>
      </c>
      <c r="K14" s="25">
        <v>3988.9999999999995</v>
      </c>
      <c r="L14" s="25">
        <v>988</v>
      </c>
      <c r="M14" s="25">
        <v>1134</v>
      </c>
      <c r="N14" s="26">
        <f t="shared" si="0"/>
        <v>62631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23.25" x14ac:dyDescent="0.35">
      <c r="A15" s="24" t="s">
        <v>73</v>
      </c>
      <c r="B15" s="25">
        <v>20144</v>
      </c>
      <c r="C15" s="25">
        <v>4783</v>
      </c>
      <c r="D15" s="25">
        <v>3451.9999999999995</v>
      </c>
      <c r="E15" s="25">
        <v>20120</v>
      </c>
      <c r="F15" s="25">
        <v>18415.227547321785</v>
      </c>
      <c r="G15" s="25">
        <v>5187</v>
      </c>
      <c r="H15" s="25">
        <v>1541.9999999999998</v>
      </c>
      <c r="I15" s="25">
        <v>10245</v>
      </c>
      <c r="J15" s="25">
        <v>29989</v>
      </c>
      <c r="K15" s="25">
        <v>8957</v>
      </c>
      <c r="L15" s="25">
        <v>65209</v>
      </c>
      <c r="M15" s="25">
        <v>67854</v>
      </c>
      <c r="N15" s="26">
        <f t="shared" si="0"/>
        <v>255897.22754732179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23.25" x14ac:dyDescent="0.35">
      <c r="A16" s="24" t="s">
        <v>19</v>
      </c>
      <c r="B16" s="25">
        <v>28989</v>
      </c>
      <c r="C16" s="25">
        <v>5854</v>
      </c>
      <c r="D16" s="25">
        <v>5120</v>
      </c>
      <c r="E16" s="25">
        <v>39989</v>
      </c>
      <c r="F16" s="25">
        <v>27893.485368465619</v>
      </c>
      <c r="G16" s="25">
        <v>6225</v>
      </c>
      <c r="H16" s="25">
        <v>1952.0000000000002</v>
      </c>
      <c r="I16" s="25">
        <v>15245</v>
      </c>
      <c r="J16" s="25">
        <v>54651</v>
      </c>
      <c r="K16" s="25">
        <v>14631</v>
      </c>
      <c r="L16" s="25">
        <v>23111</v>
      </c>
      <c r="M16" s="25">
        <v>42345</v>
      </c>
      <c r="N16" s="26">
        <f t="shared" si="0"/>
        <v>266005.48536846566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23.25" x14ac:dyDescent="0.35">
      <c r="A17" s="24" t="s">
        <v>20</v>
      </c>
      <c r="B17" s="25">
        <v>875</v>
      </c>
      <c r="C17" s="25">
        <v>201</v>
      </c>
      <c r="D17" s="25">
        <v>601</v>
      </c>
      <c r="E17" s="25">
        <v>1852</v>
      </c>
      <c r="F17" s="25">
        <v>2030</v>
      </c>
      <c r="G17" s="25">
        <v>538</v>
      </c>
      <c r="H17" s="25">
        <v>254</v>
      </c>
      <c r="I17" s="25">
        <v>580</v>
      </c>
      <c r="J17" s="25">
        <v>1279</v>
      </c>
      <c r="K17" s="25">
        <v>781</v>
      </c>
      <c r="L17" s="25">
        <v>254</v>
      </c>
      <c r="M17" s="25">
        <v>567</v>
      </c>
      <c r="N17" s="26">
        <f t="shared" si="0"/>
        <v>9812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23.25" x14ac:dyDescent="0.35">
      <c r="A18" s="24" t="s">
        <v>74</v>
      </c>
      <c r="B18" s="25">
        <v>8211</v>
      </c>
      <c r="C18" s="25">
        <v>6201</v>
      </c>
      <c r="D18" s="25">
        <v>14202</v>
      </c>
      <c r="E18" s="25">
        <v>34852.000000000007</v>
      </c>
      <c r="F18" s="25">
        <v>65486.999999999993</v>
      </c>
      <c r="G18" s="25">
        <v>29925</v>
      </c>
      <c r="H18" s="25">
        <v>23170</v>
      </c>
      <c r="I18" s="25">
        <v>29303</v>
      </c>
      <c r="J18" s="25">
        <v>9061</v>
      </c>
      <c r="K18" s="25">
        <v>4568</v>
      </c>
      <c r="L18" s="25">
        <v>27461</v>
      </c>
      <c r="M18" s="25">
        <v>5617</v>
      </c>
      <c r="N18" s="26">
        <f t="shared" si="0"/>
        <v>258058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23.25" x14ac:dyDescent="0.35">
      <c r="A19" s="24" t="s">
        <v>22</v>
      </c>
      <c r="B19" s="25">
        <v>8241</v>
      </c>
      <c r="C19" s="25">
        <v>7021</v>
      </c>
      <c r="D19" s="25">
        <v>6423.0000000000009</v>
      </c>
      <c r="E19" s="25">
        <v>6512.0000000000009</v>
      </c>
      <c r="F19" s="25">
        <v>5945.3299537139083</v>
      </c>
      <c r="G19" s="25">
        <v>9210</v>
      </c>
      <c r="H19" s="25">
        <v>11021</v>
      </c>
      <c r="I19" s="25">
        <v>8425</v>
      </c>
      <c r="J19" s="25">
        <v>8926</v>
      </c>
      <c r="K19" s="25">
        <v>10691</v>
      </c>
      <c r="L19" s="25">
        <v>9619</v>
      </c>
      <c r="M19" s="25">
        <v>8542</v>
      </c>
      <c r="N19" s="26">
        <f t="shared" si="0"/>
        <v>100576.32995371391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23.25" x14ac:dyDescent="0.35">
      <c r="A20" s="24" t="s">
        <v>23</v>
      </c>
      <c r="B20" s="25">
        <v>6838</v>
      </c>
      <c r="C20" s="25">
        <v>9820</v>
      </c>
      <c r="D20" s="25">
        <v>8754</v>
      </c>
      <c r="E20" s="25">
        <v>3982.0000000000005</v>
      </c>
      <c r="F20" s="25">
        <v>8574</v>
      </c>
      <c r="G20" s="25">
        <v>6180</v>
      </c>
      <c r="H20" s="25">
        <v>4461</v>
      </c>
      <c r="I20" s="25">
        <v>4024</v>
      </c>
      <c r="J20" s="25">
        <v>3187</v>
      </c>
      <c r="K20" s="25">
        <v>2688</v>
      </c>
      <c r="L20" s="25">
        <v>6121</v>
      </c>
      <c r="M20" s="25">
        <v>5894</v>
      </c>
      <c r="N20" s="26">
        <f t="shared" si="0"/>
        <v>70523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23.25" x14ac:dyDescent="0.35">
      <c r="A21" s="24" t="s">
        <v>24</v>
      </c>
      <c r="B21" s="25">
        <v>3584</v>
      </c>
      <c r="C21" s="25">
        <v>3655</v>
      </c>
      <c r="D21" s="25">
        <v>6874</v>
      </c>
      <c r="E21" s="25">
        <v>3598</v>
      </c>
      <c r="F21" s="25">
        <v>3467.1036072687821</v>
      </c>
      <c r="G21" s="25">
        <v>4853</v>
      </c>
      <c r="H21" s="25">
        <v>4495</v>
      </c>
      <c r="I21" s="25">
        <v>2313</v>
      </c>
      <c r="J21" s="25">
        <v>1735</v>
      </c>
      <c r="K21" s="25">
        <v>3210</v>
      </c>
      <c r="L21" s="25">
        <v>3154</v>
      </c>
      <c r="M21" s="25">
        <v>3852.0000000000005</v>
      </c>
      <c r="N21" s="26">
        <f t="shared" si="0"/>
        <v>44790.103607268786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23.25" x14ac:dyDescent="0.35">
      <c r="A22" s="24" t="s">
        <v>57</v>
      </c>
      <c r="B22" s="25">
        <v>8019</v>
      </c>
      <c r="C22" s="25">
        <v>7367</v>
      </c>
      <c r="D22" s="25">
        <v>7584</v>
      </c>
      <c r="E22" s="25">
        <v>6584.0000000000009</v>
      </c>
      <c r="F22" s="25">
        <v>8542.0000000000018</v>
      </c>
      <c r="G22" s="25">
        <v>5988.9999999999991</v>
      </c>
      <c r="H22" s="25">
        <v>5179</v>
      </c>
      <c r="I22" s="25">
        <v>6520</v>
      </c>
      <c r="J22" s="25">
        <v>3951</v>
      </c>
      <c r="K22" s="25">
        <v>4110</v>
      </c>
      <c r="L22" s="25">
        <v>4389</v>
      </c>
      <c r="M22" s="25">
        <v>3211</v>
      </c>
      <c r="N22" s="26">
        <f t="shared" si="0"/>
        <v>71445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23.25" x14ac:dyDescent="0.35">
      <c r="A23" s="24" t="s">
        <v>25</v>
      </c>
      <c r="B23" s="25">
        <v>15186</v>
      </c>
      <c r="C23" s="25">
        <v>24589.000000000004</v>
      </c>
      <c r="D23" s="25">
        <v>24578</v>
      </c>
      <c r="E23" s="25">
        <v>24511</v>
      </c>
      <c r="F23" s="25">
        <v>21851.782007704511</v>
      </c>
      <c r="G23" s="25">
        <v>32014</v>
      </c>
      <c r="H23" s="25">
        <v>25687</v>
      </c>
      <c r="I23" s="25">
        <v>26734</v>
      </c>
      <c r="J23" s="25">
        <v>18535</v>
      </c>
      <c r="K23" s="25">
        <v>24589</v>
      </c>
      <c r="L23" s="25">
        <v>18220</v>
      </c>
      <c r="M23" s="25">
        <v>18641</v>
      </c>
      <c r="N23" s="26">
        <f t="shared" si="0"/>
        <v>275135.78200770449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23.25" x14ac:dyDescent="0.35">
      <c r="A24" s="24" t="s">
        <v>58</v>
      </c>
      <c r="B24" s="25">
        <v>5213.9999999999991</v>
      </c>
      <c r="C24" s="25">
        <v>4212</v>
      </c>
      <c r="D24" s="25">
        <v>2810</v>
      </c>
      <c r="E24" s="25">
        <v>1302.0000000000005</v>
      </c>
      <c r="F24" s="25">
        <v>1577.4494719990812</v>
      </c>
      <c r="G24" s="25">
        <v>2756</v>
      </c>
      <c r="H24" s="25">
        <v>3406</v>
      </c>
      <c r="I24" s="25">
        <v>2607</v>
      </c>
      <c r="J24" s="25">
        <v>4296</v>
      </c>
      <c r="K24" s="25">
        <v>3545</v>
      </c>
      <c r="L24" s="25">
        <v>4120.0000000000009</v>
      </c>
      <c r="M24" s="25">
        <v>4281</v>
      </c>
      <c r="N24" s="26">
        <f t="shared" si="0"/>
        <v>40126.449471999083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23.25" x14ac:dyDescent="0.35">
      <c r="A25" s="24" t="s">
        <v>26</v>
      </c>
      <c r="B25" s="25">
        <v>501</v>
      </c>
      <c r="C25" s="25">
        <v>58</v>
      </c>
      <c r="D25" s="25">
        <v>52</v>
      </c>
      <c r="E25" s="25">
        <v>0</v>
      </c>
      <c r="F25" s="25">
        <v>0</v>
      </c>
      <c r="G25" s="25">
        <v>28</v>
      </c>
      <c r="H25" s="25">
        <v>21</v>
      </c>
      <c r="I25" s="25">
        <v>12</v>
      </c>
      <c r="J25" s="25">
        <v>0</v>
      </c>
      <c r="K25" s="25">
        <v>242</v>
      </c>
      <c r="L25" s="25">
        <v>1405</v>
      </c>
      <c r="M25" s="25">
        <v>2050</v>
      </c>
      <c r="N25" s="26">
        <f t="shared" si="0"/>
        <v>4369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23.25" x14ac:dyDescent="0.35">
      <c r="A26" s="24" t="s">
        <v>27</v>
      </c>
      <c r="B26" s="25">
        <v>6898</v>
      </c>
      <c r="C26" s="25">
        <v>5214</v>
      </c>
      <c r="D26" s="25">
        <v>4796</v>
      </c>
      <c r="E26" s="25">
        <v>1452</v>
      </c>
      <c r="F26" s="25">
        <v>6234.4569288389521</v>
      </c>
      <c r="G26" s="25">
        <v>9521.0000000000018</v>
      </c>
      <c r="H26" s="25">
        <v>6852</v>
      </c>
      <c r="I26" s="25">
        <v>6281</v>
      </c>
      <c r="J26" s="25">
        <v>6326</v>
      </c>
      <c r="K26" s="25">
        <v>4987</v>
      </c>
      <c r="L26" s="25">
        <v>6363</v>
      </c>
      <c r="M26" s="25">
        <v>2874.0000000000005</v>
      </c>
      <c r="N26" s="26">
        <f t="shared" si="0"/>
        <v>67798.456928838961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23.25" x14ac:dyDescent="0.35">
      <c r="A27" s="24" t="s">
        <v>28</v>
      </c>
      <c r="B27" s="25">
        <v>2438</v>
      </c>
      <c r="C27" s="25">
        <v>1980</v>
      </c>
      <c r="D27" s="25">
        <v>1654</v>
      </c>
      <c r="E27" s="25">
        <v>541</v>
      </c>
      <c r="F27" s="25">
        <v>5451.9999999999991</v>
      </c>
      <c r="G27" s="25">
        <v>1250</v>
      </c>
      <c r="H27" s="25">
        <v>1206</v>
      </c>
      <c r="I27" s="25">
        <v>823</v>
      </c>
      <c r="J27" s="25">
        <v>1985</v>
      </c>
      <c r="K27" s="25">
        <v>1352</v>
      </c>
      <c r="L27" s="25">
        <v>2712</v>
      </c>
      <c r="M27" s="25">
        <v>2404</v>
      </c>
      <c r="N27" s="26">
        <f t="shared" si="0"/>
        <v>23797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23.25" x14ac:dyDescent="0.35">
      <c r="A28" s="24" t="s">
        <v>29</v>
      </c>
      <c r="B28" s="25">
        <v>10264</v>
      </c>
      <c r="C28" s="25">
        <v>4210.0000000000009</v>
      </c>
      <c r="D28" s="25">
        <v>4210</v>
      </c>
      <c r="E28" s="25">
        <v>2689</v>
      </c>
      <c r="F28" s="25">
        <v>4184.2714123153955</v>
      </c>
      <c r="G28" s="25">
        <v>3171</v>
      </c>
      <c r="H28" s="25">
        <v>1854</v>
      </c>
      <c r="I28" s="25">
        <v>4210</v>
      </c>
      <c r="J28" s="25">
        <v>2348</v>
      </c>
      <c r="K28" s="25">
        <v>1983</v>
      </c>
      <c r="L28" s="25">
        <v>6452</v>
      </c>
      <c r="M28" s="25">
        <v>11024</v>
      </c>
      <c r="N28" s="26">
        <f t="shared" si="0"/>
        <v>56599.2714123154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ht="23.25" x14ac:dyDescent="0.35">
      <c r="A29" s="24" t="s">
        <v>30</v>
      </c>
      <c r="B29" s="25">
        <v>737</v>
      </c>
      <c r="C29" s="25">
        <v>887</v>
      </c>
      <c r="D29" s="25">
        <v>1201</v>
      </c>
      <c r="E29" s="25">
        <v>1409.9999999999995</v>
      </c>
      <c r="F29" s="25">
        <v>758</v>
      </c>
      <c r="G29" s="25">
        <v>584.00000000000011</v>
      </c>
      <c r="H29" s="25">
        <v>448</v>
      </c>
      <c r="I29" s="25">
        <v>425</v>
      </c>
      <c r="J29" s="25">
        <v>820</v>
      </c>
      <c r="K29" s="25">
        <v>655</v>
      </c>
      <c r="L29" s="25">
        <v>654</v>
      </c>
      <c r="M29" s="25">
        <v>663</v>
      </c>
      <c r="N29" s="26">
        <f t="shared" si="0"/>
        <v>9242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ht="23.25" x14ac:dyDescent="0.35">
      <c r="A30" s="24" t="s">
        <v>31</v>
      </c>
      <c r="B30" s="25">
        <v>1498</v>
      </c>
      <c r="C30" s="25">
        <v>1246</v>
      </c>
      <c r="D30" s="25">
        <v>1086</v>
      </c>
      <c r="E30" s="25">
        <v>1200.9999999999998</v>
      </c>
      <c r="F30" s="25">
        <v>1213.2434325744307</v>
      </c>
      <c r="G30" s="25">
        <v>1520</v>
      </c>
      <c r="H30" s="25">
        <v>1882</v>
      </c>
      <c r="I30" s="25">
        <v>1331</v>
      </c>
      <c r="J30" s="25">
        <v>1158</v>
      </c>
      <c r="K30" s="25">
        <v>1523</v>
      </c>
      <c r="L30" s="25">
        <v>1231</v>
      </c>
      <c r="M30" s="25">
        <v>2077</v>
      </c>
      <c r="N30" s="26">
        <f t="shared" si="0"/>
        <v>16966.243432574433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ht="23.25" x14ac:dyDescent="0.35">
      <c r="A31" s="24" t="s">
        <v>32</v>
      </c>
      <c r="B31" s="25">
        <v>784.99999999999989</v>
      </c>
      <c r="C31" s="25">
        <v>894.99999999999989</v>
      </c>
      <c r="D31" s="25">
        <v>905</v>
      </c>
      <c r="E31" s="25">
        <v>542.00000000000011</v>
      </c>
      <c r="F31" s="25">
        <v>661.01403385529989</v>
      </c>
      <c r="G31" s="25">
        <v>689</v>
      </c>
      <c r="H31" s="25">
        <v>828</v>
      </c>
      <c r="I31" s="25">
        <v>883</v>
      </c>
      <c r="J31" s="25">
        <v>942</v>
      </c>
      <c r="K31" s="25">
        <v>1034</v>
      </c>
      <c r="L31" s="25">
        <v>627</v>
      </c>
      <c r="M31" s="25">
        <v>801</v>
      </c>
      <c r="N31" s="26">
        <f t="shared" si="0"/>
        <v>9592.0140338552992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ht="23.25" x14ac:dyDescent="0.35">
      <c r="A32" s="24" t="s">
        <v>33</v>
      </c>
      <c r="B32" s="25">
        <v>22</v>
      </c>
      <c r="C32" s="25">
        <v>8</v>
      </c>
      <c r="D32" s="25">
        <v>154</v>
      </c>
      <c r="E32" s="25">
        <v>87</v>
      </c>
      <c r="F32" s="25">
        <v>44.5</v>
      </c>
      <c r="G32" s="25">
        <v>95</v>
      </c>
      <c r="H32" s="25">
        <v>99</v>
      </c>
      <c r="I32" s="25">
        <v>55</v>
      </c>
      <c r="J32" s="25">
        <v>511</v>
      </c>
      <c r="K32" s="25">
        <v>5420</v>
      </c>
      <c r="L32" s="25">
        <v>785</v>
      </c>
      <c r="M32" s="25">
        <v>132</v>
      </c>
      <c r="N32" s="26">
        <f t="shared" si="0"/>
        <v>7412.5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23.25" x14ac:dyDescent="0.35">
      <c r="A33" s="24" t="s">
        <v>34</v>
      </c>
      <c r="B33" s="25">
        <v>985</v>
      </c>
      <c r="C33" s="25">
        <v>944</v>
      </c>
      <c r="D33" s="25">
        <v>901</v>
      </c>
      <c r="E33" s="25">
        <v>820.00000000000011</v>
      </c>
      <c r="F33" s="25">
        <v>975.36696771514585</v>
      </c>
      <c r="G33" s="25">
        <v>1024</v>
      </c>
      <c r="H33" s="25">
        <v>1203</v>
      </c>
      <c r="I33" s="25">
        <v>856</v>
      </c>
      <c r="J33" s="25">
        <v>817</v>
      </c>
      <c r="K33" s="25">
        <v>1171</v>
      </c>
      <c r="L33" s="25">
        <v>849</v>
      </c>
      <c r="M33" s="25">
        <v>1201</v>
      </c>
      <c r="N33" s="26">
        <f t="shared" si="0"/>
        <v>11746.366967715145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3.25" x14ac:dyDescent="0.35">
      <c r="A34" s="24" t="s">
        <v>81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11383.01448888889</v>
      </c>
      <c r="K34" s="25">
        <v>19509.556622222222</v>
      </c>
      <c r="L34" s="25">
        <v>19753.230533333335</v>
      </c>
      <c r="M34" s="25">
        <v>9569</v>
      </c>
      <c r="N34" s="26">
        <f t="shared" si="0"/>
        <v>60214.801644444451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23.25" x14ac:dyDescent="0.35">
      <c r="A35" s="24" t="s">
        <v>36</v>
      </c>
      <c r="B35" s="25">
        <v>895</v>
      </c>
      <c r="C35" s="25">
        <v>1325</v>
      </c>
      <c r="D35" s="25">
        <v>1171</v>
      </c>
      <c r="E35" s="25">
        <v>699</v>
      </c>
      <c r="F35" s="25">
        <v>904.30736543909347</v>
      </c>
      <c r="G35" s="25">
        <v>921.00000000000011</v>
      </c>
      <c r="H35" s="25">
        <v>1789</v>
      </c>
      <c r="I35" s="25">
        <v>1224</v>
      </c>
      <c r="J35" s="25">
        <v>1825.0000000000002</v>
      </c>
      <c r="K35" s="25">
        <v>873</v>
      </c>
      <c r="L35" s="25">
        <v>1094</v>
      </c>
      <c r="M35" s="25">
        <v>510.00000000000006</v>
      </c>
      <c r="N35" s="26">
        <f t="shared" si="0"/>
        <v>13230.307365439094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1:38" ht="23.25" x14ac:dyDescent="0.35">
      <c r="A36" s="24" t="s">
        <v>37</v>
      </c>
      <c r="B36" s="25">
        <v>319</v>
      </c>
      <c r="C36" s="25">
        <v>404</v>
      </c>
      <c r="D36" s="25">
        <v>392</v>
      </c>
      <c r="E36" s="25">
        <v>225.00000000000006</v>
      </c>
      <c r="F36" s="25">
        <v>531.99999999999989</v>
      </c>
      <c r="G36" s="25">
        <v>212</v>
      </c>
      <c r="H36" s="25">
        <v>393</v>
      </c>
      <c r="I36" s="25">
        <v>339</v>
      </c>
      <c r="J36" s="25">
        <v>408</v>
      </c>
      <c r="K36" s="25">
        <v>601</v>
      </c>
      <c r="L36" s="25">
        <v>469</v>
      </c>
      <c r="M36" s="25">
        <v>320</v>
      </c>
      <c r="N36" s="26">
        <f t="shared" si="0"/>
        <v>4614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23.25" x14ac:dyDescent="0.35">
      <c r="A37" s="24" t="s">
        <v>59</v>
      </c>
      <c r="B37" s="25">
        <v>85.000000000000014</v>
      </c>
      <c r="C37" s="25">
        <v>145</v>
      </c>
      <c r="D37" s="25">
        <v>62</v>
      </c>
      <c r="E37" s="25">
        <v>38</v>
      </c>
      <c r="F37" s="25">
        <v>201</v>
      </c>
      <c r="G37" s="25">
        <v>98.000000000000014</v>
      </c>
      <c r="H37" s="25">
        <v>212</v>
      </c>
      <c r="I37" s="25">
        <v>52</v>
      </c>
      <c r="J37" s="25">
        <v>137</v>
      </c>
      <c r="K37" s="25">
        <v>98</v>
      </c>
      <c r="L37" s="25">
        <v>112</v>
      </c>
      <c r="M37" s="25">
        <v>64</v>
      </c>
      <c r="N37" s="26">
        <f t="shared" si="0"/>
        <v>1304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3.25" x14ac:dyDescent="0.35">
      <c r="A38" s="24" t="s">
        <v>60</v>
      </c>
      <c r="B38" s="25">
        <v>458</v>
      </c>
      <c r="C38" s="25">
        <v>375</v>
      </c>
      <c r="D38" s="25">
        <v>341</v>
      </c>
      <c r="E38" s="25">
        <v>398</v>
      </c>
      <c r="F38" s="25">
        <v>255.78406169665811</v>
      </c>
      <c r="G38" s="25">
        <v>562</v>
      </c>
      <c r="H38" s="25">
        <v>671</v>
      </c>
      <c r="I38" s="25">
        <v>379</v>
      </c>
      <c r="J38" s="25">
        <v>501</v>
      </c>
      <c r="K38" s="25">
        <v>502</v>
      </c>
      <c r="L38" s="25">
        <v>522</v>
      </c>
      <c r="M38" s="25">
        <v>421</v>
      </c>
      <c r="N38" s="26">
        <f t="shared" si="0"/>
        <v>5385.7840616966587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ht="23.25" x14ac:dyDescent="0.35">
      <c r="A39" s="24" t="s">
        <v>38</v>
      </c>
      <c r="B39" s="25">
        <v>201</v>
      </c>
      <c r="C39" s="25">
        <v>92</v>
      </c>
      <c r="D39" s="25">
        <v>95</v>
      </c>
      <c r="E39" s="25">
        <v>165</v>
      </c>
      <c r="F39" s="25">
        <v>222</v>
      </c>
      <c r="G39" s="25">
        <v>125</v>
      </c>
      <c r="H39" s="25">
        <v>234.99999999999997</v>
      </c>
      <c r="I39" s="25">
        <v>54</v>
      </c>
      <c r="J39" s="25">
        <v>101</v>
      </c>
      <c r="K39" s="25">
        <v>125</v>
      </c>
      <c r="L39" s="25">
        <v>103</v>
      </c>
      <c r="M39" s="25">
        <v>116</v>
      </c>
      <c r="N39" s="26">
        <f t="shared" si="0"/>
        <v>1634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1:38" ht="23.25" x14ac:dyDescent="0.35">
      <c r="A40" s="24" t="s">
        <v>75</v>
      </c>
      <c r="B40" s="25">
        <v>491</v>
      </c>
      <c r="C40" s="25">
        <v>984</v>
      </c>
      <c r="D40" s="25">
        <v>1363</v>
      </c>
      <c r="E40" s="25">
        <v>459.00000000000011</v>
      </c>
      <c r="F40" s="25">
        <v>879</v>
      </c>
      <c r="G40" s="25">
        <v>319.00000000000006</v>
      </c>
      <c r="H40" s="25">
        <v>487</v>
      </c>
      <c r="I40" s="25">
        <v>421</v>
      </c>
      <c r="J40" s="25">
        <v>612</v>
      </c>
      <c r="K40" s="25">
        <v>981</v>
      </c>
      <c r="L40" s="25">
        <v>1176</v>
      </c>
      <c r="M40" s="25">
        <v>1141</v>
      </c>
      <c r="N40" s="26">
        <f t="shared" si="0"/>
        <v>9313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23.25" x14ac:dyDescent="0.35">
      <c r="A41" s="24" t="s">
        <v>61</v>
      </c>
      <c r="B41" s="25">
        <v>14</v>
      </c>
      <c r="C41" s="25">
        <v>23</v>
      </c>
      <c r="D41" s="25">
        <v>98</v>
      </c>
      <c r="E41" s="25">
        <v>0</v>
      </c>
      <c r="F41" s="25">
        <v>658</v>
      </c>
      <c r="G41" s="25">
        <v>0</v>
      </c>
      <c r="H41" s="25">
        <v>85</v>
      </c>
      <c r="I41" s="25">
        <v>56</v>
      </c>
      <c r="J41" s="25">
        <v>221</v>
      </c>
      <c r="K41" s="25">
        <v>112</v>
      </c>
      <c r="L41" s="25">
        <v>203</v>
      </c>
      <c r="M41" s="25">
        <v>9</v>
      </c>
      <c r="N41" s="26">
        <f t="shared" si="0"/>
        <v>1479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3.25" x14ac:dyDescent="0.35">
      <c r="A42" s="24" t="s">
        <v>40</v>
      </c>
      <c r="B42" s="25">
        <v>329</v>
      </c>
      <c r="C42" s="25">
        <v>231</v>
      </c>
      <c r="D42" s="25">
        <v>301</v>
      </c>
      <c r="E42" s="25">
        <v>241</v>
      </c>
      <c r="F42" s="25">
        <v>231</v>
      </c>
      <c r="G42" s="25">
        <v>212</v>
      </c>
      <c r="H42" s="25">
        <v>91</v>
      </c>
      <c r="I42" s="25">
        <v>134</v>
      </c>
      <c r="J42" s="25">
        <v>162</v>
      </c>
      <c r="K42" s="25">
        <v>163</v>
      </c>
      <c r="L42" s="25">
        <v>254</v>
      </c>
      <c r="M42" s="25">
        <v>159</v>
      </c>
      <c r="N42" s="26">
        <f t="shared" si="0"/>
        <v>2508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ht="23.25" x14ac:dyDescent="0.35">
      <c r="A43" s="24" t="s">
        <v>41</v>
      </c>
      <c r="B43" s="25">
        <v>210</v>
      </c>
      <c r="C43" s="25">
        <v>210</v>
      </c>
      <c r="D43" s="25">
        <v>282</v>
      </c>
      <c r="E43" s="25">
        <v>46</v>
      </c>
      <c r="F43" s="25">
        <v>105</v>
      </c>
      <c r="G43" s="25">
        <v>125</v>
      </c>
      <c r="H43" s="25">
        <v>217</v>
      </c>
      <c r="I43" s="25">
        <v>20</v>
      </c>
      <c r="J43" s="25">
        <v>170</v>
      </c>
      <c r="K43" s="25">
        <v>117</v>
      </c>
      <c r="L43" s="25">
        <v>254</v>
      </c>
      <c r="M43" s="25">
        <v>143</v>
      </c>
      <c r="N43" s="26">
        <f t="shared" si="0"/>
        <v>1899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38" ht="23.25" x14ac:dyDescent="0.35">
      <c r="A44" s="24" t="s">
        <v>42</v>
      </c>
      <c r="B44" s="25">
        <v>867</v>
      </c>
      <c r="C44" s="25">
        <v>1758</v>
      </c>
      <c r="D44" s="25">
        <v>201</v>
      </c>
      <c r="E44" s="25">
        <v>501.00000000000006</v>
      </c>
      <c r="F44" s="25">
        <v>1895.0000000000002</v>
      </c>
      <c r="G44" s="25">
        <v>12458</v>
      </c>
      <c r="H44" s="25">
        <v>2057</v>
      </c>
      <c r="I44" s="25">
        <v>4335</v>
      </c>
      <c r="J44" s="25">
        <v>1204</v>
      </c>
      <c r="K44" s="25">
        <v>3599</v>
      </c>
      <c r="L44" s="25">
        <v>2693</v>
      </c>
      <c r="M44" s="25">
        <v>321</v>
      </c>
      <c r="N44" s="26">
        <f t="shared" si="0"/>
        <v>31889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23.25" x14ac:dyDescent="0.35">
      <c r="A45" s="24" t="s">
        <v>43</v>
      </c>
      <c r="B45" s="25">
        <v>1783.9999999999998</v>
      </c>
      <c r="C45" s="25">
        <v>1201</v>
      </c>
      <c r="D45" s="25">
        <v>5201</v>
      </c>
      <c r="E45" s="25">
        <v>898</v>
      </c>
      <c r="F45" s="25">
        <v>3021</v>
      </c>
      <c r="G45" s="25">
        <v>1821</v>
      </c>
      <c r="H45" s="25">
        <v>2371</v>
      </c>
      <c r="I45" s="25">
        <v>6317</v>
      </c>
      <c r="J45" s="25">
        <v>2072</v>
      </c>
      <c r="K45" s="25">
        <v>3564</v>
      </c>
      <c r="L45" s="25">
        <v>1483</v>
      </c>
      <c r="M45" s="25">
        <v>1202</v>
      </c>
      <c r="N45" s="26">
        <f t="shared" si="0"/>
        <v>30935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23.25" x14ac:dyDescent="0.35">
      <c r="A46" s="24" t="s">
        <v>44</v>
      </c>
      <c r="B46" s="25">
        <v>1188</v>
      </c>
      <c r="C46" s="25">
        <v>1770</v>
      </c>
      <c r="D46" s="25">
        <v>2335</v>
      </c>
      <c r="E46" s="25">
        <v>1602</v>
      </c>
      <c r="F46" s="25">
        <v>3253.9999999999995</v>
      </c>
      <c r="G46" s="25">
        <v>1459</v>
      </c>
      <c r="H46" s="25">
        <v>7895.0000000000009</v>
      </c>
      <c r="I46" s="25">
        <v>1919</v>
      </c>
      <c r="J46" s="25">
        <v>2994</v>
      </c>
      <c r="K46" s="25">
        <v>3201.0000000000005</v>
      </c>
      <c r="L46" s="25">
        <v>2296</v>
      </c>
      <c r="M46" s="25">
        <v>998</v>
      </c>
      <c r="N46" s="26">
        <f t="shared" si="0"/>
        <v>30911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ht="23.25" x14ac:dyDescent="0.35">
      <c r="A47" s="24" t="s">
        <v>62</v>
      </c>
      <c r="B47" s="25">
        <v>1293</v>
      </c>
      <c r="C47" s="25">
        <v>1402</v>
      </c>
      <c r="D47" s="25">
        <v>901</v>
      </c>
      <c r="E47" s="25">
        <v>362</v>
      </c>
      <c r="F47" s="25">
        <v>987</v>
      </c>
      <c r="G47" s="25">
        <v>812</v>
      </c>
      <c r="H47" s="25">
        <v>658</v>
      </c>
      <c r="I47" s="25">
        <v>697</v>
      </c>
      <c r="J47" s="25">
        <v>694</v>
      </c>
      <c r="K47" s="25">
        <v>698</v>
      </c>
      <c r="L47" s="25">
        <v>819</v>
      </c>
      <c r="M47" s="25">
        <v>715</v>
      </c>
      <c r="N47" s="26">
        <f t="shared" si="0"/>
        <v>10038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23.25" x14ac:dyDescent="0.35">
      <c r="A48" s="24" t="s">
        <v>45</v>
      </c>
      <c r="B48" s="25">
        <v>40</v>
      </c>
      <c r="C48" s="25">
        <v>132</v>
      </c>
      <c r="D48" s="25">
        <v>97</v>
      </c>
      <c r="E48" s="25">
        <v>56</v>
      </c>
      <c r="F48" s="25">
        <v>38</v>
      </c>
      <c r="G48" s="25">
        <v>23</v>
      </c>
      <c r="H48" s="25">
        <v>21</v>
      </c>
      <c r="I48" s="25">
        <v>29</v>
      </c>
      <c r="J48" s="25">
        <v>0</v>
      </c>
      <c r="K48" s="25">
        <v>60</v>
      </c>
      <c r="L48" s="25">
        <v>6</v>
      </c>
      <c r="M48" s="25">
        <v>40</v>
      </c>
      <c r="N48" s="26">
        <f t="shared" si="0"/>
        <v>542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23.25" x14ac:dyDescent="0.35">
      <c r="A49" s="24" t="s">
        <v>46</v>
      </c>
      <c r="B49" s="25">
        <v>3764</v>
      </c>
      <c r="C49" s="25">
        <v>5561</v>
      </c>
      <c r="D49" s="25">
        <v>2548</v>
      </c>
      <c r="E49" s="25">
        <v>2420</v>
      </c>
      <c r="F49" s="25">
        <v>4148</v>
      </c>
      <c r="G49" s="25">
        <v>3220</v>
      </c>
      <c r="H49" s="25">
        <v>2266</v>
      </c>
      <c r="I49" s="25">
        <v>3452</v>
      </c>
      <c r="J49" s="25">
        <v>4248</v>
      </c>
      <c r="K49" s="25">
        <v>4201</v>
      </c>
      <c r="L49" s="25">
        <v>2577</v>
      </c>
      <c r="M49" s="25">
        <v>2314</v>
      </c>
      <c r="N49" s="26">
        <f t="shared" si="0"/>
        <v>40719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23.25" x14ac:dyDescent="0.35">
      <c r="A50" s="24" t="s">
        <v>63</v>
      </c>
      <c r="B50" s="25">
        <v>734</v>
      </c>
      <c r="C50" s="25">
        <v>1020.9999999999999</v>
      </c>
      <c r="D50" s="25">
        <v>1852</v>
      </c>
      <c r="E50" s="25">
        <v>102</v>
      </c>
      <c r="F50" s="25">
        <v>771</v>
      </c>
      <c r="G50" s="25">
        <v>798</v>
      </c>
      <c r="H50" s="25">
        <v>1369</v>
      </c>
      <c r="I50" s="25">
        <v>1134</v>
      </c>
      <c r="J50" s="25">
        <v>3090</v>
      </c>
      <c r="K50" s="25">
        <v>2022</v>
      </c>
      <c r="L50" s="25">
        <v>1524</v>
      </c>
      <c r="M50" s="25">
        <v>703</v>
      </c>
      <c r="N50" s="26">
        <f t="shared" si="0"/>
        <v>15120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ht="23.25" x14ac:dyDescent="0.35">
      <c r="A51" s="24" t="s">
        <v>76</v>
      </c>
      <c r="B51" s="25">
        <v>0</v>
      </c>
      <c r="C51" s="25">
        <v>0</v>
      </c>
      <c r="D51" s="25">
        <v>524</v>
      </c>
      <c r="E51" s="25">
        <v>0</v>
      </c>
      <c r="F51" s="25">
        <v>59</v>
      </c>
      <c r="G51" s="25">
        <v>0</v>
      </c>
      <c r="H51" s="25">
        <v>0</v>
      </c>
      <c r="I51" s="25">
        <v>32</v>
      </c>
      <c r="J51" s="25">
        <v>9</v>
      </c>
      <c r="K51" s="25">
        <v>6</v>
      </c>
      <c r="L51" s="25">
        <v>0</v>
      </c>
      <c r="M51" s="25">
        <v>0</v>
      </c>
      <c r="N51" s="26">
        <f t="shared" si="0"/>
        <v>630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ht="23.25" x14ac:dyDescent="0.35">
      <c r="A52" s="24" t="s">
        <v>48</v>
      </c>
      <c r="B52" s="25">
        <v>0</v>
      </c>
      <c r="C52" s="25">
        <v>0</v>
      </c>
      <c r="D52" s="25">
        <v>89</v>
      </c>
      <c r="E52" s="25">
        <v>0</v>
      </c>
      <c r="F52" s="25">
        <v>0</v>
      </c>
      <c r="G52" s="25">
        <v>9</v>
      </c>
      <c r="H52" s="25">
        <v>45</v>
      </c>
      <c r="I52" s="25">
        <v>0</v>
      </c>
      <c r="J52" s="25">
        <v>0</v>
      </c>
      <c r="K52" s="25">
        <v>3</v>
      </c>
      <c r="L52" s="25">
        <v>6</v>
      </c>
      <c r="M52" s="25">
        <v>12</v>
      </c>
      <c r="N52" s="26">
        <f t="shared" si="0"/>
        <v>164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23.25" x14ac:dyDescent="0.35">
      <c r="A53" s="24" t="s">
        <v>49</v>
      </c>
      <c r="B53" s="25">
        <v>4521</v>
      </c>
      <c r="C53" s="25">
        <v>6565</v>
      </c>
      <c r="D53" s="25">
        <v>4888</v>
      </c>
      <c r="E53" s="25">
        <v>4210</v>
      </c>
      <c r="F53" s="25">
        <v>9850</v>
      </c>
      <c r="G53" s="25">
        <v>8954</v>
      </c>
      <c r="H53" s="25">
        <v>9854.0000000000018</v>
      </c>
      <c r="I53" s="25">
        <v>7016</v>
      </c>
      <c r="J53" s="25">
        <v>11539</v>
      </c>
      <c r="K53" s="25">
        <v>16224</v>
      </c>
      <c r="L53" s="25">
        <v>5941</v>
      </c>
      <c r="M53" s="25">
        <v>1698.0000000000002</v>
      </c>
      <c r="N53" s="26">
        <f t="shared" si="0"/>
        <v>91260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23.25" x14ac:dyDescent="0.35">
      <c r="A54" s="24" t="s">
        <v>64</v>
      </c>
      <c r="B54" s="25">
        <v>11951</v>
      </c>
      <c r="C54" s="25">
        <v>21458.000000000004</v>
      </c>
      <c r="D54" s="25">
        <v>18142</v>
      </c>
      <c r="E54" s="25">
        <v>17854</v>
      </c>
      <c r="F54" s="25">
        <v>20144.999999999996</v>
      </c>
      <c r="G54" s="25">
        <v>22783</v>
      </c>
      <c r="H54" s="25">
        <v>23457</v>
      </c>
      <c r="I54" s="25">
        <v>21146</v>
      </c>
      <c r="J54" s="25">
        <v>25451.999999999996</v>
      </c>
      <c r="K54" s="25">
        <v>24878</v>
      </c>
      <c r="L54" s="25">
        <v>22544</v>
      </c>
      <c r="M54" s="25">
        <v>15621</v>
      </c>
      <c r="N54" s="26">
        <f t="shared" si="0"/>
        <v>245431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ht="24" thickBot="1" x14ac:dyDescent="0.4">
      <c r="A55" s="122" t="s">
        <v>50</v>
      </c>
      <c r="B55" s="123">
        <f t="shared" ref="B55:N55" si="1">SUM(B10:B54)</f>
        <v>871172</v>
      </c>
      <c r="C55" s="123">
        <f t="shared" si="1"/>
        <v>381952</v>
      </c>
      <c r="D55" s="123">
        <f t="shared" si="1"/>
        <v>221116</v>
      </c>
      <c r="E55" s="123">
        <f t="shared" si="1"/>
        <v>415957</v>
      </c>
      <c r="F55" s="123">
        <f t="shared" si="1"/>
        <v>467039.3221589087</v>
      </c>
      <c r="G55" s="123">
        <f t="shared" si="1"/>
        <v>745933</v>
      </c>
      <c r="H55" s="123">
        <f t="shared" si="1"/>
        <v>702192</v>
      </c>
      <c r="I55" s="123">
        <f t="shared" si="1"/>
        <v>328874</v>
      </c>
      <c r="J55" s="123">
        <f t="shared" si="1"/>
        <v>296479.0144888889</v>
      </c>
      <c r="K55" s="123">
        <f t="shared" si="1"/>
        <v>226502.55662222221</v>
      </c>
      <c r="L55" s="123">
        <f t="shared" si="1"/>
        <v>300143.23053333332</v>
      </c>
      <c r="M55" s="123">
        <f t="shared" si="1"/>
        <v>765160</v>
      </c>
      <c r="N55" s="124">
        <f t="shared" si="1"/>
        <v>5722520.1238033529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ht="21" x14ac:dyDescent="0.35">
      <c r="A56" s="27" t="s">
        <v>65</v>
      </c>
      <c r="B56" s="28"/>
      <c r="C56" s="28"/>
      <c r="D56" s="28"/>
      <c r="E56" s="28"/>
      <c r="F56" s="28"/>
      <c r="G56" s="29" t="s">
        <v>66</v>
      </c>
      <c r="H56" s="28"/>
      <c r="I56" s="28"/>
      <c r="J56" s="28"/>
      <c r="K56" s="28"/>
      <c r="L56" s="28"/>
      <c r="M56" s="28"/>
      <c r="N56" s="28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21" x14ac:dyDescent="0.35">
      <c r="A57" s="318" t="s">
        <v>104</v>
      </c>
      <c r="B57" s="318"/>
      <c r="C57" s="318"/>
      <c r="D57" s="318"/>
      <c r="E57" s="318"/>
      <c r="F57" s="318"/>
      <c r="G57" s="29" t="s">
        <v>80</v>
      </c>
      <c r="H57" s="28"/>
      <c r="I57" s="28"/>
      <c r="J57" s="28"/>
      <c r="K57" s="28"/>
      <c r="L57" s="28"/>
      <c r="M57" s="28"/>
      <c r="N57" s="28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1" x14ac:dyDescent="0.35">
      <c r="A58" s="318"/>
      <c r="B58" s="318"/>
      <c r="C58" s="318"/>
      <c r="D58" s="318"/>
      <c r="E58" s="318"/>
      <c r="F58" s="318"/>
      <c r="G58" s="28"/>
      <c r="H58" s="28"/>
      <c r="I58" s="28"/>
      <c r="J58" s="28"/>
      <c r="K58" s="28"/>
      <c r="L58" s="28"/>
      <c r="M58" s="28"/>
      <c r="N58" s="2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ht="18.75" x14ac:dyDescent="0.3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</row>
    <row r="178" spans="1:38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</row>
    <row r="180" spans="1:38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</row>
    <row r="181" spans="1:38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</row>
    <row r="182" spans="1:38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</row>
    <row r="183" spans="1:38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</row>
    <row r="184" spans="1:38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</row>
    <row r="185" spans="1:38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</row>
    <row r="186" spans="1:38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</row>
    <row r="187" spans="1:38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</row>
    <row r="188" spans="1:38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</row>
    <row r="189" spans="1:38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</row>
    <row r="190" spans="1:38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</row>
    <row r="191" spans="1:38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</row>
    <row r="192" spans="1:38" x14ac:dyDescent="0.25"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</row>
    <row r="193" spans="17:38" x14ac:dyDescent="0.25"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</row>
    <row r="194" spans="17:38" x14ac:dyDescent="0.25"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</row>
    <row r="195" spans="17:38" x14ac:dyDescent="0.25"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</row>
    <row r="196" spans="17:38" x14ac:dyDescent="0.25"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</row>
    <row r="197" spans="17:38" x14ac:dyDescent="0.25"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</row>
    <row r="198" spans="17:38" x14ac:dyDescent="0.25"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</row>
    <row r="199" spans="17:38" x14ac:dyDescent="0.25"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</row>
    <row r="200" spans="17:38" x14ac:dyDescent="0.25"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</row>
    <row r="201" spans="17:38" x14ac:dyDescent="0.25"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</row>
  </sheetData>
  <mergeCells count="3">
    <mergeCell ref="A6:N6"/>
    <mergeCell ref="A7:N7"/>
    <mergeCell ref="A57:F5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35"/>
  <sheetViews>
    <sheetView topLeftCell="A61" zoomScale="57" zoomScaleNormal="57" workbookViewId="0">
      <selection activeCell="A74" sqref="A74:F75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20.5703125" customWidth="1"/>
    <col min="4" max="4" width="18.85546875" customWidth="1"/>
    <col min="5" max="6" width="20" bestFit="1" customWidth="1"/>
    <col min="7" max="8" width="19.140625" customWidth="1"/>
    <col min="9" max="9" width="19.5703125" bestFit="1" customWidth="1"/>
    <col min="10" max="11" width="18.5703125" customWidth="1"/>
    <col min="12" max="12" width="19.5703125" customWidth="1"/>
    <col min="13" max="13" width="19.140625" customWidth="1"/>
    <col min="14" max="14" width="21" customWidth="1"/>
    <col min="15" max="16" width="11.42578125" style="34"/>
  </cols>
  <sheetData>
    <row r="1" spans="1:23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Q1" s="34"/>
      <c r="R1" s="34"/>
      <c r="S1" s="34"/>
      <c r="T1" s="34"/>
      <c r="U1" s="34"/>
      <c r="V1" s="34"/>
      <c r="W1" s="34"/>
    </row>
    <row r="2" spans="1:23" s="34" customFormat="1" x14ac:dyDescent="0.25"/>
    <row r="3" spans="1:23" s="34" customFormat="1" x14ac:dyDescent="0.25"/>
    <row r="4" spans="1:23" ht="2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Q4" s="34"/>
      <c r="R4" s="34"/>
      <c r="S4" s="34"/>
      <c r="T4" s="34"/>
      <c r="U4" s="34"/>
      <c r="V4" s="34"/>
      <c r="W4" s="34"/>
    </row>
    <row r="5" spans="1:23" ht="2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Q5" s="34"/>
      <c r="R5" s="34"/>
      <c r="S5" s="34"/>
      <c r="T5" s="34"/>
      <c r="U5" s="34"/>
      <c r="V5" s="34"/>
      <c r="W5" s="34"/>
    </row>
    <row r="6" spans="1:23" ht="26.25" x14ac:dyDescent="0.4">
      <c r="A6" s="332" t="s">
        <v>82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Q6" s="34"/>
      <c r="R6" s="34"/>
      <c r="S6" s="34"/>
      <c r="T6" s="34"/>
      <c r="U6" s="34"/>
      <c r="V6" s="34"/>
      <c r="W6" s="34"/>
    </row>
    <row r="7" spans="1:23" ht="26.25" x14ac:dyDescent="0.4">
      <c r="A7" s="326" t="s">
        <v>83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Q7" s="34"/>
      <c r="R7" s="34"/>
      <c r="S7" s="34"/>
      <c r="T7" s="34"/>
      <c r="U7" s="34"/>
      <c r="V7" s="34"/>
      <c r="W7" s="34"/>
    </row>
    <row r="8" spans="1:23" ht="11.25" customHeight="1" thickBo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Q8" s="34"/>
      <c r="R8" s="34"/>
      <c r="S8" s="34"/>
      <c r="T8" s="34"/>
      <c r="U8" s="34"/>
      <c r="V8" s="34"/>
      <c r="W8" s="34"/>
    </row>
    <row r="9" spans="1:23" ht="27.75" customHeight="1" x14ac:dyDescent="0.25">
      <c r="A9" s="47" t="s">
        <v>70</v>
      </c>
      <c r="B9" s="48" t="s">
        <v>2</v>
      </c>
      <c r="C9" s="48" t="s">
        <v>3</v>
      </c>
      <c r="D9" s="48" t="s">
        <v>4</v>
      </c>
      <c r="E9" s="48" t="s">
        <v>5</v>
      </c>
      <c r="F9" s="48" t="s">
        <v>6</v>
      </c>
      <c r="G9" s="48" t="s">
        <v>7</v>
      </c>
      <c r="H9" s="48" t="s">
        <v>8</v>
      </c>
      <c r="I9" s="48" t="s">
        <v>9</v>
      </c>
      <c r="J9" s="48" t="s">
        <v>10</v>
      </c>
      <c r="K9" s="48" t="s">
        <v>11</v>
      </c>
      <c r="L9" s="48" t="s">
        <v>12</v>
      </c>
      <c r="M9" s="48" t="s">
        <v>13</v>
      </c>
      <c r="N9" s="49" t="s">
        <v>14</v>
      </c>
      <c r="Q9" s="34"/>
      <c r="R9" s="34"/>
      <c r="S9" s="34"/>
      <c r="T9" s="34"/>
      <c r="U9" s="34"/>
      <c r="V9" s="34"/>
      <c r="W9" s="34"/>
    </row>
    <row r="10" spans="1:23" ht="23.25" x14ac:dyDescent="0.35">
      <c r="A10" s="13" t="s">
        <v>71</v>
      </c>
      <c r="B10" s="25">
        <v>568753.99999999988</v>
      </c>
      <c r="C10" s="25">
        <v>202144</v>
      </c>
      <c r="D10" s="25">
        <v>44576</v>
      </c>
      <c r="E10" s="25">
        <v>158700.00000000003</v>
      </c>
      <c r="F10" s="25">
        <v>210182.00000000003</v>
      </c>
      <c r="G10" s="25">
        <v>459874</v>
      </c>
      <c r="H10" s="25">
        <v>501245</v>
      </c>
      <c r="I10" s="25">
        <v>137313</v>
      </c>
      <c r="J10" s="25">
        <v>40591.999999999993</v>
      </c>
      <c r="K10" s="25">
        <v>12198</v>
      </c>
      <c r="L10" s="25">
        <v>25478.000000000004</v>
      </c>
      <c r="M10" s="25">
        <v>524555</v>
      </c>
      <c r="N10" s="26">
        <f>SUM(B10:M10)</f>
        <v>2885611</v>
      </c>
      <c r="Q10" s="34"/>
      <c r="R10" s="34"/>
      <c r="S10" s="34"/>
      <c r="T10" s="34"/>
      <c r="U10" s="34"/>
      <c r="V10" s="34"/>
      <c r="W10" s="34"/>
    </row>
    <row r="11" spans="1:23" ht="23.25" x14ac:dyDescent="0.35">
      <c r="A11" s="13" t="s">
        <v>72</v>
      </c>
      <c r="B11" s="25">
        <v>26452</v>
      </c>
      <c r="C11" s="25">
        <v>22154</v>
      </c>
      <c r="D11" s="25">
        <v>25784</v>
      </c>
      <c r="E11" s="25">
        <v>46215</v>
      </c>
      <c r="F11" s="25">
        <v>63724</v>
      </c>
      <c r="G11" s="25">
        <v>46877</v>
      </c>
      <c r="H11" s="25">
        <v>36524</v>
      </c>
      <c r="I11" s="25">
        <v>28104.000000000004</v>
      </c>
      <c r="J11" s="25">
        <v>35241</v>
      </c>
      <c r="K11" s="25">
        <v>31204.000000000004</v>
      </c>
      <c r="L11" s="25">
        <v>17147</v>
      </c>
      <c r="M11" s="25">
        <v>30224</v>
      </c>
      <c r="N11" s="26">
        <f t="shared" ref="N11:N71" si="0">SUM(B11:M11)</f>
        <v>409650</v>
      </c>
      <c r="Q11" s="34"/>
      <c r="R11" s="34"/>
      <c r="S11" s="34"/>
      <c r="T11" s="34"/>
      <c r="U11" s="34"/>
      <c r="V11" s="34"/>
      <c r="W11" s="34"/>
    </row>
    <row r="12" spans="1:23" ht="23.25" x14ac:dyDescent="0.35">
      <c r="A12" s="13" t="s">
        <v>16</v>
      </c>
      <c r="B12" s="25">
        <v>1204</v>
      </c>
      <c r="C12" s="25">
        <v>500</v>
      </c>
      <c r="D12" s="25">
        <v>0</v>
      </c>
      <c r="E12" s="25">
        <v>352</v>
      </c>
      <c r="F12" s="25">
        <v>421</v>
      </c>
      <c r="G12" s="25">
        <v>15</v>
      </c>
      <c r="H12" s="25">
        <v>45</v>
      </c>
      <c r="I12" s="25">
        <v>453</v>
      </c>
      <c r="J12" s="25">
        <v>1874</v>
      </c>
      <c r="K12" s="25">
        <v>4854</v>
      </c>
      <c r="L12" s="25">
        <v>3012</v>
      </c>
      <c r="M12" s="25">
        <v>341</v>
      </c>
      <c r="N12" s="26">
        <f t="shared" si="0"/>
        <v>13071</v>
      </c>
      <c r="Q12" s="34"/>
      <c r="R12" s="34"/>
      <c r="S12" s="34"/>
      <c r="T12" s="34"/>
      <c r="U12" s="34"/>
      <c r="V12" s="34"/>
      <c r="W12" s="34"/>
    </row>
    <row r="13" spans="1:23" ht="23.25" x14ac:dyDescent="0.35">
      <c r="A13" s="13" t="s">
        <v>17</v>
      </c>
      <c r="B13" s="25">
        <v>565</v>
      </c>
      <c r="C13" s="25">
        <v>119</v>
      </c>
      <c r="D13" s="25">
        <v>158</v>
      </c>
      <c r="E13" s="25">
        <v>527</v>
      </c>
      <c r="F13" s="25">
        <v>101</v>
      </c>
      <c r="G13" s="25">
        <v>339</v>
      </c>
      <c r="H13" s="25">
        <v>1945</v>
      </c>
      <c r="I13" s="25">
        <v>897</v>
      </c>
      <c r="J13" s="25">
        <v>79</v>
      </c>
      <c r="K13" s="25">
        <v>298</v>
      </c>
      <c r="L13" s="25">
        <v>229</v>
      </c>
      <c r="M13" s="25">
        <v>324</v>
      </c>
      <c r="N13" s="26">
        <f t="shared" si="0"/>
        <v>5581</v>
      </c>
      <c r="Q13" s="34"/>
      <c r="R13" s="34"/>
      <c r="S13" s="34"/>
      <c r="T13" s="34"/>
      <c r="U13" s="34"/>
      <c r="V13" s="34"/>
      <c r="W13" s="34"/>
    </row>
    <row r="14" spans="1:23" ht="23.25" x14ac:dyDescent="0.35">
      <c r="A14" s="13" t="s">
        <v>56</v>
      </c>
      <c r="B14" s="25">
        <v>4786</v>
      </c>
      <c r="C14" s="25">
        <v>3425</v>
      </c>
      <c r="D14" s="25">
        <v>5214</v>
      </c>
      <c r="E14" s="25">
        <v>8214</v>
      </c>
      <c r="F14" s="25">
        <v>11394</v>
      </c>
      <c r="G14" s="25">
        <v>6546.9999999999991</v>
      </c>
      <c r="H14" s="25">
        <v>4568</v>
      </c>
      <c r="I14" s="25">
        <v>9213.9999999999982</v>
      </c>
      <c r="J14" s="25">
        <v>10850</v>
      </c>
      <c r="K14" s="25">
        <v>3859</v>
      </c>
      <c r="L14" s="25">
        <v>954</v>
      </c>
      <c r="M14" s="25">
        <v>1199.9999999999998</v>
      </c>
      <c r="N14" s="26">
        <f t="shared" si="0"/>
        <v>70225</v>
      </c>
      <c r="Q14" s="34"/>
      <c r="R14" s="34"/>
      <c r="S14" s="34"/>
      <c r="T14" s="34"/>
      <c r="U14" s="34"/>
      <c r="V14" s="34"/>
      <c r="W14" s="34"/>
    </row>
    <row r="15" spans="1:23" ht="23.25" x14ac:dyDescent="0.35">
      <c r="A15" s="13" t="s">
        <v>73</v>
      </c>
      <c r="B15" s="25">
        <v>24210</v>
      </c>
      <c r="C15" s="25">
        <v>5230</v>
      </c>
      <c r="D15" s="25">
        <v>4528</v>
      </c>
      <c r="E15" s="25">
        <v>18341</v>
      </c>
      <c r="F15" s="25">
        <v>29634</v>
      </c>
      <c r="G15" s="25">
        <v>5102</v>
      </c>
      <c r="H15" s="25">
        <v>988.99999999999989</v>
      </c>
      <c r="I15" s="25">
        <v>8954</v>
      </c>
      <c r="J15" s="25">
        <v>22989</v>
      </c>
      <c r="K15" s="25">
        <v>10186</v>
      </c>
      <c r="L15" s="25">
        <v>98809</v>
      </c>
      <c r="M15" s="25">
        <v>69897</v>
      </c>
      <c r="N15" s="26">
        <f t="shared" si="0"/>
        <v>298869</v>
      </c>
      <c r="Q15" s="34"/>
      <c r="R15" s="34"/>
      <c r="S15" s="34"/>
      <c r="T15" s="34"/>
      <c r="U15" s="34"/>
      <c r="V15" s="34"/>
      <c r="W15" s="34"/>
    </row>
    <row r="16" spans="1:23" ht="23.25" x14ac:dyDescent="0.35">
      <c r="A16" s="13" t="s">
        <v>19</v>
      </c>
      <c r="B16" s="25">
        <v>31924</v>
      </c>
      <c r="C16" s="25">
        <v>5718</v>
      </c>
      <c r="D16" s="25">
        <v>3215</v>
      </c>
      <c r="E16" s="25">
        <v>37268</v>
      </c>
      <c r="F16" s="25">
        <v>45223</v>
      </c>
      <c r="G16" s="25">
        <v>6121.9999999999991</v>
      </c>
      <c r="H16" s="25">
        <v>1568.0000000000002</v>
      </c>
      <c r="I16" s="25">
        <v>14598</v>
      </c>
      <c r="J16" s="25">
        <v>52989</v>
      </c>
      <c r="K16" s="25">
        <v>18521</v>
      </c>
      <c r="L16" s="25">
        <v>29254</v>
      </c>
      <c r="M16" s="25">
        <v>46984</v>
      </c>
      <c r="N16" s="26">
        <f t="shared" si="0"/>
        <v>293384</v>
      </c>
      <c r="Q16" s="34"/>
      <c r="R16" s="34"/>
      <c r="S16" s="34"/>
      <c r="T16" s="34"/>
      <c r="U16" s="34"/>
      <c r="V16" s="34"/>
      <c r="W16" s="34"/>
    </row>
    <row r="17" spans="1:23" ht="23.25" x14ac:dyDescent="0.35">
      <c r="A17" s="13" t="s">
        <v>20</v>
      </c>
      <c r="B17" s="25">
        <v>754</v>
      </c>
      <c r="C17" s="25">
        <v>321</v>
      </c>
      <c r="D17" s="25">
        <v>354</v>
      </c>
      <c r="E17" s="25">
        <v>989</v>
      </c>
      <c r="F17" s="25">
        <v>1089</v>
      </c>
      <c r="G17" s="25">
        <v>452</v>
      </c>
      <c r="H17" s="25">
        <v>920</v>
      </c>
      <c r="I17" s="25">
        <v>358</v>
      </c>
      <c r="J17" s="25">
        <v>2541</v>
      </c>
      <c r="K17" s="25">
        <v>1125</v>
      </c>
      <c r="L17" s="25">
        <v>391</v>
      </c>
      <c r="M17" s="25">
        <v>603</v>
      </c>
      <c r="N17" s="26">
        <f t="shared" si="0"/>
        <v>9897</v>
      </c>
      <c r="Q17" s="34"/>
      <c r="R17" s="34"/>
      <c r="S17" s="34"/>
      <c r="T17" s="34"/>
      <c r="U17" s="34"/>
      <c r="V17" s="34"/>
      <c r="W17" s="34"/>
    </row>
    <row r="18" spans="1:23" ht="23.25" x14ac:dyDescent="0.35">
      <c r="A18" s="13" t="s">
        <v>74</v>
      </c>
      <c r="B18" s="25">
        <v>8321.0000000000018</v>
      </c>
      <c r="C18" s="25">
        <v>5998</v>
      </c>
      <c r="D18" s="25">
        <v>9584</v>
      </c>
      <c r="E18" s="25">
        <v>46582</v>
      </c>
      <c r="F18" s="25">
        <v>75189</v>
      </c>
      <c r="G18" s="25">
        <v>32145.000000000004</v>
      </c>
      <c r="H18" s="25">
        <v>22457</v>
      </c>
      <c r="I18" s="25">
        <v>26988</v>
      </c>
      <c r="J18" s="25">
        <v>10637</v>
      </c>
      <c r="K18" s="25">
        <v>6203</v>
      </c>
      <c r="L18" s="25">
        <v>26544</v>
      </c>
      <c r="M18" s="25">
        <v>6631.0000000000009</v>
      </c>
      <c r="N18" s="26">
        <f t="shared" si="0"/>
        <v>277279</v>
      </c>
      <c r="Q18" s="34"/>
      <c r="R18" s="34"/>
      <c r="S18" s="34"/>
      <c r="T18" s="34"/>
      <c r="U18" s="34"/>
      <c r="V18" s="34"/>
      <c r="W18" s="34"/>
    </row>
    <row r="19" spans="1:23" ht="23.25" x14ac:dyDescent="0.35">
      <c r="A19" s="13" t="s">
        <v>84</v>
      </c>
      <c r="B19" s="25">
        <v>82</v>
      </c>
      <c r="C19" s="25">
        <v>130</v>
      </c>
      <c r="D19" s="25">
        <v>208</v>
      </c>
      <c r="E19" s="25">
        <v>23</v>
      </c>
      <c r="F19" s="25">
        <v>92</v>
      </c>
      <c r="G19" s="25">
        <v>150</v>
      </c>
      <c r="H19" s="25">
        <v>170</v>
      </c>
      <c r="I19" s="25">
        <v>56</v>
      </c>
      <c r="J19" s="25">
        <v>117</v>
      </c>
      <c r="K19" s="25">
        <v>58</v>
      </c>
      <c r="L19" s="25">
        <v>351</v>
      </c>
      <c r="M19" s="25">
        <v>403</v>
      </c>
      <c r="N19" s="26">
        <f t="shared" si="0"/>
        <v>1840</v>
      </c>
      <c r="Q19" s="34"/>
      <c r="R19" s="34"/>
      <c r="S19" s="34"/>
      <c r="T19" s="34"/>
      <c r="U19" s="34"/>
      <c r="V19" s="34"/>
      <c r="W19" s="34"/>
    </row>
    <row r="20" spans="1:23" ht="23.25" x14ac:dyDescent="0.35">
      <c r="A20" s="13" t="s">
        <v>22</v>
      </c>
      <c r="B20" s="25">
        <v>13127</v>
      </c>
      <c r="C20" s="25">
        <v>8112</v>
      </c>
      <c r="D20" s="25">
        <v>7021</v>
      </c>
      <c r="E20" s="25">
        <v>6621</v>
      </c>
      <c r="F20" s="25">
        <v>6852</v>
      </c>
      <c r="G20" s="25">
        <v>9253.9999999999982</v>
      </c>
      <c r="H20" s="25">
        <v>9899</v>
      </c>
      <c r="I20" s="25">
        <v>6398</v>
      </c>
      <c r="J20" s="25">
        <v>7640</v>
      </c>
      <c r="K20" s="25">
        <v>13744</v>
      </c>
      <c r="L20" s="25">
        <v>15006</v>
      </c>
      <c r="M20" s="25">
        <v>9010</v>
      </c>
      <c r="N20" s="26">
        <f t="shared" si="0"/>
        <v>112684</v>
      </c>
      <c r="Q20" s="34"/>
      <c r="R20" s="34"/>
      <c r="S20" s="34"/>
      <c r="T20" s="34"/>
      <c r="U20" s="34"/>
      <c r="V20" s="34"/>
      <c r="W20" s="34"/>
    </row>
    <row r="21" spans="1:23" ht="23.25" x14ac:dyDescent="0.35">
      <c r="A21" s="13" t="s">
        <v>23</v>
      </c>
      <c r="B21" s="25">
        <v>7898</v>
      </c>
      <c r="C21" s="25">
        <v>9521</v>
      </c>
      <c r="D21" s="25">
        <v>8951</v>
      </c>
      <c r="E21" s="25">
        <v>4295</v>
      </c>
      <c r="F21" s="25">
        <v>6248</v>
      </c>
      <c r="G21" s="25">
        <v>7489</v>
      </c>
      <c r="H21" s="25">
        <v>4569</v>
      </c>
      <c r="I21" s="25">
        <v>3985</v>
      </c>
      <c r="J21" s="25">
        <v>2015</v>
      </c>
      <c r="K21" s="25">
        <v>2651</v>
      </c>
      <c r="L21" s="25">
        <v>6541</v>
      </c>
      <c r="M21" s="25">
        <v>5766</v>
      </c>
      <c r="N21" s="26">
        <f t="shared" si="0"/>
        <v>69929</v>
      </c>
      <c r="Q21" s="34"/>
      <c r="R21" s="34"/>
      <c r="S21" s="34"/>
      <c r="T21" s="34"/>
      <c r="U21" s="34"/>
      <c r="V21" s="34"/>
      <c r="W21" s="34"/>
    </row>
    <row r="22" spans="1:23" ht="23.25" x14ac:dyDescent="0.35">
      <c r="A22" s="13" t="s">
        <v>24</v>
      </c>
      <c r="B22" s="25">
        <v>4966</v>
      </c>
      <c r="C22" s="25">
        <v>3882</v>
      </c>
      <c r="D22" s="25">
        <v>6854</v>
      </c>
      <c r="E22" s="25">
        <v>3658</v>
      </c>
      <c r="F22" s="25">
        <v>4156</v>
      </c>
      <c r="G22" s="25">
        <v>5120</v>
      </c>
      <c r="H22" s="25">
        <v>3989.0000000000005</v>
      </c>
      <c r="I22" s="25">
        <v>3168</v>
      </c>
      <c r="J22" s="25">
        <v>3489</v>
      </c>
      <c r="K22" s="25">
        <v>3342</v>
      </c>
      <c r="L22" s="25">
        <v>3548</v>
      </c>
      <c r="M22" s="25">
        <v>4014</v>
      </c>
      <c r="N22" s="26">
        <f t="shared" si="0"/>
        <v>50186</v>
      </c>
      <c r="Q22" s="34"/>
      <c r="R22" s="34"/>
      <c r="S22" s="34"/>
      <c r="T22" s="34"/>
      <c r="U22" s="34"/>
      <c r="V22" s="34"/>
      <c r="W22" s="34"/>
    </row>
    <row r="23" spans="1:23" ht="23.25" x14ac:dyDescent="0.35">
      <c r="A23" s="13" t="s">
        <v>57</v>
      </c>
      <c r="B23" s="25">
        <v>8520</v>
      </c>
      <c r="C23" s="25">
        <v>7521</v>
      </c>
      <c r="D23" s="25">
        <v>7621.0000000000009</v>
      </c>
      <c r="E23" s="25">
        <v>6212</v>
      </c>
      <c r="F23" s="25">
        <v>6340</v>
      </c>
      <c r="G23" s="25">
        <v>5200.9999999999991</v>
      </c>
      <c r="H23" s="25">
        <v>5214</v>
      </c>
      <c r="I23" s="25">
        <v>5621</v>
      </c>
      <c r="J23" s="25">
        <v>4813</v>
      </c>
      <c r="K23" s="25">
        <v>6049</v>
      </c>
      <c r="L23" s="25">
        <v>4544</v>
      </c>
      <c r="M23" s="25">
        <v>3429</v>
      </c>
      <c r="N23" s="26">
        <f t="shared" si="0"/>
        <v>71085</v>
      </c>
      <c r="Q23" s="34"/>
      <c r="R23" s="34"/>
      <c r="S23" s="34"/>
      <c r="T23" s="34"/>
      <c r="U23" s="34"/>
      <c r="V23" s="34"/>
      <c r="W23" s="34"/>
    </row>
    <row r="24" spans="1:23" ht="23.25" x14ac:dyDescent="0.35">
      <c r="A24" s="13" t="s">
        <v>25</v>
      </c>
      <c r="B24" s="25">
        <v>17913</v>
      </c>
      <c r="C24" s="25">
        <v>25100</v>
      </c>
      <c r="D24" s="25">
        <v>25102</v>
      </c>
      <c r="E24" s="25">
        <v>21613</v>
      </c>
      <c r="F24" s="25">
        <v>26333</v>
      </c>
      <c r="G24" s="25">
        <v>30124</v>
      </c>
      <c r="H24" s="25">
        <v>23653.999999999996</v>
      </c>
      <c r="I24" s="25">
        <v>23547</v>
      </c>
      <c r="J24" s="25">
        <v>19807</v>
      </c>
      <c r="K24" s="25">
        <v>22699</v>
      </c>
      <c r="L24" s="25">
        <v>23227</v>
      </c>
      <c r="M24" s="25">
        <v>19945</v>
      </c>
      <c r="N24" s="26">
        <f t="shared" si="0"/>
        <v>279064</v>
      </c>
      <c r="Q24" s="34"/>
      <c r="R24" s="34"/>
      <c r="S24" s="34"/>
      <c r="T24" s="34"/>
      <c r="U24" s="34"/>
      <c r="V24" s="34"/>
      <c r="W24" s="34"/>
    </row>
    <row r="25" spans="1:23" ht="23.25" x14ac:dyDescent="0.35">
      <c r="A25" s="13" t="s">
        <v>85</v>
      </c>
      <c r="B25" s="25">
        <v>304</v>
      </c>
      <c r="C25" s="25">
        <v>205</v>
      </c>
      <c r="D25" s="25">
        <v>733</v>
      </c>
      <c r="E25" s="25">
        <v>271</v>
      </c>
      <c r="F25" s="25">
        <v>84</v>
      </c>
      <c r="G25" s="25">
        <v>102</v>
      </c>
      <c r="H25" s="25">
        <v>117</v>
      </c>
      <c r="I25" s="25">
        <v>170</v>
      </c>
      <c r="J25" s="25">
        <v>397</v>
      </c>
      <c r="K25" s="25">
        <v>385</v>
      </c>
      <c r="L25" s="25">
        <v>270</v>
      </c>
      <c r="M25" s="25">
        <v>67</v>
      </c>
      <c r="N25" s="26">
        <f t="shared" si="0"/>
        <v>3105</v>
      </c>
      <c r="Q25" s="34"/>
      <c r="R25" s="34"/>
      <c r="S25" s="34"/>
      <c r="T25" s="34"/>
      <c r="U25" s="34"/>
      <c r="V25" s="34"/>
      <c r="W25" s="34"/>
    </row>
    <row r="26" spans="1:23" ht="23.25" x14ac:dyDescent="0.35">
      <c r="A26" s="13" t="s">
        <v>58</v>
      </c>
      <c r="B26" s="25">
        <v>6584.0000000000009</v>
      </c>
      <c r="C26" s="25">
        <v>4598</v>
      </c>
      <c r="D26" s="25">
        <v>3152</v>
      </c>
      <c r="E26" s="25">
        <v>2598</v>
      </c>
      <c r="F26" s="25">
        <v>3484</v>
      </c>
      <c r="G26" s="25">
        <v>3584.0000000000005</v>
      </c>
      <c r="H26" s="25">
        <v>3423</v>
      </c>
      <c r="I26" s="25">
        <v>2784.9999999999995</v>
      </c>
      <c r="J26" s="25">
        <v>4913</v>
      </c>
      <c r="K26" s="25">
        <v>3815</v>
      </c>
      <c r="L26" s="25">
        <v>4164</v>
      </c>
      <c r="M26" s="25">
        <v>4582</v>
      </c>
      <c r="N26" s="26">
        <f t="shared" si="0"/>
        <v>47682</v>
      </c>
      <c r="Q26" s="34"/>
      <c r="R26" s="34"/>
      <c r="S26" s="34"/>
      <c r="T26" s="34"/>
      <c r="U26" s="34"/>
      <c r="V26" s="34"/>
      <c r="W26" s="34"/>
    </row>
    <row r="27" spans="1:23" ht="23.25" x14ac:dyDescent="0.35">
      <c r="A27" s="13" t="s">
        <v>26</v>
      </c>
      <c r="B27" s="25">
        <v>254</v>
      </c>
      <c r="C27" s="25">
        <v>0</v>
      </c>
      <c r="D27" s="25">
        <v>65</v>
      </c>
      <c r="E27" s="25">
        <v>0</v>
      </c>
      <c r="F27" s="25">
        <v>0</v>
      </c>
      <c r="G27" s="25">
        <v>33</v>
      </c>
      <c r="H27" s="25">
        <v>0</v>
      </c>
      <c r="I27" s="25">
        <v>0</v>
      </c>
      <c r="J27" s="25">
        <v>0</v>
      </c>
      <c r="K27" s="25">
        <v>678</v>
      </c>
      <c r="L27" s="25">
        <v>2328</v>
      </c>
      <c r="M27" s="25">
        <v>2112</v>
      </c>
      <c r="N27" s="26">
        <f t="shared" si="0"/>
        <v>5470</v>
      </c>
      <c r="Q27" s="34"/>
      <c r="R27" s="34"/>
      <c r="S27" s="34"/>
      <c r="T27" s="34"/>
      <c r="U27" s="34"/>
      <c r="V27" s="34"/>
      <c r="W27" s="34"/>
    </row>
    <row r="28" spans="1:23" ht="23.25" x14ac:dyDescent="0.35">
      <c r="A28" s="13" t="s">
        <v>27</v>
      </c>
      <c r="B28" s="25">
        <v>7209.9999999999991</v>
      </c>
      <c r="C28" s="25">
        <v>5781</v>
      </c>
      <c r="D28" s="25">
        <v>4852.0000000000009</v>
      </c>
      <c r="E28" s="25">
        <v>2849</v>
      </c>
      <c r="F28" s="25">
        <v>12687</v>
      </c>
      <c r="G28" s="25">
        <v>8954</v>
      </c>
      <c r="H28" s="25">
        <v>6989</v>
      </c>
      <c r="I28" s="25">
        <v>5698.0000000000009</v>
      </c>
      <c r="J28" s="25">
        <v>6458</v>
      </c>
      <c r="K28" s="25">
        <v>5520</v>
      </c>
      <c r="L28" s="25">
        <v>6903</v>
      </c>
      <c r="M28" s="25">
        <v>3214</v>
      </c>
      <c r="N28" s="26">
        <f t="shared" si="0"/>
        <v>77115</v>
      </c>
      <c r="Q28" s="34"/>
      <c r="R28" s="34"/>
      <c r="S28" s="34"/>
      <c r="T28" s="34"/>
      <c r="U28" s="34"/>
      <c r="V28" s="34"/>
      <c r="W28" s="34"/>
    </row>
    <row r="29" spans="1:23" ht="23.25" x14ac:dyDescent="0.35">
      <c r="A29" s="13" t="s">
        <v>28</v>
      </c>
      <c r="B29" s="25">
        <v>3214</v>
      </c>
      <c r="C29" s="25">
        <v>2012</v>
      </c>
      <c r="D29" s="25">
        <v>1564</v>
      </c>
      <c r="E29" s="25">
        <v>1324</v>
      </c>
      <c r="F29" s="25">
        <v>1862</v>
      </c>
      <c r="G29" s="25">
        <v>1320</v>
      </c>
      <c r="H29" s="25">
        <v>1324.0000000000002</v>
      </c>
      <c r="I29" s="25">
        <v>878</v>
      </c>
      <c r="J29" s="25">
        <v>1998</v>
      </c>
      <c r="K29" s="25">
        <v>1698</v>
      </c>
      <c r="L29" s="25">
        <v>3025</v>
      </c>
      <c r="M29" s="25">
        <v>2551</v>
      </c>
      <c r="N29" s="26">
        <f t="shared" si="0"/>
        <v>22770</v>
      </c>
      <c r="Q29" s="34"/>
      <c r="R29" s="34"/>
      <c r="S29" s="34"/>
      <c r="T29" s="34"/>
      <c r="U29" s="34"/>
      <c r="V29" s="34"/>
      <c r="W29" s="34"/>
    </row>
    <row r="30" spans="1:23" ht="23.25" x14ac:dyDescent="0.35">
      <c r="A30" s="13" t="s">
        <v>29</v>
      </c>
      <c r="B30" s="25">
        <v>10452</v>
      </c>
      <c r="C30" s="25">
        <v>4215</v>
      </c>
      <c r="D30" s="25">
        <v>1887</v>
      </c>
      <c r="E30" s="25">
        <v>5350</v>
      </c>
      <c r="F30" s="25">
        <v>4708</v>
      </c>
      <c r="G30" s="25">
        <v>3012</v>
      </c>
      <c r="H30" s="25">
        <v>4569</v>
      </c>
      <c r="I30" s="25">
        <v>4011.9999999999995</v>
      </c>
      <c r="J30" s="25">
        <v>10005</v>
      </c>
      <c r="K30" s="25">
        <v>2109.0000000000005</v>
      </c>
      <c r="L30" s="25">
        <v>9511</v>
      </c>
      <c r="M30" s="25">
        <v>12024</v>
      </c>
      <c r="N30" s="26">
        <f t="shared" si="0"/>
        <v>71854</v>
      </c>
      <c r="Q30" s="34"/>
      <c r="R30" s="34"/>
      <c r="S30" s="34"/>
      <c r="T30" s="34"/>
      <c r="U30" s="34"/>
      <c r="V30" s="34"/>
      <c r="W30" s="34"/>
    </row>
    <row r="31" spans="1:23" ht="23.25" x14ac:dyDescent="0.35">
      <c r="A31" s="13" t="s">
        <v>30</v>
      </c>
      <c r="B31" s="25">
        <v>754</v>
      </c>
      <c r="C31" s="25">
        <v>894.99999999999989</v>
      </c>
      <c r="D31" s="25">
        <v>998.00000000000011</v>
      </c>
      <c r="E31" s="25">
        <v>1054</v>
      </c>
      <c r="F31" s="25">
        <v>612</v>
      </c>
      <c r="G31" s="25">
        <v>654</v>
      </c>
      <c r="H31" s="25">
        <v>354</v>
      </c>
      <c r="I31" s="25">
        <v>436</v>
      </c>
      <c r="J31" s="25">
        <v>851.99999999999989</v>
      </c>
      <c r="K31" s="25">
        <v>660</v>
      </c>
      <c r="L31" s="25">
        <v>894.99999999999989</v>
      </c>
      <c r="M31" s="25">
        <v>752</v>
      </c>
      <c r="N31" s="26">
        <f t="shared" si="0"/>
        <v>8916</v>
      </c>
      <c r="Q31" s="34"/>
      <c r="R31" s="34"/>
      <c r="S31" s="34"/>
      <c r="T31" s="34"/>
      <c r="U31" s="34"/>
      <c r="V31" s="34"/>
      <c r="W31" s="34"/>
    </row>
    <row r="32" spans="1:23" ht="23.25" x14ac:dyDescent="0.35">
      <c r="A32" s="13" t="s">
        <v>31</v>
      </c>
      <c r="B32" s="25">
        <v>1524</v>
      </c>
      <c r="C32" s="25">
        <v>1293</v>
      </c>
      <c r="D32" s="25">
        <v>1238</v>
      </c>
      <c r="E32" s="25">
        <v>1194</v>
      </c>
      <c r="F32" s="25">
        <v>1522</v>
      </c>
      <c r="G32" s="25">
        <v>1652</v>
      </c>
      <c r="H32" s="25">
        <v>1952</v>
      </c>
      <c r="I32" s="25">
        <v>1678</v>
      </c>
      <c r="J32" s="25">
        <v>1846</v>
      </c>
      <c r="K32" s="25">
        <v>1556</v>
      </c>
      <c r="L32" s="25">
        <v>1285</v>
      </c>
      <c r="M32" s="25">
        <v>2390</v>
      </c>
      <c r="N32" s="26">
        <f t="shared" si="0"/>
        <v>19130</v>
      </c>
      <c r="Q32" s="34"/>
      <c r="R32" s="34"/>
      <c r="S32" s="34"/>
      <c r="T32" s="34"/>
      <c r="U32" s="34"/>
      <c r="V32" s="34"/>
      <c r="W32" s="34"/>
    </row>
    <row r="33" spans="1:23" ht="23.25" x14ac:dyDescent="0.35">
      <c r="A33" s="13" t="s">
        <v>32</v>
      </c>
      <c r="B33" s="25">
        <v>820.99999999999989</v>
      </c>
      <c r="C33" s="25">
        <v>900.99999999999989</v>
      </c>
      <c r="D33" s="25">
        <v>653</v>
      </c>
      <c r="E33" s="25">
        <v>556</v>
      </c>
      <c r="F33" s="25">
        <v>1452</v>
      </c>
      <c r="G33" s="25">
        <v>684</v>
      </c>
      <c r="H33" s="25">
        <v>753</v>
      </c>
      <c r="I33" s="25">
        <v>1000</v>
      </c>
      <c r="J33" s="25">
        <v>1125</v>
      </c>
      <c r="K33" s="25">
        <v>1094</v>
      </c>
      <c r="L33" s="25">
        <v>791</v>
      </c>
      <c r="M33" s="25">
        <v>849</v>
      </c>
      <c r="N33" s="26">
        <f t="shared" si="0"/>
        <v>10679</v>
      </c>
      <c r="Q33" s="34"/>
      <c r="R33" s="34"/>
      <c r="S33" s="34"/>
      <c r="T33" s="34"/>
      <c r="U33" s="34"/>
      <c r="V33" s="34"/>
      <c r="W33" s="34"/>
    </row>
    <row r="34" spans="1:23" ht="23.25" x14ac:dyDescent="0.35">
      <c r="A34" s="13" t="s">
        <v>33</v>
      </c>
      <c r="B34" s="25">
        <v>32</v>
      </c>
      <c r="C34" s="25">
        <v>85</v>
      </c>
      <c r="D34" s="25">
        <v>266</v>
      </c>
      <c r="E34" s="25">
        <v>85</v>
      </c>
      <c r="F34" s="25">
        <v>24</v>
      </c>
      <c r="G34" s="25">
        <v>124</v>
      </c>
      <c r="H34" s="25">
        <v>125</v>
      </c>
      <c r="I34" s="25">
        <v>65</v>
      </c>
      <c r="J34" s="25">
        <v>560</v>
      </c>
      <c r="K34" s="25">
        <v>5012</v>
      </c>
      <c r="L34" s="25">
        <v>584</v>
      </c>
      <c r="M34" s="25">
        <v>140</v>
      </c>
      <c r="N34" s="26">
        <f t="shared" si="0"/>
        <v>7102</v>
      </c>
      <c r="Q34" s="34"/>
      <c r="R34" s="34"/>
      <c r="S34" s="34"/>
      <c r="T34" s="34"/>
      <c r="U34" s="34"/>
      <c r="V34" s="34"/>
      <c r="W34" s="34"/>
    </row>
    <row r="35" spans="1:23" ht="23.25" x14ac:dyDescent="0.35">
      <c r="A35" s="13" t="s">
        <v>34</v>
      </c>
      <c r="B35" s="25">
        <v>1021.0000000000001</v>
      </c>
      <c r="C35" s="25">
        <v>1273</v>
      </c>
      <c r="D35" s="25">
        <v>998.99999999999989</v>
      </c>
      <c r="E35" s="25">
        <v>854</v>
      </c>
      <c r="F35" s="25">
        <v>920</v>
      </c>
      <c r="G35" s="25">
        <v>1012</v>
      </c>
      <c r="H35" s="25">
        <v>1320</v>
      </c>
      <c r="I35" s="25">
        <v>877</v>
      </c>
      <c r="J35" s="25">
        <v>858</v>
      </c>
      <c r="K35" s="25">
        <v>1542</v>
      </c>
      <c r="L35" s="25">
        <v>1014</v>
      </c>
      <c r="M35" s="25">
        <v>1502</v>
      </c>
      <c r="N35" s="26">
        <f t="shared" si="0"/>
        <v>13192</v>
      </c>
      <c r="Q35" s="34"/>
      <c r="R35" s="34"/>
      <c r="S35" s="34"/>
      <c r="T35" s="34"/>
      <c r="U35" s="34"/>
      <c r="V35" s="34"/>
      <c r="W35" s="34"/>
    </row>
    <row r="36" spans="1:23" ht="23.25" x14ac:dyDescent="0.35">
      <c r="A36" s="13" t="s">
        <v>86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16068.311688311685</v>
      </c>
      <c r="K36" s="25">
        <v>27540</v>
      </c>
      <c r="L36" s="25">
        <v>27884.41558441559</v>
      </c>
      <c r="M36" s="25">
        <v>13507.272727272728</v>
      </c>
      <c r="N36" s="26">
        <f t="shared" si="0"/>
        <v>85000</v>
      </c>
      <c r="Q36" s="34"/>
      <c r="R36" s="34"/>
      <c r="S36" s="34"/>
      <c r="T36" s="34"/>
      <c r="U36" s="34"/>
      <c r="V36" s="34"/>
      <c r="W36" s="34"/>
    </row>
    <row r="37" spans="1:23" ht="23.25" x14ac:dyDescent="0.35">
      <c r="A37" s="13" t="s">
        <v>36</v>
      </c>
      <c r="B37" s="25">
        <v>1024</v>
      </c>
      <c r="C37" s="25">
        <v>1349</v>
      </c>
      <c r="D37" s="25">
        <v>1024</v>
      </c>
      <c r="E37" s="25">
        <v>1084</v>
      </c>
      <c r="F37" s="25">
        <v>1314</v>
      </c>
      <c r="G37" s="25">
        <v>1323</v>
      </c>
      <c r="H37" s="25">
        <v>1921</v>
      </c>
      <c r="I37" s="25">
        <v>1440</v>
      </c>
      <c r="J37" s="25">
        <v>1895</v>
      </c>
      <c r="K37" s="25">
        <v>950.99999999999989</v>
      </c>
      <c r="L37" s="25">
        <v>1320</v>
      </c>
      <c r="M37" s="25">
        <v>537</v>
      </c>
      <c r="N37" s="26">
        <f t="shared" si="0"/>
        <v>15182</v>
      </c>
      <c r="Q37" s="34"/>
      <c r="R37" s="34"/>
      <c r="S37" s="34"/>
      <c r="T37" s="34"/>
      <c r="U37" s="34"/>
      <c r="V37" s="34"/>
      <c r="W37" s="34"/>
    </row>
    <row r="38" spans="1:23" ht="23.25" x14ac:dyDescent="0.35">
      <c r="A38" s="13" t="s">
        <v>37</v>
      </c>
      <c r="B38" s="25">
        <v>325</v>
      </c>
      <c r="C38" s="25">
        <v>420</v>
      </c>
      <c r="D38" s="25">
        <v>386</v>
      </c>
      <c r="E38" s="25">
        <v>252</v>
      </c>
      <c r="F38" s="25">
        <v>365</v>
      </c>
      <c r="G38" s="25">
        <v>210</v>
      </c>
      <c r="H38" s="25">
        <v>451.99999999999994</v>
      </c>
      <c r="I38" s="25">
        <v>321</v>
      </c>
      <c r="J38" s="25">
        <v>412</v>
      </c>
      <c r="K38" s="25">
        <v>619.99999999999989</v>
      </c>
      <c r="L38" s="25">
        <v>458</v>
      </c>
      <c r="M38" s="25">
        <v>401</v>
      </c>
      <c r="N38" s="26">
        <f t="shared" si="0"/>
        <v>4622</v>
      </c>
      <c r="Q38" s="34"/>
      <c r="R38" s="34"/>
      <c r="S38" s="34"/>
      <c r="T38" s="34"/>
      <c r="U38" s="34"/>
      <c r="V38" s="34"/>
      <c r="W38" s="34"/>
    </row>
    <row r="39" spans="1:23" ht="23.25" x14ac:dyDescent="0.35">
      <c r="A39" s="13" t="s">
        <v>59</v>
      </c>
      <c r="B39" s="25">
        <v>248</v>
      </c>
      <c r="C39" s="25">
        <v>146</v>
      </c>
      <c r="D39" s="25">
        <v>80</v>
      </c>
      <c r="E39" s="25">
        <v>60</v>
      </c>
      <c r="F39" s="25">
        <v>98</v>
      </c>
      <c r="G39" s="25">
        <v>106</v>
      </c>
      <c r="H39" s="25">
        <v>241</v>
      </c>
      <c r="I39" s="25">
        <v>49</v>
      </c>
      <c r="J39" s="25">
        <v>125</v>
      </c>
      <c r="K39" s="25">
        <v>96</v>
      </c>
      <c r="L39" s="25">
        <v>99</v>
      </c>
      <c r="M39" s="25">
        <v>67</v>
      </c>
      <c r="N39" s="26">
        <f t="shared" si="0"/>
        <v>1415</v>
      </c>
      <c r="Q39" s="34"/>
      <c r="R39" s="34"/>
      <c r="S39" s="34"/>
      <c r="T39" s="34"/>
      <c r="U39" s="34"/>
      <c r="V39" s="34"/>
      <c r="W39" s="34"/>
    </row>
    <row r="40" spans="1:23" ht="23.25" x14ac:dyDescent="0.35">
      <c r="A40" s="13" t="s">
        <v>60</v>
      </c>
      <c r="B40" s="25">
        <v>539</v>
      </c>
      <c r="C40" s="25">
        <v>454</v>
      </c>
      <c r="D40" s="25">
        <v>358</v>
      </c>
      <c r="E40" s="25">
        <v>404</v>
      </c>
      <c r="F40" s="25">
        <v>749</v>
      </c>
      <c r="G40" s="25">
        <v>524</v>
      </c>
      <c r="H40" s="25">
        <v>529</v>
      </c>
      <c r="I40" s="25">
        <v>518</v>
      </c>
      <c r="J40" s="25">
        <v>551</v>
      </c>
      <c r="K40" s="25">
        <v>521</v>
      </c>
      <c r="L40" s="25">
        <v>521</v>
      </c>
      <c r="M40" s="25">
        <v>454</v>
      </c>
      <c r="N40" s="26">
        <f t="shared" si="0"/>
        <v>6122</v>
      </c>
      <c r="Q40" s="34"/>
      <c r="R40" s="34"/>
      <c r="S40" s="34"/>
      <c r="T40" s="34"/>
      <c r="U40" s="34"/>
      <c r="V40" s="34"/>
      <c r="W40" s="34"/>
    </row>
    <row r="41" spans="1:23" ht="23.25" x14ac:dyDescent="0.35">
      <c r="A41" s="13" t="s">
        <v>38</v>
      </c>
      <c r="B41" s="25">
        <v>230</v>
      </c>
      <c r="C41" s="25">
        <v>103</v>
      </c>
      <c r="D41" s="25">
        <v>139</v>
      </c>
      <c r="E41" s="25">
        <v>189</v>
      </c>
      <c r="F41" s="25">
        <v>126</v>
      </c>
      <c r="G41" s="25">
        <v>129</v>
      </c>
      <c r="H41" s="25">
        <v>256</v>
      </c>
      <c r="I41" s="25">
        <v>85</v>
      </c>
      <c r="J41" s="25">
        <v>90</v>
      </c>
      <c r="K41" s="25">
        <v>142</v>
      </c>
      <c r="L41" s="25">
        <v>112</v>
      </c>
      <c r="M41" s="25">
        <v>154</v>
      </c>
      <c r="N41" s="26">
        <f t="shared" si="0"/>
        <v>1755</v>
      </c>
      <c r="Q41" s="34"/>
      <c r="R41" s="34"/>
      <c r="S41" s="34"/>
      <c r="T41" s="34"/>
      <c r="U41" s="34"/>
      <c r="V41" s="34"/>
      <c r="W41" s="34"/>
    </row>
    <row r="42" spans="1:23" ht="23.25" x14ac:dyDescent="0.35">
      <c r="A42" s="13" t="s">
        <v>75</v>
      </c>
      <c r="B42" s="25">
        <v>1175</v>
      </c>
      <c r="C42" s="25">
        <v>1841</v>
      </c>
      <c r="D42" s="25">
        <v>1201</v>
      </c>
      <c r="E42" s="25">
        <v>883</v>
      </c>
      <c r="F42" s="25">
        <v>577</v>
      </c>
      <c r="G42" s="25">
        <v>439</v>
      </c>
      <c r="H42" s="25">
        <v>498</v>
      </c>
      <c r="I42" s="25">
        <v>389</v>
      </c>
      <c r="J42" s="25">
        <v>320</v>
      </c>
      <c r="K42" s="25">
        <v>1201</v>
      </c>
      <c r="L42" s="25">
        <v>1170</v>
      </c>
      <c r="M42" s="25">
        <v>1145</v>
      </c>
      <c r="N42" s="26">
        <f t="shared" si="0"/>
        <v>10839</v>
      </c>
      <c r="Q42" s="34"/>
      <c r="R42" s="34"/>
      <c r="S42" s="34"/>
      <c r="T42" s="34"/>
      <c r="U42" s="34"/>
      <c r="V42" s="34"/>
      <c r="W42" s="34"/>
    </row>
    <row r="43" spans="1:23" ht="23.25" x14ac:dyDescent="0.35">
      <c r="A43" s="13" t="s">
        <v>40</v>
      </c>
      <c r="B43" s="25">
        <v>354</v>
      </c>
      <c r="C43" s="25">
        <v>232</v>
      </c>
      <c r="D43" s="25">
        <v>325</v>
      </c>
      <c r="E43" s="25">
        <v>245</v>
      </c>
      <c r="F43" s="25">
        <v>242</v>
      </c>
      <c r="G43" s="25">
        <v>215</v>
      </c>
      <c r="H43" s="25">
        <v>120</v>
      </c>
      <c r="I43" s="25">
        <v>139</v>
      </c>
      <c r="J43" s="25">
        <v>158</v>
      </c>
      <c r="K43" s="25">
        <v>175</v>
      </c>
      <c r="L43" s="25">
        <v>237</v>
      </c>
      <c r="M43" s="25">
        <v>183</v>
      </c>
      <c r="N43" s="26">
        <f t="shared" si="0"/>
        <v>2625</v>
      </c>
      <c r="Q43" s="34"/>
      <c r="R43" s="34"/>
      <c r="S43" s="34"/>
      <c r="T43" s="34"/>
      <c r="U43" s="34"/>
      <c r="V43" s="34"/>
      <c r="W43" s="34"/>
    </row>
    <row r="44" spans="1:23" ht="23.25" x14ac:dyDescent="0.35">
      <c r="A44" s="13" t="s">
        <v>41</v>
      </c>
      <c r="B44" s="25">
        <v>214</v>
      </c>
      <c r="C44" s="25">
        <v>286</v>
      </c>
      <c r="D44" s="25">
        <v>278</v>
      </c>
      <c r="E44" s="25">
        <v>126</v>
      </c>
      <c r="F44" s="25">
        <v>100.99999999999999</v>
      </c>
      <c r="G44" s="25">
        <v>132</v>
      </c>
      <c r="H44" s="25">
        <v>312</v>
      </c>
      <c r="I44" s="25">
        <v>45</v>
      </c>
      <c r="J44" s="25">
        <v>182</v>
      </c>
      <c r="K44" s="25">
        <v>120</v>
      </c>
      <c r="L44" s="25">
        <v>275</v>
      </c>
      <c r="M44" s="25">
        <v>198</v>
      </c>
      <c r="N44" s="26">
        <f t="shared" si="0"/>
        <v>2269</v>
      </c>
      <c r="Q44" s="34"/>
      <c r="R44" s="34"/>
      <c r="S44" s="34"/>
      <c r="T44" s="34"/>
      <c r="U44" s="34"/>
      <c r="V44" s="34"/>
      <c r="W44" s="34"/>
    </row>
    <row r="45" spans="1:23" ht="23.25" x14ac:dyDescent="0.35">
      <c r="A45" s="13" t="s">
        <v>87</v>
      </c>
      <c r="B45" s="25">
        <v>314</v>
      </c>
      <c r="C45" s="25">
        <v>160</v>
      </c>
      <c r="D45" s="25">
        <v>208</v>
      </c>
      <c r="E45" s="25">
        <v>224</v>
      </c>
      <c r="F45" s="25">
        <v>152</v>
      </c>
      <c r="G45" s="25">
        <v>120</v>
      </c>
      <c r="H45" s="25">
        <v>109</v>
      </c>
      <c r="I45" s="25">
        <v>164</v>
      </c>
      <c r="J45" s="25">
        <v>376</v>
      </c>
      <c r="K45" s="25">
        <v>540</v>
      </c>
      <c r="L45" s="25">
        <v>286</v>
      </c>
      <c r="M45" s="25">
        <v>421.99999999999994</v>
      </c>
      <c r="N45" s="26">
        <f t="shared" si="0"/>
        <v>3075</v>
      </c>
      <c r="Q45" s="34"/>
      <c r="R45" s="34"/>
      <c r="S45" s="34"/>
      <c r="T45" s="34"/>
      <c r="U45" s="34"/>
      <c r="V45" s="34"/>
      <c r="W45" s="34"/>
    </row>
    <row r="46" spans="1:23" ht="23.25" x14ac:dyDescent="0.35">
      <c r="A46" s="13" t="s">
        <v>88</v>
      </c>
      <c r="B46" s="25">
        <v>0</v>
      </c>
      <c r="C46" s="25">
        <v>0</v>
      </c>
      <c r="D46" s="25">
        <v>0</v>
      </c>
      <c r="E46" s="25">
        <v>8</v>
      </c>
      <c r="F46" s="25">
        <v>10</v>
      </c>
      <c r="G46" s="25">
        <v>0</v>
      </c>
      <c r="H46" s="25">
        <v>0</v>
      </c>
      <c r="I46" s="25">
        <v>4</v>
      </c>
      <c r="J46" s="25">
        <v>0</v>
      </c>
      <c r="K46" s="25">
        <v>12</v>
      </c>
      <c r="L46" s="25">
        <v>25</v>
      </c>
      <c r="M46" s="25">
        <v>0</v>
      </c>
      <c r="N46" s="26">
        <f t="shared" si="0"/>
        <v>59</v>
      </c>
      <c r="Q46" s="34"/>
      <c r="R46" s="34"/>
      <c r="S46" s="34"/>
      <c r="T46" s="34"/>
      <c r="U46" s="34"/>
      <c r="V46" s="34"/>
      <c r="W46" s="34"/>
    </row>
    <row r="47" spans="1:23" ht="23.25" x14ac:dyDescent="0.35">
      <c r="A47" s="13" t="s">
        <v>89</v>
      </c>
      <c r="B47" s="25">
        <v>146</v>
      </c>
      <c r="C47" s="25">
        <v>160</v>
      </c>
      <c r="D47" s="25">
        <v>40</v>
      </c>
      <c r="E47" s="25">
        <v>185</v>
      </c>
      <c r="F47" s="25">
        <v>87</v>
      </c>
      <c r="G47" s="25">
        <v>36</v>
      </c>
      <c r="H47" s="25">
        <v>54</v>
      </c>
      <c r="I47" s="25">
        <v>40</v>
      </c>
      <c r="J47" s="25">
        <v>175</v>
      </c>
      <c r="K47" s="25">
        <v>118</v>
      </c>
      <c r="L47" s="25">
        <v>125</v>
      </c>
      <c r="M47" s="25">
        <v>175</v>
      </c>
      <c r="N47" s="26">
        <f t="shared" si="0"/>
        <v>1341</v>
      </c>
      <c r="Q47" s="34"/>
      <c r="R47" s="34"/>
      <c r="S47" s="34"/>
      <c r="T47" s="34"/>
      <c r="U47" s="34"/>
      <c r="V47" s="34"/>
      <c r="W47" s="34"/>
    </row>
    <row r="48" spans="1:23" ht="23.25" x14ac:dyDescent="0.35">
      <c r="A48" s="13" t="s">
        <v>90</v>
      </c>
      <c r="B48" s="25">
        <v>62</v>
      </c>
      <c r="C48" s="25">
        <v>926</v>
      </c>
      <c r="D48" s="25">
        <v>88</v>
      </c>
      <c r="E48" s="25">
        <v>249</v>
      </c>
      <c r="F48" s="25">
        <v>120</v>
      </c>
      <c r="G48" s="25">
        <v>245</v>
      </c>
      <c r="H48" s="25">
        <v>185</v>
      </c>
      <c r="I48" s="25">
        <v>234</v>
      </c>
      <c r="J48" s="25">
        <v>239</v>
      </c>
      <c r="K48" s="25">
        <v>398</v>
      </c>
      <c r="L48" s="25">
        <v>210</v>
      </c>
      <c r="M48" s="25">
        <v>219</v>
      </c>
      <c r="N48" s="26">
        <f t="shared" si="0"/>
        <v>3175</v>
      </c>
      <c r="Q48" s="34"/>
      <c r="R48" s="34"/>
      <c r="S48" s="34"/>
      <c r="T48" s="34"/>
      <c r="U48" s="34"/>
      <c r="V48" s="34"/>
      <c r="W48" s="34"/>
    </row>
    <row r="49" spans="1:23" ht="23.25" x14ac:dyDescent="0.35">
      <c r="A49" s="13" t="s">
        <v>91</v>
      </c>
      <c r="B49" s="25">
        <v>221</v>
      </c>
      <c r="C49" s="25">
        <v>288</v>
      </c>
      <c r="D49" s="25">
        <v>138</v>
      </c>
      <c r="E49" s="25">
        <v>277</v>
      </c>
      <c r="F49" s="25">
        <v>272</v>
      </c>
      <c r="G49" s="25">
        <v>300</v>
      </c>
      <c r="H49" s="25">
        <v>321</v>
      </c>
      <c r="I49" s="25">
        <v>265</v>
      </c>
      <c r="J49" s="25">
        <v>389</v>
      </c>
      <c r="K49" s="25">
        <v>298</v>
      </c>
      <c r="L49" s="25">
        <v>320</v>
      </c>
      <c r="M49" s="25">
        <v>266</v>
      </c>
      <c r="N49" s="26">
        <f t="shared" si="0"/>
        <v>3355</v>
      </c>
      <c r="Q49" s="34"/>
      <c r="R49" s="34"/>
      <c r="S49" s="34"/>
      <c r="T49" s="34"/>
      <c r="U49" s="34"/>
      <c r="V49" s="34"/>
      <c r="W49" s="34"/>
    </row>
    <row r="50" spans="1:23" ht="23.25" x14ac:dyDescent="0.35">
      <c r="A50" s="13" t="s">
        <v>92</v>
      </c>
      <c r="B50" s="25">
        <v>50</v>
      </c>
      <c r="C50" s="25">
        <v>0</v>
      </c>
      <c r="D50" s="25">
        <v>30</v>
      </c>
      <c r="E50" s="25">
        <v>0</v>
      </c>
      <c r="F50" s="25">
        <v>0</v>
      </c>
      <c r="G50" s="25">
        <v>0</v>
      </c>
      <c r="H50" s="25">
        <v>100</v>
      </c>
      <c r="I50" s="25">
        <v>200</v>
      </c>
      <c r="J50" s="25">
        <v>0</v>
      </c>
      <c r="K50" s="25">
        <v>129</v>
      </c>
      <c r="L50" s="25">
        <v>49</v>
      </c>
      <c r="M50" s="25">
        <v>59</v>
      </c>
      <c r="N50" s="26">
        <f t="shared" si="0"/>
        <v>617</v>
      </c>
      <c r="Q50" s="34"/>
      <c r="R50" s="34"/>
      <c r="S50" s="34"/>
      <c r="T50" s="34"/>
      <c r="U50" s="34"/>
      <c r="V50" s="34"/>
      <c r="W50" s="34"/>
    </row>
    <row r="51" spans="1:23" ht="23.25" x14ac:dyDescent="0.35">
      <c r="A51" s="13" t="s">
        <v>93</v>
      </c>
      <c r="B51" s="25">
        <v>16</v>
      </c>
      <c r="C51" s="25">
        <v>202</v>
      </c>
      <c r="D51" s="25">
        <v>116</v>
      </c>
      <c r="E51" s="25">
        <v>259</v>
      </c>
      <c r="F51" s="25">
        <v>174</v>
      </c>
      <c r="G51" s="25">
        <v>279</v>
      </c>
      <c r="H51" s="25">
        <v>210</v>
      </c>
      <c r="I51" s="25">
        <v>119</v>
      </c>
      <c r="J51" s="25">
        <v>355</v>
      </c>
      <c r="K51" s="25">
        <v>161</v>
      </c>
      <c r="L51" s="25">
        <v>200.99999999999997</v>
      </c>
      <c r="M51" s="25">
        <v>10</v>
      </c>
      <c r="N51" s="26">
        <f t="shared" si="0"/>
        <v>2102</v>
      </c>
      <c r="Q51" s="34"/>
      <c r="R51" s="34"/>
      <c r="S51" s="34"/>
      <c r="T51" s="34"/>
      <c r="U51" s="34"/>
      <c r="V51" s="34"/>
      <c r="W51" s="34"/>
    </row>
    <row r="52" spans="1:23" ht="23.25" x14ac:dyDescent="0.35">
      <c r="A52" s="13" t="s">
        <v>94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6">
        <f t="shared" si="0"/>
        <v>0</v>
      </c>
      <c r="Q52" s="34"/>
      <c r="R52" s="34"/>
      <c r="S52" s="34"/>
      <c r="T52" s="34"/>
      <c r="U52" s="34"/>
      <c r="V52" s="34"/>
      <c r="W52" s="34"/>
    </row>
    <row r="53" spans="1:23" ht="23.25" x14ac:dyDescent="0.35">
      <c r="A53" s="13" t="s">
        <v>42</v>
      </c>
      <c r="B53" s="25">
        <v>874</v>
      </c>
      <c r="C53" s="25">
        <v>1784.9999999999998</v>
      </c>
      <c r="D53" s="25">
        <v>751</v>
      </c>
      <c r="E53" s="25">
        <v>3599</v>
      </c>
      <c r="F53" s="25">
        <v>3174</v>
      </c>
      <c r="G53" s="25">
        <v>15421</v>
      </c>
      <c r="H53" s="25">
        <v>2754.0000000000005</v>
      </c>
      <c r="I53" s="25">
        <v>4012</v>
      </c>
      <c r="J53" s="25">
        <v>1689</v>
      </c>
      <c r="K53" s="25">
        <v>5357</v>
      </c>
      <c r="L53" s="25">
        <v>3012</v>
      </c>
      <c r="M53" s="25">
        <v>458</v>
      </c>
      <c r="N53" s="26">
        <f t="shared" si="0"/>
        <v>42886</v>
      </c>
      <c r="Q53" s="34"/>
      <c r="R53" s="34"/>
      <c r="S53" s="34"/>
      <c r="T53" s="34"/>
      <c r="U53" s="34"/>
      <c r="V53" s="34"/>
      <c r="W53" s="34"/>
    </row>
    <row r="54" spans="1:23" ht="23.25" x14ac:dyDescent="0.35">
      <c r="A54" s="13" t="s">
        <v>43</v>
      </c>
      <c r="B54" s="25">
        <v>1698</v>
      </c>
      <c r="C54" s="25">
        <v>1302</v>
      </c>
      <c r="D54" s="25">
        <v>4987</v>
      </c>
      <c r="E54" s="25">
        <v>2455</v>
      </c>
      <c r="F54" s="25">
        <v>2405</v>
      </c>
      <c r="G54" s="25">
        <v>1975</v>
      </c>
      <c r="H54" s="25">
        <v>2458</v>
      </c>
      <c r="I54" s="25">
        <v>5241</v>
      </c>
      <c r="J54" s="25">
        <v>2104</v>
      </c>
      <c r="K54" s="25">
        <v>3214</v>
      </c>
      <c r="L54" s="25">
        <v>1409</v>
      </c>
      <c r="M54" s="25">
        <v>1348</v>
      </c>
      <c r="N54" s="26">
        <f t="shared" si="0"/>
        <v>30596</v>
      </c>
      <c r="Q54" s="34"/>
      <c r="R54" s="34"/>
      <c r="S54" s="34"/>
      <c r="T54" s="34"/>
      <c r="U54" s="34"/>
      <c r="V54" s="34"/>
      <c r="W54" s="34"/>
    </row>
    <row r="55" spans="1:23" ht="23.25" x14ac:dyDescent="0.35">
      <c r="A55" s="13" t="s">
        <v>44</v>
      </c>
      <c r="B55" s="25">
        <v>2019</v>
      </c>
      <c r="C55" s="25">
        <v>1751.9999999999998</v>
      </c>
      <c r="D55" s="25">
        <v>2520</v>
      </c>
      <c r="E55" s="25">
        <v>1310</v>
      </c>
      <c r="F55" s="25">
        <v>5684</v>
      </c>
      <c r="G55" s="25">
        <v>2548</v>
      </c>
      <c r="H55" s="25">
        <v>8201</v>
      </c>
      <c r="I55" s="25">
        <v>2620</v>
      </c>
      <c r="J55" s="25">
        <v>2899</v>
      </c>
      <c r="K55" s="25">
        <v>3012</v>
      </c>
      <c r="L55" s="25">
        <v>2452</v>
      </c>
      <c r="M55" s="25">
        <v>1223</v>
      </c>
      <c r="N55" s="26">
        <f t="shared" si="0"/>
        <v>36240</v>
      </c>
      <c r="Q55" s="34"/>
      <c r="R55" s="34"/>
      <c r="S55" s="34"/>
      <c r="T55" s="34"/>
      <c r="U55" s="34"/>
      <c r="V55" s="34"/>
      <c r="W55" s="34"/>
    </row>
    <row r="56" spans="1:23" ht="23.25" x14ac:dyDescent="0.35">
      <c r="A56" s="13" t="s">
        <v>62</v>
      </c>
      <c r="B56" s="25">
        <v>1458.9999999999998</v>
      </c>
      <c r="C56" s="25">
        <v>1520</v>
      </c>
      <c r="D56" s="25">
        <v>990</v>
      </c>
      <c r="E56" s="25">
        <v>698</v>
      </c>
      <c r="F56" s="25">
        <v>898.00000000000011</v>
      </c>
      <c r="G56" s="25">
        <v>898</v>
      </c>
      <c r="H56" s="25">
        <v>701</v>
      </c>
      <c r="I56" s="25">
        <v>610</v>
      </c>
      <c r="J56" s="25">
        <v>709.99999999999989</v>
      </c>
      <c r="K56" s="25">
        <v>621</v>
      </c>
      <c r="L56" s="25">
        <v>774</v>
      </c>
      <c r="M56" s="25">
        <v>752</v>
      </c>
      <c r="N56" s="26">
        <f t="shared" si="0"/>
        <v>10631</v>
      </c>
      <c r="Q56" s="34"/>
      <c r="R56" s="34"/>
      <c r="S56" s="34"/>
      <c r="T56" s="34"/>
      <c r="U56" s="34"/>
      <c r="V56" s="34"/>
      <c r="W56" s="34"/>
    </row>
    <row r="57" spans="1:23" ht="23.25" x14ac:dyDescent="0.35">
      <c r="A57" s="13" t="s">
        <v>45</v>
      </c>
      <c r="B57" s="25">
        <v>58</v>
      </c>
      <c r="C57" s="25">
        <v>59</v>
      </c>
      <c r="D57" s="25">
        <v>105</v>
      </c>
      <c r="E57" s="25">
        <v>169</v>
      </c>
      <c r="F57" s="25">
        <v>85</v>
      </c>
      <c r="G57" s="25">
        <v>25</v>
      </c>
      <c r="H57" s="25">
        <v>35</v>
      </c>
      <c r="I57" s="25">
        <v>27</v>
      </c>
      <c r="J57" s="25">
        <v>35</v>
      </c>
      <c r="K57" s="25">
        <v>98</v>
      </c>
      <c r="L57" s="25">
        <v>8</v>
      </c>
      <c r="M57" s="25">
        <v>37</v>
      </c>
      <c r="N57" s="26">
        <f t="shared" si="0"/>
        <v>741</v>
      </c>
      <c r="Q57" s="34"/>
      <c r="R57" s="34"/>
      <c r="S57" s="34"/>
      <c r="T57" s="34"/>
      <c r="U57" s="34"/>
      <c r="V57" s="34"/>
      <c r="W57" s="34"/>
    </row>
    <row r="58" spans="1:23" ht="23.25" x14ac:dyDescent="0.35">
      <c r="A58" s="13" t="s">
        <v>46</v>
      </c>
      <c r="B58" s="25">
        <v>4120</v>
      </c>
      <c r="C58" s="25">
        <v>4985.0000000000009</v>
      </c>
      <c r="D58" s="25">
        <v>2800</v>
      </c>
      <c r="E58" s="25">
        <v>2930</v>
      </c>
      <c r="F58" s="25">
        <v>4215</v>
      </c>
      <c r="G58" s="25">
        <v>3420.9999999999991</v>
      </c>
      <c r="H58" s="25">
        <v>2804</v>
      </c>
      <c r="I58" s="25">
        <v>4565</v>
      </c>
      <c r="J58" s="25">
        <v>3989</v>
      </c>
      <c r="K58" s="25">
        <v>4012.0000000000005</v>
      </c>
      <c r="L58" s="25">
        <v>2960</v>
      </c>
      <c r="M58" s="25">
        <v>2436</v>
      </c>
      <c r="N58" s="26">
        <f t="shared" si="0"/>
        <v>43237</v>
      </c>
      <c r="Q58" s="34"/>
      <c r="R58" s="34"/>
      <c r="S58" s="34"/>
      <c r="T58" s="34"/>
      <c r="U58" s="34"/>
      <c r="V58" s="34"/>
      <c r="W58" s="34"/>
    </row>
    <row r="59" spans="1:23" ht="23.25" x14ac:dyDescent="0.35">
      <c r="A59" s="13" t="s">
        <v>63</v>
      </c>
      <c r="B59" s="25">
        <v>877</v>
      </c>
      <c r="C59" s="25">
        <v>1079</v>
      </c>
      <c r="D59" s="25">
        <v>1652</v>
      </c>
      <c r="E59" s="25">
        <v>1139</v>
      </c>
      <c r="F59" s="25">
        <v>998.00000000000011</v>
      </c>
      <c r="G59" s="25">
        <v>998</v>
      </c>
      <c r="H59" s="25">
        <v>2022</v>
      </c>
      <c r="I59" s="25">
        <v>895</v>
      </c>
      <c r="J59" s="25">
        <v>2985</v>
      </c>
      <c r="K59" s="25">
        <v>1895</v>
      </c>
      <c r="L59" s="25">
        <v>1547</v>
      </c>
      <c r="M59" s="25">
        <v>740</v>
      </c>
      <c r="N59" s="26">
        <f t="shared" si="0"/>
        <v>16827</v>
      </c>
      <c r="Q59" s="34"/>
      <c r="R59" s="34"/>
      <c r="S59" s="34"/>
      <c r="T59" s="34"/>
      <c r="U59" s="34"/>
      <c r="V59" s="34"/>
      <c r="W59" s="34"/>
    </row>
    <row r="60" spans="1:23" ht="23.25" x14ac:dyDescent="0.35">
      <c r="A60" s="13" t="s">
        <v>76</v>
      </c>
      <c r="B60" s="25">
        <v>0</v>
      </c>
      <c r="C60" s="25">
        <v>0</v>
      </c>
      <c r="D60" s="25">
        <v>28</v>
      </c>
      <c r="E60" s="25">
        <v>0</v>
      </c>
      <c r="F60" s="25">
        <v>35</v>
      </c>
      <c r="G60" s="25">
        <v>0</v>
      </c>
      <c r="H60" s="25">
        <v>0</v>
      </c>
      <c r="I60" s="25">
        <v>22</v>
      </c>
      <c r="J60" s="25">
        <v>12</v>
      </c>
      <c r="K60" s="25">
        <v>7</v>
      </c>
      <c r="L60" s="25">
        <v>0</v>
      </c>
      <c r="M60" s="25">
        <v>0</v>
      </c>
      <c r="N60" s="26">
        <f t="shared" si="0"/>
        <v>104</v>
      </c>
      <c r="Q60" s="34"/>
      <c r="R60" s="34"/>
      <c r="S60" s="34"/>
      <c r="T60" s="34"/>
      <c r="U60" s="34"/>
      <c r="V60" s="34"/>
      <c r="W60" s="34"/>
    </row>
    <row r="61" spans="1:23" ht="23.25" x14ac:dyDescent="0.35">
      <c r="A61" s="13" t="s">
        <v>48</v>
      </c>
      <c r="B61" s="25">
        <v>0</v>
      </c>
      <c r="C61" s="25">
        <v>0</v>
      </c>
      <c r="D61" s="25">
        <v>75</v>
      </c>
      <c r="E61" s="25">
        <v>0</v>
      </c>
      <c r="F61" s="25">
        <v>6</v>
      </c>
      <c r="G61" s="25">
        <v>12</v>
      </c>
      <c r="H61" s="25">
        <v>45</v>
      </c>
      <c r="I61" s="25">
        <v>0</v>
      </c>
      <c r="J61" s="25">
        <v>0</v>
      </c>
      <c r="K61" s="25">
        <v>4</v>
      </c>
      <c r="L61" s="25">
        <v>7</v>
      </c>
      <c r="M61" s="25">
        <v>14</v>
      </c>
      <c r="N61" s="26">
        <f t="shared" si="0"/>
        <v>163</v>
      </c>
      <c r="Q61" s="34"/>
      <c r="R61" s="34"/>
      <c r="S61" s="34"/>
      <c r="T61" s="34"/>
      <c r="U61" s="34"/>
      <c r="V61" s="34"/>
      <c r="W61" s="34"/>
    </row>
    <row r="62" spans="1:23" ht="23.25" x14ac:dyDescent="0.35">
      <c r="A62" s="13" t="s">
        <v>95</v>
      </c>
      <c r="B62" s="25">
        <v>8</v>
      </c>
      <c r="C62" s="25">
        <v>85</v>
      </c>
      <c r="D62" s="25">
        <v>600</v>
      </c>
      <c r="E62" s="25">
        <v>113</v>
      </c>
      <c r="F62" s="25">
        <v>0</v>
      </c>
      <c r="G62" s="25">
        <v>61</v>
      </c>
      <c r="H62" s="25">
        <v>50</v>
      </c>
      <c r="I62" s="25">
        <v>10</v>
      </c>
      <c r="J62" s="25">
        <v>43</v>
      </c>
      <c r="K62" s="25">
        <v>652</v>
      </c>
      <c r="L62" s="25">
        <v>159</v>
      </c>
      <c r="M62" s="25">
        <v>101.99999999999999</v>
      </c>
      <c r="N62" s="26">
        <f t="shared" si="0"/>
        <v>1883</v>
      </c>
      <c r="Q62" s="34"/>
      <c r="R62" s="34"/>
      <c r="S62" s="34"/>
      <c r="T62" s="34"/>
      <c r="U62" s="34"/>
      <c r="V62" s="34"/>
      <c r="W62" s="34"/>
    </row>
    <row r="63" spans="1:23" ht="23.25" x14ac:dyDescent="0.35">
      <c r="A63" s="13" t="s">
        <v>96</v>
      </c>
      <c r="B63" s="25">
        <v>30</v>
      </c>
      <c r="C63" s="25">
        <v>91</v>
      </c>
      <c r="D63" s="25">
        <v>27</v>
      </c>
      <c r="E63" s="25">
        <v>76</v>
      </c>
      <c r="F63" s="25">
        <v>21</v>
      </c>
      <c r="G63" s="25">
        <v>56</v>
      </c>
      <c r="H63" s="25">
        <v>7</v>
      </c>
      <c r="I63" s="25">
        <v>22</v>
      </c>
      <c r="J63" s="25">
        <v>40</v>
      </c>
      <c r="K63" s="25">
        <v>51</v>
      </c>
      <c r="L63" s="25">
        <v>98</v>
      </c>
      <c r="M63" s="25">
        <v>24</v>
      </c>
      <c r="N63" s="26">
        <f t="shared" si="0"/>
        <v>543</v>
      </c>
      <c r="Q63" s="34"/>
      <c r="R63" s="34"/>
      <c r="S63" s="34"/>
      <c r="T63" s="34"/>
      <c r="U63" s="34"/>
      <c r="V63" s="34"/>
      <c r="W63" s="34"/>
    </row>
    <row r="64" spans="1:23" ht="23.25" x14ac:dyDescent="0.35">
      <c r="A64" s="13" t="s">
        <v>97</v>
      </c>
      <c r="B64" s="25">
        <v>4</v>
      </c>
      <c r="C64" s="25">
        <v>2</v>
      </c>
      <c r="D64" s="25">
        <v>0</v>
      </c>
      <c r="E64" s="25">
        <v>30</v>
      </c>
      <c r="F64" s="25">
        <v>7</v>
      </c>
      <c r="G64" s="25">
        <v>0</v>
      </c>
      <c r="H64" s="25">
        <v>131</v>
      </c>
      <c r="I64" s="25">
        <v>58</v>
      </c>
      <c r="J64" s="25">
        <v>21</v>
      </c>
      <c r="K64" s="25">
        <v>6</v>
      </c>
      <c r="L64" s="25">
        <v>30</v>
      </c>
      <c r="M64" s="25">
        <v>95</v>
      </c>
      <c r="N64" s="26">
        <f t="shared" si="0"/>
        <v>384</v>
      </c>
      <c r="Q64" s="34"/>
      <c r="R64" s="34"/>
      <c r="S64" s="34"/>
      <c r="T64" s="34"/>
      <c r="U64" s="34"/>
      <c r="V64" s="34"/>
      <c r="W64" s="34"/>
    </row>
    <row r="65" spans="1:23" ht="23.25" x14ac:dyDescent="0.35">
      <c r="A65" s="13" t="s">
        <v>98</v>
      </c>
      <c r="B65" s="25">
        <v>10</v>
      </c>
      <c r="C65" s="25">
        <v>0</v>
      </c>
      <c r="D65" s="25">
        <v>0</v>
      </c>
      <c r="E65" s="25">
        <v>0</v>
      </c>
      <c r="F65" s="25">
        <v>10</v>
      </c>
      <c r="G65" s="25">
        <v>0</v>
      </c>
      <c r="H65" s="25">
        <v>0</v>
      </c>
      <c r="I65" s="25">
        <v>146</v>
      </c>
      <c r="J65" s="25">
        <v>20</v>
      </c>
      <c r="K65" s="25">
        <v>0</v>
      </c>
      <c r="L65" s="25">
        <v>0</v>
      </c>
      <c r="M65" s="25">
        <v>0</v>
      </c>
      <c r="N65" s="26">
        <f t="shared" si="0"/>
        <v>186</v>
      </c>
      <c r="Q65" s="34"/>
      <c r="R65" s="34"/>
      <c r="S65" s="34"/>
      <c r="T65" s="34"/>
      <c r="U65" s="34"/>
      <c r="V65" s="34"/>
      <c r="W65" s="34"/>
    </row>
    <row r="66" spans="1:23" ht="23.25" x14ac:dyDescent="0.35">
      <c r="A66" s="13" t="s">
        <v>99</v>
      </c>
      <c r="B66" s="25">
        <v>350</v>
      </c>
      <c r="C66" s="25">
        <v>1141</v>
      </c>
      <c r="D66" s="25">
        <v>1320</v>
      </c>
      <c r="E66" s="25">
        <v>484</v>
      </c>
      <c r="F66" s="25">
        <v>615</v>
      </c>
      <c r="G66" s="25">
        <v>260</v>
      </c>
      <c r="H66" s="25">
        <v>2733</v>
      </c>
      <c r="I66" s="25">
        <v>489</v>
      </c>
      <c r="J66" s="25">
        <v>488</v>
      </c>
      <c r="K66" s="25">
        <v>300</v>
      </c>
      <c r="L66" s="25">
        <v>321</v>
      </c>
      <c r="M66" s="25">
        <v>321</v>
      </c>
      <c r="N66" s="26">
        <f t="shared" si="0"/>
        <v>8822</v>
      </c>
      <c r="Q66" s="34"/>
      <c r="R66" s="34"/>
      <c r="S66" s="34"/>
      <c r="T66" s="34"/>
      <c r="U66" s="34"/>
      <c r="V66" s="34"/>
      <c r="W66" s="34"/>
    </row>
    <row r="67" spans="1:23" ht="23.25" x14ac:dyDescent="0.35">
      <c r="A67" s="13" t="s">
        <v>100</v>
      </c>
      <c r="B67" s="25">
        <v>1526</v>
      </c>
      <c r="C67" s="25">
        <v>1585</v>
      </c>
      <c r="D67" s="25">
        <v>1083</v>
      </c>
      <c r="E67" s="25">
        <v>1026</v>
      </c>
      <c r="F67" s="25">
        <v>901</v>
      </c>
      <c r="G67" s="25">
        <v>751</v>
      </c>
      <c r="H67" s="25">
        <v>864</v>
      </c>
      <c r="I67" s="25">
        <v>751</v>
      </c>
      <c r="J67" s="25">
        <v>318</v>
      </c>
      <c r="K67" s="25">
        <v>951.99999999999989</v>
      </c>
      <c r="L67" s="25">
        <v>1620</v>
      </c>
      <c r="M67" s="25">
        <v>1651.9999999999995</v>
      </c>
      <c r="N67" s="26">
        <f t="shared" si="0"/>
        <v>13029</v>
      </c>
      <c r="Q67" s="34"/>
      <c r="R67" s="34"/>
      <c r="S67" s="34"/>
      <c r="T67" s="34"/>
      <c r="U67" s="34"/>
      <c r="V67" s="34"/>
      <c r="W67" s="34"/>
    </row>
    <row r="68" spans="1:23" ht="23.25" x14ac:dyDescent="0.35">
      <c r="A68" s="13" t="s">
        <v>101</v>
      </c>
      <c r="B68" s="25">
        <v>46</v>
      </c>
      <c r="C68" s="25">
        <v>57</v>
      </c>
      <c r="D68" s="25">
        <v>73</v>
      </c>
      <c r="E68" s="25">
        <v>315</v>
      </c>
      <c r="F68" s="25">
        <v>89</v>
      </c>
      <c r="G68" s="25">
        <v>275</v>
      </c>
      <c r="H68" s="25">
        <v>73</v>
      </c>
      <c r="I68" s="25">
        <v>169</v>
      </c>
      <c r="J68" s="25">
        <v>28</v>
      </c>
      <c r="K68" s="25">
        <v>35</v>
      </c>
      <c r="L68" s="25">
        <v>23</v>
      </c>
      <c r="M68" s="25">
        <v>7</v>
      </c>
      <c r="N68" s="26">
        <f t="shared" si="0"/>
        <v>1190</v>
      </c>
      <c r="Q68" s="34"/>
      <c r="R68" s="34"/>
      <c r="S68" s="34"/>
      <c r="T68" s="34"/>
      <c r="U68" s="34"/>
      <c r="V68" s="34"/>
      <c r="W68" s="34"/>
    </row>
    <row r="69" spans="1:23" ht="23.25" x14ac:dyDescent="0.35">
      <c r="A69" s="13" t="s">
        <v>102</v>
      </c>
      <c r="B69" s="25">
        <v>10</v>
      </c>
      <c r="C69" s="25">
        <v>10</v>
      </c>
      <c r="D69" s="25">
        <v>26</v>
      </c>
      <c r="E69" s="25">
        <v>23</v>
      </c>
      <c r="F69" s="25">
        <v>12</v>
      </c>
      <c r="G69" s="25">
        <v>61</v>
      </c>
      <c r="H69" s="25">
        <v>1</v>
      </c>
      <c r="I69" s="25">
        <v>0</v>
      </c>
      <c r="J69" s="25">
        <v>2</v>
      </c>
      <c r="K69" s="25">
        <v>12</v>
      </c>
      <c r="L69" s="25">
        <v>7</v>
      </c>
      <c r="M69" s="25">
        <v>17</v>
      </c>
      <c r="N69" s="26">
        <f t="shared" si="0"/>
        <v>181</v>
      </c>
      <c r="Q69" s="34"/>
      <c r="R69" s="34"/>
      <c r="S69" s="34"/>
      <c r="T69" s="34"/>
      <c r="U69" s="34"/>
      <c r="V69" s="34"/>
      <c r="W69" s="34"/>
    </row>
    <row r="70" spans="1:23" ht="23.25" x14ac:dyDescent="0.35">
      <c r="A70" s="13" t="s">
        <v>49</v>
      </c>
      <c r="B70" s="25">
        <v>13214</v>
      </c>
      <c r="C70" s="25">
        <v>17077</v>
      </c>
      <c r="D70" s="25">
        <v>5935</v>
      </c>
      <c r="E70" s="25">
        <v>9446</v>
      </c>
      <c r="F70" s="25">
        <v>6193</v>
      </c>
      <c r="G70" s="25">
        <v>10211</v>
      </c>
      <c r="H70" s="25">
        <v>10214.000000000002</v>
      </c>
      <c r="I70" s="25">
        <v>7204.0000000000009</v>
      </c>
      <c r="J70" s="25">
        <v>10989.000000000002</v>
      </c>
      <c r="K70" s="25">
        <v>18949.000000000004</v>
      </c>
      <c r="L70" s="25">
        <v>5698</v>
      </c>
      <c r="M70" s="25">
        <v>1984.9999999999998</v>
      </c>
      <c r="N70" s="26">
        <f t="shared" si="0"/>
        <v>117115</v>
      </c>
      <c r="Q70" s="34"/>
      <c r="R70" s="34"/>
      <c r="S70" s="34"/>
      <c r="T70" s="34"/>
      <c r="U70" s="34"/>
      <c r="V70" s="34"/>
      <c r="W70" s="34"/>
    </row>
    <row r="71" spans="1:23" ht="23.25" x14ac:dyDescent="0.35">
      <c r="A71" s="13" t="s">
        <v>64</v>
      </c>
      <c r="B71" s="25">
        <v>21970</v>
      </c>
      <c r="C71" s="25">
        <v>22550</v>
      </c>
      <c r="D71" s="25">
        <v>18546.999999999996</v>
      </c>
      <c r="E71" s="25">
        <v>20880</v>
      </c>
      <c r="F71" s="25">
        <v>21457</v>
      </c>
      <c r="G71" s="25">
        <v>25411</v>
      </c>
      <c r="H71" s="25">
        <v>24520.999999999996</v>
      </c>
      <c r="I71" s="25">
        <v>23154.000000000004</v>
      </c>
      <c r="J71" s="25">
        <v>24989</v>
      </c>
      <c r="K71" s="25">
        <v>25412</v>
      </c>
      <c r="L71" s="25">
        <v>26697</v>
      </c>
      <c r="M71" s="25">
        <v>18542</v>
      </c>
      <c r="N71" s="26">
        <f t="shared" si="0"/>
        <v>274130</v>
      </c>
      <c r="Q71" s="34"/>
      <c r="R71" s="34"/>
      <c r="S71" s="34"/>
      <c r="T71" s="34"/>
      <c r="U71" s="34"/>
      <c r="V71" s="34"/>
      <c r="W71" s="34"/>
    </row>
    <row r="72" spans="1:23" ht="24" thickBot="1" x14ac:dyDescent="0.4">
      <c r="A72" s="109" t="s">
        <v>50</v>
      </c>
      <c r="B72" s="123">
        <f t="shared" ref="B72:N72" si="1">SUM(B10:B71)</f>
        <v>804836.99999999988</v>
      </c>
      <c r="C72" s="123">
        <f t="shared" si="1"/>
        <v>382780</v>
      </c>
      <c r="D72" s="123">
        <f t="shared" si="1"/>
        <v>211507</v>
      </c>
      <c r="E72" s="123">
        <f t="shared" si="1"/>
        <v>424883</v>
      </c>
      <c r="F72" s="123">
        <f t="shared" si="1"/>
        <v>565525</v>
      </c>
      <c r="G72" s="123">
        <f t="shared" si="1"/>
        <v>702384</v>
      </c>
      <c r="H72" s="123">
        <f t="shared" si="1"/>
        <v>701604</v>
      </c>
      <c r="I72" s="123">
        <f t="shared" si="1"/>
        <v>341260</v>
      </c>
      <c r="J72" s="123">
        <f t="shared" si="1"/>
        <v>317381.31168831169</v>
      </c>
      <c r="K72" s="123">
        <f t="shared" si="1"/>
        <v>258671</v>
      </c>
      <c r="L72" s="123">
        <f t="shared" si="1"/>
        <v>365919.4155844156</v>
      </c>
      <c r="M72" s="123">
        <f t="shared" si="1"/>
        <v>801059.27272727271</v>
      </c>
      <c r="N72" s="124">
        <f t="shared" si="1"/>
        <v>5877811</v>
      </c>
      <c r="Q72" s="34"/>
      <c r="R72" s="34"/>
      <c r="S72" s="34"/>
      <c r="T72" s="34"/>
      <c r="U72" s="34"/>
      <c r="V72" s="34"/>
      <c r="W72" s="34"/>
    </row>
    <row r="73" spans="1:23" s="34" customFormat="1" ht="21" x14ac:dyDescent="0.35">
      <c r="A73" s="41" t="s">
        <v>65</v>
      </c>
      <c r="B73" s="42"/>
      <c r="C73" s="42"/>
      <c r="D73" s="42"/>
      <c r="E73" s="42"/>
      <c r="F73" s="42"/>
      <c r="G73" s="42" t="s">
        <v>66</v>
      </c>
      <c r="H73" s="42"/>
      <c r="I73" s="42"/>
      <c r="J73" s="42"/>
      <c r="K73" s="42"/>
      <c r="L73" s="42"/>
      <c r="M73" s="42"/>
      <c r="N73" s="42"/>
    </row>
    <row r="74" spans="1:23" s="34" customFormat="1" ht="24.75" customHeight="1" x14ac:dyDescent="0.35">
      <c r="A74" s="318" t="s">
        <v>104</v>
      </c>
      <c r="B74" s="318"/>
      <c r="C74" s="318"/>
      <c r="D74" s="318"/>
      <c r="E74" s="318"/>
      <c r="F74" s="318"/>
      <c r="G74" s="42"/>
      <c r="H74" s="42"/>
      <c r="I74" s="42"/>
      <c r="J74" s="42"/>
      <c r="K74" s="42"/>
      <c r="L74" s="42"/>
      <c r="M74" s="42"/>
      <c r="N74" s="42"/>
    </row>
    <row r="75" spans="1:23" s="34" customFormat="1" ht="23.25" customHeight="1" x14ac:dyDescent="0.25">
      <c r="A75" s="318"/>
      <c r="B75" s="318"/>
      <c r="C75" s="318"/>
      <c r="D75" s="318"/>
      <c r="E75" s="318"/>
      <c r="F75" s="318"/>
    </row>
    <row r="76" spans="1:23" s="34" customFormat="1" x14ac:dyDescent="0.25"/>
    <row r="77" spans="1:23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Q77" s="34"/>
      <c r="R77" s="34"/>
      <c r="S77" s="34"/>
      <c r="T77" s="34"/>
      <c r="U77" s="34"/>
      <c r="V77" s="34"/>
      <c r="W77" s="34"/>
    </row>
    <row r="78" spans="1:23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Q78" s="34"/>
      <c r="R78" s="34"/>
      <c r="S78" s="34"/>
      <c r="T78" s="34"/>
      <c r="U78" s="34"/>
      <c r="V78" s="34"/>
      <c r="W78" s="34"/>
    </row>
    <row r="79" spans="1:23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Q79" s="34"/>
      <c r="R79" s="34"/>
      <c r="S79" s="34"/>
      <c r="T79" s="34"/>
      <c r="U79" s="34"/>
      <c r="V79" s="34"/>
      <c r="W79" s="34"/>
    </row>
    <row r="80" spans="1:23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Q80" s="34"/>
      <c r="R80" s="34"/>
      <c r="S80" s="34"/>
      <c r="T80" s="34"/>
      <c r="U80" s="34"/>
      <c r="V80" s="34"/>
      <c r="W80" s="34"/>
    </row>
    <row r="81" spans="1:23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Q81" s="34"/>
      <c r="R81" s="34"/>
      <c r="S81" s="34"/>
      <c r="T81" s="34"/>
      <c r="U81" s="34"/>
      <c r="V81" s="34"/>
      <c r="W81" s="34"/>
    </row>
    <row r="82" spans="1:23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Q82" s="34"/>
      <c r="R82" s="34"/>
      <c r="S82" s="34"/>
      <c r="T82" s="34"/>
      <c r="U82" s="34"/>
      <c r="V82" s="34"/>
      <c r="W82" s="34"/>
    </row>
    <row r="83" spans="1:23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Q83" s="34"/>
      <c r="R83" s="34"/>
      <c r="S83" s="34"/>
      <c r="T83" s="34"/>
      <c r="U83" s="34"/>
      <c r="V83" s="34"/>
      <c r="W83" s="34"/>
    </row>
    <row r="84" spans="1:23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Q84" s="34"/>
      <c r="R84" s="34"/>
      <c r="S84" s="34"/>
      <c r="T84" s="34"/>
      <c r="U84" s="34"/>
      <c r="V84" s="34"/>
      <c r="W84" s="34"/>
    </row>
    <row r="85" spans="1:23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34"/>
      <c r="R85" s="34"/>
      <c r="S85" s="34"/>
      <c r="T85" s="34"/>
      <c r="U85" s="34"/>
      <c r="V85" s="34"/>
      <c r="W85" s="34"/>
    </row>
    <row r="86" spans="1:23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34"/>
      <c r="R86" s="34"/>
      <c r="S86" s="34"/>
      <c r="T86" s="34"/>
      <c r="U86" s="34"/>
      <c r="V86" s="34"/>
      <c r="W86" s="34"/>
    </row>
    <row r="87" spans="1:23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Q87" s="34"/>
      <c r="R87" s="34"/>
      <c r="S87" s="34"/>
      <c r="T87" s="34"/>
      <c r="U87" s="34"/>
      <c r="V87" s="34"/>
      <c r="W87" s="34"/>
    </row>
    <row r="88" spans="1:23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Q88" s="34"/>
      <c r="R88" s="34"/>
      <c r="S88" s="34"/>
      <c r="T88" s="34"/>
      <c r="U88" s="34"/>
      <c r="V88" s="34"/>
      <c r="W88" s="34"/>
    </row>
    <row r="89" spans="1:23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Q89" s="34"/>
      <c r="R89" s="34"/>
      <c r="S89" s="34"/>
      <c r="T89" s="34"/>
      <c r="U89" s="34"/>
      <c r="V89" s="34"/>
      <c r="W89" s="34"/>
    </row>
    <row r="90" spans="1:23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Q90" s="34"/>
      <c r="R90" s="34"/>
      <c r="S90" s="34"/>
      <c r="T90" s="34"/>
      <c r="U90" s="34"/>
      <c r="V90" s="34"/>
      <c r="W90" s="34"/>
    </row>
    <row r="91" spans="1:23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Q91" s="34"/>
      <c r="R91" s="34"/>
      <c r="S91" s="34"/>
      <c r="T91" s="34"/>
      <c r="U91" s="34"/>
      <c r="V91" s="34"/>
      <c r="W91" s="34"/>
    </row>
    <row r="92" spans="1:23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Q92" s="34"/>
      <c r="R92" s="34"/>
      <c r="S92" s="34"/>
      <c r="T92" s="34"/>
      <c r="U92" s="34"/>
      <c r="V92" s="34"/>
      <c r="W92" s="34"/>
    </row>
    <row r="93" spans="1:23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Q93" s="34"/>
      <c r="R93" s="34"/>
      <c r="S93" s="34"/>
      <c r="T93" s="34"/>
      <c r="U93" s="34"/>
      <c r="V93" s="34"/>
      <c r="W93" s="34"/>
    </row>
    <row r="94" spans="1:23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Q94" s="34"/>
      <c r="R94" s="34"/>
      <c r="S94" s="34"/>
      <c r="T94" s="34"/>
      <c r="U94" s="34"/>
      <c r="V94" s="34"/>
      <c r="W94" s="34"/>
    </row>
    <row r="95" spans="1:23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Q95" s="34"/>
      <c r="R95" s="34"/>
      <c r="S95" s="34"/>
      <c r="T95" s="34"/>
      <c r="U95" s="34"/>
      <c r="V95" s="34"/>
      <c r="W95" s="34"/>
    </row>
    <row r="96" spans="1:23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Q96" s="34"/>
      <c r="R96" s="34"/>
      <c r="S96" s="34"/>
      <c r="T96" s="34"/>
      <c r="U96" s="34"/>
      <c r="V96" s="34"/>
      <c r="W96" s="34"/>
    </row>
    <row r="97" spans="1:23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Q97" s="34"/>
      <c r="R97" s="34"/>
      <c r="S97" s="34"/>
      <c r="T97" s="34"/>
      <c r="U97" s="34"/>
      <c r="V97" s="34"/>
      <c r="W97" s="34"/>
    </row>
    <row r="98" spans="1:23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Q98" s="34"/>
      <c r="R98" s="34"/>
      <c r="S98" s="34"/>
      <c r="T98" s="34"/>
      <c r="U98" s="34"/>
      <c r="V98" s="34"/>
      <c r="W98" s="34"/>
    </row>
    <row r="99" spans="1:23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Q99" s="34"/>
      <c r="R99" s="34"/>
      <c r="S99" s="34"/>
      <c r="T99" s="34"/>
      <c r="U99" s="34"/>
      <c r="V99" s="34"/>
      <c r="W99" s="34"/>
    </row>
    <row r="100" spans="1:23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Q100" s="34"/>
      <c r="R100" s="34"/>
      <c r="S100" s="34"/>
      <c r="T100" s="34"/>
      <c r="U100" s="34"/>
      <c r="V100" s="34"/>
      <c r="W100" s="34"/>
    </row>
    <row r="101" spans="1:23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Q101" s="34"/>
      <c r="R101" s="34"/>
      <c r="S101" s="34"/>
      <c r="T101" s="34"/>
      <c r="U101" s="34"/>
      <c r="V101" s="34"/>
      <c r="W101" s="34"/>
    </row>
    <row r="102" spans="1:23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Q102" s="34"/>
      <c r="R102" s="34"/>
      <c r="S102" s="34"/>
      <c r="T102" s="34"/>
      <c r="U102" s="34"/>
      <c r="V102" s="34"/>
      <c r="W102" s="34"/>
    </row>
    <row r="103" spans="1:23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Q103" s="34"/>
      <c r="R103" s="34"/>
      <c r="S103" s="34"/>
      <c r="T103" s="34"/>
      <c r="U103" s="34"/>
      <c r="V103" s="34"/>
      <c r="W103" s="34"/>
    </row>
    <row r="104" spans="1:23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34"/>
      <c r="R104" s="34"/>
      <c r="S104" s="34"/>
      <c r="T104" s="34"/>
      <c r="U104" s="34"/>
      <c r="V104" s="34"/>
      <c r="W104" s="34"/>
    </row>
    <row r="105" spans="1:23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34"/>
      <c r="R105" s="34"/>
      <c r="S105" s="34"/>
      <c r="T105" s="34"/>
      <c r="U105" s="34"/>
      <c r="V105" s="34"/>
      <c r="W105" s="34"/>
    </row>
    <row r="106" spans="1:23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Q106" s="34"/>
      <c r="R106" s="34"/>
      <c r="S106" s="34"/>
      <c r="T106" s="34"/>
      <c r="U106" s="34"/>
      <c r="V106" s="34"/>
      <c r="W106" s="34"/>
    </row>
    <row r="107" spans="1:23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Q107" s="34"/>
      <c r="R107" s="34"/>
      <c r="S107" s="34"/>
      <c r="T107" s="34"/>
      <c r="U107" s="34"/>
      <c r="V107" s="34"/>
      <c r="W107" s="34"/>
    </row>
    <row r="108" spans="1:23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Q108" s="34"/>
      <c r="R108" s="34"/>
      <c r="S108" s="34"/>
      <c r="T108" s="34"/>
      <c r="U108" s="34"/>
      <c r="V108" s="34"/>
      <c r="W108" s="34"/>
    </row>
    <row r="109" spans="1:23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Q109" s="34"/>
      <c r="R109" s="34"/>
      <c r="S109" s="34"/>
      <c r="T109" s="34"/>
      <c r="U109" s="34"/>
      <c r="V109" s="34"/>
      <c r="W109" s="34"/>
    </row>
    <row r="110" spans="1:23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Q110" s="34"/>
      <c r="R110" s="34"/>
      <c r="S110" s="34"/>
      <c r="T110" s="34"/>
      <c r="U110" s="34"/>
      <c r="V110" s="34"/>
      <c r="W110" s="34"/>
    </row>
    <row r="111" spans="1:23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Q111" s="34"/>
      <c r="R111" s="34"/>
      <c r="S111" s="34"/>
      <c r="T111" s="34"/>
      <c r="U111" s="34"/>
      <c r="V111" s="34"/>
      <c r="W111" s="34"/>
    </row>
    <row r="112" spans="1:23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Q112" s="34"/>
      <c r="R112" s="34"/>
      <c r="S112" s="34"/>
      <c r="T112" s="34"/>
      <c r="U112" s="34"/>
      <c r="V112" s="34"/>
      <c r="W112" s="34"/>
    </row>
    <row r="113" spans="1:23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Q113" s="34"/>
      <c r="R113" s="34"/>
      <c r="S113" s="34"/>
      <c r="T113" s="34"/>
      <c r="U113" s="34"/>
      <c r="V113" s="34"/>
      <c r="W113" s="34"/>
    </row>
    <row r="114" spans="1:23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Q114" s="34"/>
      <c r="R114" s="34"/>
      <c r="S114" s="34"/>
      <c r="T114" s="34"/>
      <c r="U114" s="34"/>
      <c r="V114" s="34"/>
      <c r="W114" s="34"/>
    </row>
    <row r="115" spans="1:23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Q115" s="34"/>
      <c r="R115" s="34"/>
      <c r="S115" s="34"/>
      <c r="T115" s="34"/>
      <c r="U115" s="34"/>
      <c r="V115" s="34"/>
      <c r="W115" s="34"/>
    </row>
    <row r="116" spans="1:23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Q116" s="34"/>
      <c r="R116" s="34"/>
      <c r="S116" s="34"/>
      <c r="T116" s="34"/>
      <c r="U116" s="34"/>
      <c r="V116" s="34"/>
      <c r="W116" s="34"/>
    </row>
    <row r="117" spans="1:23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Q117" s="34"/>
      <c r="R117" s="34"/>
      <c r="S117" s="34"/>
      <c r="T117" s="34"/>
      <c r="U117" s="34"/>
      <c r="V117" s="34"/>
      <c r="W117" s="34"/>
    </row>
    <row r="118" spans="1:23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Q118" s="34"/>
      <c r="R118" s="34"/>
      <c r="S118" s="34"/>
      <c r="T118" s="34"/>
      <c r="U118" s="34"/>
      <c r="V118" s="34"/>
      <c r="W118" s="34"/>
    </row>
    <row r="119" spans="1:23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Q119" s="34"/>
      <c r="R119" s="34"/>
      <c r="S119" s="34"/>
      <c r="T119" s="34"/>
      <c r="U119" s="34"/>
      <c r="V119" s="34"/>
      <c r="W119" s="34"/>
    </row>
    <row r="120" spans="1:23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Q120" s="34"/>
      <c r="R120" s="34"/>
      <c r="S120" s="34"/>
      <c r="T120" s="34"/>
      <c r="U120" s="34"/>
      <c r="V120" s="34"/>
      <c r="W120" s="34"/>
    </row>
    <row r="121" spans="1:23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Q121" s="34"/>
      <c r="R121" s="34"/>
      <c r="S121" s="34"/>
      <c r="T121" s="34"/>
      <c r="U121" s="34"/>
      <c r="V121" s="34"/>
      <c r="W121" s="34"/>
    </row>
    <row r="122" spans="1:23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Q122" s="34"/>
      <c r="R122" s="34"/>
      <c r="S122" s="34"/>
      <c r="T122" s="34"/>
      <c r="U122" s="34"/>
      <c r="V122" s="34"/>
      <c r="W122" s="34"/>
    </row>
    <row r="123" spans="1:23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Q123" s="34"/>
      <c r="R123" s="34"/>
      <c r="S123" s="34"/>
      <c r="T123" s="34"/>
      <c r="U123" s="34"/>
      <c r="V123" s="34"/>
      <c r="W123" s="34"/>
    </row>
    <row r="124" spans="1:23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Q124" s="34"/>
      <c r="R124" s="34"/>
      <c r="S124" s="34"/>
      <c r="T124" s="34"/>
      <c r="U124" s="34"/>
      <c r="V124" s="34"/>
      <c r="W124" s="34"/>
    </row>
    <row r="125" spans="1:23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Q125" s="34"/>
      <c r="R125" s="34"/>
      <c r="S125" s="34"/>
      <c r="T125" s="34"/>
      <c r="U125" s="34"/>
      <c r="V125" s="34"/>
      <c r="W125" s="34"/>
    </row>
    <row r="126" spans="1:23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Q126" s="34"/>
      <c r="R126" s="34"/>
      <c r="S126" s="34"/>
      <c r="T126" s="34"/>
      <c r="U126" s="34"/>
      <c r="V126" s="34"/>
      <c r="W126" s="34"/>
    </row>
    <row r="127" spans="1:23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34"/>
      <c r="R127" s="34"/>
      <c r="S127" s="34"/>
      <c r="T127" s="34"/>
      <c r="U127" s="34"/>
      <c r="V127" s="34"/>
      <c r="W127" s="34"/>
    </row>
    <row r="128" spans="1:23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Q128" s="34"/>
      <c r="R128" s="34"/>
      <c r="S128" s="34"/>
      <c r="T128" s="34"/>
      <c r="U128" s="34"/>
      <c r="V128" s="34"/>
      <c r="W128" s="34"/>
    </row>
    <row r="129" spans="1:23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Q129" s="34"/>
      <c r="R129" s="34"/>
      <c r="S129" s="34"/>
      <c r="T129" s="34"/>
      <c r="U129" s="34"/>
      <c r="V129" s="34"/>
      <c r="W129" s="34"/>
    </row>
    <row r="130" spans="1:23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Q130" s="34"/>
      <c r="R130" s="34"/>
      <c r="S130" s="34"/>
      <c r="T130" s="34"/>
      <c r="U130" s="34"/>
      <c r="V130" s="34"/>
      <c r="W130" s="34"/>
    </row>
    <row r="131" spans="1:23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Q131" s="34"/>
      <c r="R131" s="34"/>
      <c r="S131" s="34"/>
      <c r="T131" s="34"/>
      <c r="U131" s="34"/>
      <c r="V131" s="34"/>
      <c r="W131" s="34"/>
    </row>
    <row r="132" spans="1:23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Q132" s="34"/>
      <c r="R132" s="34"/>
      <c r="S132" s="34"/>
      <c r="T132" s="34"/>
      <c r="U132" s="34"/>
      <c r="V132" s="34"/>
      <c r="W132" s="34"/>
    </row>
    <row r="133" spans="1:23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Q133" s="34"/>
      <c r="R133" s="34"/>
      <c r="S133" s="34"/>
      <c r="T133" s="34"/>
      <c r="U133" s="34"/>
      <c r="V133" s="34"/>
      <c r="W133" s="34"/>
    </row>
    <row r="134" spans="1:23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Q134" s="34"/>
      <c r="R134" s="34"/>
      <c r="S134" s="34"/>
      <c r="T134" s="34"/>
      <c r="U134" s="34"/>
      <c r="V134" s="34"/>
      <c r="W134" s="34"/>
    </row>
    <row r="135" spans="1:23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Q135" s="34"/>
      <c r="R135" s="34"/>
      <c r="S135" s="34"/>
      <c r="T135" s="34"/>
      <c r="U135" s="34"/>
      <c r="V135" s="34"/>
      <c r="W135" s="34"/>
    </row>
    <row r="136" spans="1:23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Q136" s="34"/>
      <c r="R136" s="34"/>
      <c r="S136" s="34"/>
      <c r="T136" s="34"/>
      <c r="U136" s="34"/>
      <c r="V136" s="34"/>
      <c r="W136" s="34"/>
    </row>
    <row r="137" spans="1:23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Q137" s="34"/>
      <c r="R137" s="34"/>
      <c r="S137" s="34"/>
      <c r="T137" s="34"/>
      <c r="U137" s="34"/>
      <c r="V137" s="34"/>
      <c r="W137" s="34"/>
    </row>
    <row r="138" spans="1:23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Q138" s="34"/>
      <c r="R138" s="34"/>
      <c r="S138" s="34"/>
      <c r="T138" s="34"/>
      <c r="U138" s="34"/>
      <c r="V138" s="34"/>
      <c r="W138" s="34"/>
    </row>
    <row r="139" spans="1:23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Q139" s="34"/>
      <c r="R139" s="34"/>
      <c r="S139" s="34"/>
      <c r="T139" s="34"/>
      <c r="U139" s="34"/>
      <c r="V139" s="34"/>
      <c r="W139" s="34"/>
    </row>
    <row r="140" spans="1:23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Q140" s="34"/>
      <c r="R140" s="34"/>
      <c r="S140" s="34"/>
      <c r="T140" s="34"/>
      <c r="U140" s="34"/>
      <c r="V140" s="34"/>
      <c r="W140" s="34"/>
    </row>
    <row r="141" spans="1:23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Q141" s="34"/>
      <c r="R141" s="34"/>
      <c r="S141" s="34"/>
      <c r="T141" s="34"/>
      <c r="U141" s="34"/>
      <c r="V141" s="34"/>
      <c r="W141" s="34"/>
    </row>
    <row r="142" spans="1:23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Q142" s="34"/>
      <c r="R142" s="34"/>
      <c r="S142" s="34"/>
      <c r="T142" s="34"/>
      <c r="U142" s="34"/>
      <c r="V142" s="34"/>
      <c r="W142" s="34"/>
    </row>
    <row r="143" spans="1:23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Q143" s="34"/>
      <c r="R143" s="34"/>
      <c r="S143" s="34"/>
      <c r="T143" s="34"/>
      <c r="U143" s="34"/>
      <c r="V143" s="34"/>
      <c r="W143" s="34"/>
    </row>
    <row r="144" spans="1:23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Q144" s="34"/>
      <c r="R144" s="34"/>
      <c r="S144" s="34"/>
      <c r="T144" s="34"/>
      <c r="U144" s="34"/>
      <c r="V144" s="34"/>
      <c r="W144" s="34"/>
    </row>
    <row r="145" spans="1:23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Q145" s="34"/>
      <c r="R145" s="34"/>
      <c r="S145" s="34"/>
      <c r="T145" s="34"/>
      <c r="U145" s="34"/>
      <c r="V145" s="34"/>
      <c r="W145" s="34"/>
    </row>
    <row r="146" spans="1:23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Q146" s="34"/>
      <c r="R146" s="34"/>
      <c r="S146" s="34"/>
      <c r="T146" s="34"/>
      <c r="U146" s="34"/>
      <c r="V146" s="34"/>
      <c r="W146" s="34"/>
    </row>
    <row r="147" spans="1:23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Q147" s="34"/>
      <c r="R147" s="34"/>
      <c r="S147" s="34"/>
      <c r="T147" s="34"/>
      <c r="U147" s="34"/>
      <c r="V147" s="34"/>
      <c r="W147" s="34"/>
    </row>
    <row r="148" spans="1:23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Q148" s="34"/>
      <c r="R148" s="34"/>
      <c r="S148" s="34"/>
      <c r="T148" s="34"/>
      <c r="U148" s="34"/>
      <c r="V148" s="34"/>
      <c r="W148" s="34"/>
    </row>
    <row r="149" spans="1:23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Q149" s="34"/>
      <c r="R149" s="34"/>
      <c r="S149" s="34"/>
      <c r="T149" s="34"/>
      <c r="U149" s="34"/>
      <c r="V149" s="34"/>
      <c r="W149" s="34"/>
    </row>
    <row r="150" spans="1:23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Q150" s="34"/>
      <c r="R150" s="34"/>
      <c r="S150" s="34"/>
      <c r="T150" s="34"/>
      <c r="U150" s="34"/>
      <c r="V150" s="34"/>
      <c r="W150" s="34"/>
    </row>
    <row r="151" spans="1:23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Q151" s="34"/>
      <c r="R151" s="34"/>
      <c r="S151" s="34"/>
      <c r="T151" s="34"/>
      <c r="U151" s="34"/>
      <c r="V151" s="34"/>
      <c r="W151" s="34"/>
    </row>
    <row r="152" spans="1:23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Q152" s="34"/>
      <c r="R152" s="34"/>
      <c r="S152" s="34"/>
      <c r="T152" s="34"/>
      <c r="U152" s="34"/>
      <c r="V152" s="34"/>
      <c r="W152" s="34"/>
    </row>
    <row r="153" spans="1:23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Q153" s="34"/>
      <c r="R153" s="34"/>
      <c r="S153" s="34"/>
      <c r="T153" s="34"/>
      <c r="U153" s="34"/>
      <c r="V153" s="34"/>
      <c r="W153" s="34"/>
    </row>
    <row r="154" spans="1:23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Q154" s="34"/>
      <c r="R154" s="34"/>
      <c r="S154" s="34"/>
      <c r="T154" s="34"/>
      <c r="U154" s="34"/>
      <c r="V154" s="34"/>
      <c r="W154" s="34"/>
    </row>
    <row r="155" spans="1:23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Q155" s="34"/>
      <c r="R155" s="34"/>
      <c r="S155" s="34"/>
      <c r="T155" s="34"/>
      <c r="U155" s="34"/>
      <c r="V155" s="34"/>
      <c r="W155" s="34"/>
    </row>
    <row r="156" spans="1:23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Q156" s="34"/>
      <c r="R156" s="34"/>
      <c r="S156" s="34"/>
      <c r="T156" s="34"/>
      <c r="U156" s="34"/>
      <c r="V156" s="34"/>
      <c r="W156" s="34"/>
    </row>
    <row r="157" spans="1:23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Q157" s="34"/>
      <c r="R157" s="34"/>
      <c r="S157" s="34"/>
      <c r="T157" s="34"/>
      <c r="U157" s="34"/>
      <c r="V157" s="34"/>
      <c r="W157" s="34"/>
    </row>
    <row r="158" spans="1:23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Q158" s="34"/>
      <c r="R158" s="34"/>
      <c r="S158" s="34"/>
      <c r="T158" s="34"/>
      <c r="U158" s="34"/>
      <c r="V158" s="34"/>
      <c r="W158" s="34"/>
    </row>
    <row r="159" spans="1:23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Q159" s="34"/>
      <c r="R159" s="34"/>
      <c r="S159" s="34"/>
      <c r="T159" s="34"/>
      <c r="U159" s="34"/>
      <c r="V159" s="34"/>
      <c r="W159" s="34"/>
    </row>
    <row r="160" spans="1:23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Q160" s="34"/>
      <c r="R160" s="34"/>
      <c r="S160" s="34"/>
      <c r="T160" s="34"/>
      <c r="U160" s="34"/>
      <c r="V160" s="34"/>
      <c r="W160" s="34"/>
    </row>
    <row r="161" spans="1:23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Q161" s="34"/>
      <c r="R161" s="34"/>
      <c r="S161" s="34"/>
      <c r="T161" s="34"/>
      <c r="U161" s="34"/>
      <c r="V161" s="34"/>
      <c r="W161" s="34"/>
    </row>
    <row r="162" spans="1:23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Q162" s="34"/>
      <c r="R162" s="34"/>
      <c r="S162" s="34"/>
      <c r="T162" s="34"/>
      <c r="U162" s="34"/>
      <c r="V162" s="34"/>
      <c r="W162" s="34"/>
    </row>
    <row r="163" spans="1:23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Q163" s="34"/>
      <c r="R163" s="34"/>
      <c r="S163" s="34"/>
      <c r="T163" s="34"/>
      <c r="U163" s="34"/>
      <c r="V163" s="34"/>
      <c r="W163" s="34"/>
    </row>
    <row r="164" spans="1:23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Q164" s="34"/>
      <c r="R164" s="34"/>
      <c r="S164" s="34"/>
      <c r="T164" s="34"/>
      <c r="U164" s="34"/>
      <c r="V164" s="34"/>
      <c r="W164" s="34"/>
    </row>
    <row r="165" spans="1:23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Q165" s="34"/>
      <c r="R165" s="34"/>
      <c r="S165" s="34"/>
      <c r="T165" s="34"/>
      <c r="U165" s="34"/>
      <c r="V165" s="34"/>
      <c r="W165" s="34"/>
    </row>
    <row r="166" spans="1:23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Q166" s="34"/>
      <c r="R166" s="34"/>
      <c r="S166" s="34"/>
      <c r="T166" s="34"/>
      <c r="U166" s="34"/>
      <c r="V166" s="34"/>
      <c r="W166" s="34"/>
    </row>
    <row r="167" spans="1:23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Q167" s="34"/>
      <c r="R167" s="34"/>
      <c r="S167" s="34"/>
      <c r="T167" s="34"/>
      <c r="U167" s="34"/>
      <c r="V167" s="34"/>
      <c r="W167" s="34"/>
    </row>
    <row r="168" spans="1:23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Q168" s="34"/>
      <c r="R168" s="34"/>
      <c r="S168" s="34"/>
      <c r="T168" s="34"/>
      <c r="U168" s="34"/>
      <c r="V168" s="34"/>
      <c r="W168" s="34"/>
    </row>
    <row r="169" spans="1:23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Q169" s="34"/>
      <c r="R169" s="34"/>
      <c r="S169" s="34"/>
      <c r="T169" s="34"/>
      <c r="U169" s="34"/>
      <c r="V169" s="34"/>
      <c r="W169" s="34"/>
    </row>
    <row r="170" spans="1:23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Q170" s="34"/>
      <c r="R170" s="34"/>
      <c r="S170" s="34"/>
      <c r="T170" s="34"/>
      <c r="U170" s="34"/>
      <c r="V170" s="34"/>
      <c r="W170" s="34"/>
    </row>
    <row r="171" spans="1:23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Q171" s="34"/>
      <c r="R171" s="34"/>
      <c r="S171" s="34"/>
      <c r="T171" s="34"/>
      <c r="U171" s="34"/>
      <c r="V171" s="34"/>
      <c r="W171" s="34"/>
    </row>
    <row r="172" spans="1:23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Q172" s="34"/>
      <c r="R172" s="34"/>
      <c r="S172" s="34"/>
      <c r="T172" s="34"/>
      <c r="U172" s="34"/>
      <c r="V172" s="34"/>
      <c r="W172" s="34"/>
    </row>
    <row r="173" spans="1:23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Q173" s="34"/>
      <c r="R173" s="34"/>
      <c r="S173" s="34"/>
      <c r="T173" s="34"/>
      <c r="U173" s="34"/>
      <c r="V173" s="34"/>
      <c r="W173" s="34"/>
    </row>
    <row r="174" spans="1:23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Q174" s="34"/>
      <c r="R174" s="34"/>
      <c r="S174" s="34"/>
      <c r="T174" s="34"/>
      <c r="U174" s="34"/>
      <c r="V174" s="34"/>
      <c r="W174" s="34"/>
    </row>
    <row r="175" spans="1:23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Q175" s="34"/>
      <c r="R175" s="34"/>
      <c r="S175" s="34"/>
      <c r="T175" s="34"/>
      <c r="U175" s="34"/>
      <c r="V175" s="34"/>
      <c r="W175" s="34"/>
    </row>
    <row r="176" spans="1:23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Q176" s="34"/>
      <c r="R176" s="34"/>
      <c r="S176" s="34"/>
      <c r="T176" s="34"/>
      <c r="U176" s="34"/>
      <c r="V176" s="34"/>
      <c r="W176" s="34"/>
    </row>
    <row r="177" spans="1:23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Q177" s="34"/>
      <c r="R177" s="34"/>
      <c r="S177" s="34"/>
      <c r="T177" s="34"/>
      <c r="U177" s="34"/>
      <c r="V177" s="34"/>
      <c r="W177" s="34"/>
    </row>
    <row r="178" spans="1:23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Q178" s="34"/>
      <c r="R178" s="34"/>
      <c r="S178" s="34"/>
      <c r="T178" s="34"/>
      <c r="U178" s="34"/>
      <c r="V178" s="34"/>
      <c r="W178" s="34"/>
    </row>
    <row r="179" spans="1:23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Q179" s="34"/>
      <c r="R179" s="34"/>
      <c r="S179" s="34"/>
      <c r="T179" s="34"/>
      <c r="U179" s="34"/>
      <c r="V179" s="34"/>
      <c r="W179" s="34"/>
    </row>
    <row r="180" spans="1:23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Q180" s="34"/>
      <c r="R180" s="34"/>
      <c r="S180" s="34"/>
      <c r="T180" s="34"/>
      <c r="U180" s="34"/>
      <c r="V180" s="34"/>
      <c r="W180" s="34"/>
    </row>
    <row r="181" spans="1:23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Q181" s="34"/>
      <c r="R181" s="34"/>
      <c r="S181" s="34"/>
      <c r="T181" s="34"/>
      <c r="U181" s="34"/>
      <c r="V181" s="34"/>
      <c r="W181" s="34"/>
    </row>
    <row r="182" spans="1:23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Q182" s="34"/>
      <c r="R182" s="34"/>
      <c r="S182" s="34"/>
      <c r="T182" s="34"/>
      <c r="U182" s="34"/>
      <c r="V182" s="34"/>
      <c r="W182" s="34"/>
    </row>
    <row r="183" spans="1:23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Q183" s="34"/>
      <c r="R183" s="34"/>
      <c r="S183" s="34"/>
      <c r="T183" s="34"/>
      <c r="U183" s="34"/>
      <c r="V183" s="34"/>
      <c r="W183" s="34"/>
    </row>
    <row r="184" spans="1:23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Q184" s="34"/>
      <c r="R184" s="34"/>
      <c r="S184" s="34"/>
      <c r="T184" s="34"/>
      <c r="U184" s="34"/>
      <c r="V184" s="34"/>
      <c r="W184" s="34"/>
    </row>
    <row r="185" spans="1:23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Q185" s="34"/>
      <c r="R185" s="34"/>
      <c r="S185" s="34"/>
      <c r="T185" s="34"/>
      <c r="U185" s="34"/>
      <c r="V185" s="34"/>
      <c r="W185" s="34"/>
    </row>
    <row r="186" spans="1:23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Q186" s="34"/>
      <c r="R186" s="34"/>
      <c r="S186" s="34"/>
      <c r="T186" s="34"/>
      <c r="U186" s="34"/>
      <c r="V186" s="34"/>
      <c r="W186" s="34"/>
    </row>
    <row r="187" spans="1:23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Q187" s="34"/>
      <c r="R187" s="34"/>
      <c r="S187" s="34"/>
      <c r="T187" s="34"/>
      <c r="U187" s="34"/>
      <c r="V187" s="34"/>
      <c r="W187" s="34"/>
    </row>
    <row r="188" spans="1:23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Q188" s="34"/>
      <c r="R188" s="34"/>
      <c r="S188" s="34"/>
      <c r="T188" s="34"/>
      <c r="U188" s="34"/>
      <c r="V188" s="34"/>
      <c r="W188" s="34"/>
    </row>
    <row r="189" spans="1:23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Q189" s="34"/>
      <c r="R189" s="34"/>
      <c r="S189" s="34"/>
      <c r="T189" s="34"/>
      <c r="U189" s="34"/>
      <c r="V189" s="34"/>
      <c r="W189" s="34"/>
    </row>
    <row r="190" spans="1:23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Q190" s="34"/>
      <c r="R190" s="34"/>
      <c r="S190" s="34"/>
      <c r="T190" s="34"/>
      <c r="U190" s="34"/>
      <c r="V190" s="34"/>
      <c r="W190" s="34"/>
    </row>
    <row r="191" spans="1:23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Q191" s="34"/>
      <c r="R191" s="34"/>
      <c r="S191" s="34"/>
      <c r="T191" s="34"/>
      <c r="U191" s="34"/>
      <c r="V191" s="34"/>
      <c r="W191" s="34"/>
    </row>
    <row r="192" spans="1:23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Q192" s="34"/>
      <c r="R192" s="34"/>
      <c r="S192" s="34"/>
      <c r="T192" s="34"/>
      <c r="U192" s="34"/>
      <c r="V192" s="34"/>
      <c r="W192" s="34"/>
    </row>
    <row r="193" spans="1:23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Q193" s="34"/>
      <c r="R193" s="34"/>
      <c r="S193" s="34"/>
      <c r="T193" s="34"/>
      <c r="U193" s="34"/>
      <c r="V193" s="34"/>
      <c r="W193" s="34"/>
    </row>
    <row r="194" spans="1:23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Q194" s="34"/>
      <c r="R194" s="34"/>
      <c r="S194" s="34"/>
      <c r="T194" s="34"/>
      <c r="U194" s="34"/>
      <c r="V194" s="34"/>
      <c r="W194" s="34"/>
    </row>
    <row r="195" spans="1:23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Q195" s="34"/>
      <c r="R195" s="34"/>
      <c r="S195" s="34"/>
      <c r="T195" s="34"/>
      <c r="U195" s="34"/>
      <c r="V195" s="34"/>
      <c r="W195" s="34"/>
    </row>
    <row r="196" spans="1:23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Q196" s="34"/>
      <c r="R196" s="34"/>
      <c r="S196" s="34"/>
      <c r="T196" s="34"/>
      <c r="U196" s="34"/>
      <c r="V196" s="34"/>
      <c r="W196" s="34"/>
    </row>
    <row r="197" spans="1:23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Q197" s="34"/>
      <c r="R197" s="34"/>
      <c r="S197" s="34"/>
      <c r="T197" s="34"/>
      <c r="U197" s="34"/>
      <c r="V197" s="34"/>
      <c r="W197" s="34"/>
    </row>
    <row r="198" spans="1:23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Q198" s="34"/>
      <c r="R198" s="34"/>
      <c r="S198" s="34"/>
      <c r="T198" s="34"/>
      <c r="U198" s="34"/>
      <c r="V198" s="34"/>
      <c r="W198" s="34"/>
    </row>
    <row r="199" spans="1:23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Q199" s="34"/>
      <c r="R199" s="34"/>
      <c r="S199" s="34"/>
      <c r="T199" s="34"/>
      <c r="U199" s="34"/>
      <c r="V199" s="34"/>
      <c r="W199" s="34"/>
    </row>
    <row r="200" spans="1:23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Q200" s="34"/>
      <c r="R200" s="34"/>
      <c r="S200" s="34"/>
      <c r="T200" s="34"/>
      <c r="U200" s="34"/>
      <c r="V200" s="34"/>
      <c r="W200" s="34"/>
    </row>
    <row r="201" spans="1:23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Q201" s="34"/>
      <c r="R201" s="34"/>
      <c r="S201" s="34"/>
      <c r="T201" s="34"/>
      <c r="U201" s="34"/>
      <c r="V201" s="34"/>
      <c r="W201" s="34"/>
    </row>
    <row r="202" spans="1:23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Q202" s="34"/>
      <c r="R202" s="34"/>
      <c r="S202" s="34"/>
      <c r="T202" s="34"/>
      <c r="U202" s="34"/>
      <c r="V202" s="34"/>
      <c r="W202" s="34"/>
    </row>
    <row r="203" spans="1:23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Q203" s="34"/>
      <c r="R203" s="34"/>
      <c r="S203" s="34"/>
      <c r="T203" s="34"/>
      <c r="U203" s="34"/>
      <c r="V203" s="34"/>
      <c r="W203" s="34"/>
    </row>
    <row r="204" spans="1:23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Q204" s="34"/>
      <c r="R204" s="34"/>
      <c r="S204" s="34"/>
      <c r="T204" s="34"/>
      <c r="U204" s="34"/>
      <c r="V204" s="34"/>
      <c r="W204" s="34"/>
    </row>
    <row r="205" spans="1:23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Q205" s="34"/>
      <c r="R205" s="34"/>
      <c r="S205" s="34"/>
      <c r="T205" s="34"/>
      <c r="U205" s="34"/>
      <c r="V205" s="34"/>
      <c r="W205" s="34"/>
    </row>
    <row r="206" spans="1:23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Q206" s="34"/>
      <c r="R206" s="34"/>
      <c r="S206" s="34"/>
      <c r="T206" s="34"/>
      <c r="U206" s="34"/>
      <c r="V206" s="34"/>
      <c r="W206" s="34"/>
    </row>
    <row r="207" spans="1:23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Q207" s="34"/>
      <c r="R207" s="34"/>
      <c r="S207" s="34"/>
      <c r="T207" s="34"/>
      <c r="U207" s="34"/>
      <c r="V207" s="34"/>
      <c r="W207" s="34"/>
    </row>
    <row r="208" spans="1:23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Q208" s="34"/>
      <c r="R208" s="34"/>
      <c r="S208" s="34"/>
      <c r="T208" s="34"/>
      <c r="U208" s="34"/>
      <c r="V208" s="34"/>
      <c r="W208" s="34"/>
    </row>
    <row r="209" spans="1:23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Q209" s="34"/>
      <c r="R209" s="34"/>
      <c r="S209" s="34"/>
      <c r="T209" s="34"/>
      <c r="U209" s="34"/>
      <c r="V209" s="34"/>
      <c r="W209" s="34"/>
    </row>
    <row r="210" spans="1:23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Q210" s="34"/>
      <c r="R210" s="34"/>
      <c r="S210" s="34"/>
      <c r="T210" s="34"/>
      <c r="U210" s="34"/>
      <c r="V210" s="34"/>
      <c r="W210" s="34"/>
    </row>
    <row r="211" spans="1:23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Q211" s="34"/>
      <c r="R211" s="34"/>
      <c r="S211" s="34"/>
      <c r="T211" s="34"/>
      <c r="U211" s="34"/>
      <c r="V211" s="34"/>
      <c r="W211" s="34"/>
    </row>
    <row r="212" spans="1:23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Q212" s="34"/>
      <c r="R212" s="34"/>
      <c r="S212" s="34"/>
      <c r="T212" s="34"/>
      <c r="U212" s="34"/>
      <c r="V212" s="34"/>
      <c r="W212" s="34"/>
    </row>
    <row r="213" spans="1:23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Q213" s="34"/>
      <c r="R213" s="34"/>
      <c r="S213" s="34"/>
      <c r="T213" s="34"/>
      <c r="U213" s="34"/>
      <c r="V213" s="34"/>
      <c r="W213" s="34"/>
    </row>
    <row r="214" spans="1:23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Q214" s="34"/>
      <c r="R214" s="34"/>
      <c r="S214" s="34"/>
      <c r="T214" s="34"/>
      <c r="U214" s="34"/>
      <c r="V214" s="34"/>
      <c r="W214" s="34"/>
    </row>
    <row r="215" spans="1:23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Q215" s="34"/>
      <c r="R215" s="34"/>
      <c r="S215" s="34"/>
      <c r="T215" s="34"/>
      <c r="U215" s="34"/>
      <c r="V215" s="34"/>
      <c r="W215" s="34"/>
    </row>
    <row r="216" spans="1:23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Q216" s="34"/>
      <c r="R216" s="34"/>
      <c r="S216" s="34"/>
      <c r="T216" s="34"/>
      <c r="U216" s="34"/>
      <c r="V216" s="34"/>
      <c r="W216" s="34"/>
    </row>
    <row r="217" spans="1:23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Q217" s="34"/>
      <c r="R217" s="34"/>
      <c r="S217" s="34"/>
      <c r="T217" s="34"/>
      <c r="U217" s="34"/>
      <c r="V217" s="34"/>
      <c r="W217" s="34"/>
    </row>
    <row r="218" spans="1:23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Q218" s="34"/>
      <c r="R218" s="34"/>
      <c r="S218" s="34"/>
      <c r="T218" s="34"/>
      <c r="U218" s="34"/>
      <c r="V218" s="34"/>
      <c r="W218" s="34"/>
    </row>
    <row r="219" spans="1:23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Q219" s="34"/>
      <c r="R219" s="34"/>
      <c r="S219" s="34"/>
      <c r="T219" s="34"/>
      <c r="U219" s="34"/>
      <c r="V219" s="34"/>
      <c r="W219" s="34"/>
    </row>
    <row r="220" spans="1:23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Q220" s="34"/>
      <c r="R220" s="34"/>
      <c r="S220" s="34"/>
      <c r="T220" s="34"/>
      <c r="U220" s="34"/>
      <c r="V220" s="34"/>
      <c r="W220" s="34"/>
    </row>
    <row r="221" spans="1:23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Q221" s="34"/>
      <c r="R221" s="34"/>
      <c r="S221" s="34"/>
      <c r="T221" s="34"/>
      <c r="U221" s="34"/>
      <c r="V221" s="34"/>
      <c r="W221" s="34"/>
    </row>
    <row r="222" spans="1:23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Q222" s="34"/>
      <c r="R222" s="34"/>
      <c r="S222" s="34"/>
      <c r="T222" s="34"/>
      <c r="U222" s="34"/>
      <c r="V222" s="34"/>
      <c r="W222" s="34"/>
    </row>
    <row r="223" spans="1:23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Q223" s="34"/>
      <c r="R223" s="34"/>
      <c r="S223" s="34"/>
      <c r="T223" s="34"/>
      <c r="U223" s="34"/>
      <c r="V223" s="34"/>
      <c r="W223" s="34"/>
    </row>
    <row r="224" spans="1:23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Q224" s="34"/>
      <c r="R224" s="34"/>
      <c r="S224" s="34"/>
      <c r="T224" s="34"/>
      <c r="U224" s="34"/>
      <c r="V224" s="34"/>
      <c r="W224" s="34"/>
    </row>
    <row r="225" spans="1:23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Q225" s="34"/>
      <c r="R225" s="34"/>
      <c r="S225" s="34"/>
      <c r="T225" s="34"/>
      <c r="U225" s="34"/>
      <c r="V225" s="34"/>
      <c r="W225" s="34"/>
    </row>
    <row r="226" spans="1:23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Q226" s="34"/>
      <c r="R226" s="34"/>
      <c r="S226" s="34"/>
      <c r="T226" s="34"/>
      <c r="U226" s="34"/>
      <c r="V226" s="34"/>
      <c r="W226" s="34"/>
    </row>
    <row r="227" spans="1:23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Q227" s="34"/>
      <c r="R227" s="34"/>
      <c r="S227" s="34"/>
      <c r="T227" s="34"/>
      <c r="U227" s="34"/>
      <c r="V227" s="34"/>
      <c r="W227" s="34"/>
    </row>
    <row r="228" spans="1:23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Q228" s="34"/>
      <c r="R228" s="34"/>
      <c r="S228" s="34"/>
      <c r="T228" s="34"/>
      <c r="U228" s="34"/>
      <c r="V228" s="34"/>
      <c r="W228" s="34"/>
    </row>
    <row r="229" spans="1:23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Q229" s="34"/>
      <c r="R229" s="34"/>
      <c r="S229" s="34"/>
      <c r="T229" s="34"/>
      <c r="U229" s="34"/>
      <c r="V229" s="34"/>
      <c r="W229" s="34"/>
    </row>
    <row r="230" spans="1:23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Q230" s="34"/>
      <c r="R230" s="34"/>
      <c r="S230" s="34"/>
      <c r="T230" s="34"/>
      <c r="U230" s="34"/>
      <c r="V230" s="34"/>
      <c r="W230" s="34"/>
    </row>
    <row r="231" spans="1:23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Q231" s="34"/>
      <c r="R231" s="34"/>
      <c r="S231" s="34"/>
      <c r="T231" s="34"/>
      <c r="U231" s="34"/>
      <c r="V231" s="34"/>
      <c r="W231" s="34"/>
    </row>
    <row r="232" spans="1:23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Q232" s="34"/>
      <c r="R232" s="34"/>
      <c r="S232" s="34"/>
      <c r="T232" s="34"/>
      <c r="U232" s="34"/>
      <c r="V232" s="34"/>
      <c r="W232" s="34"/>
    </row>
    <row r="233" spans="1:23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Q233" s="34"/>
      <c r="R233" s="34"/>
      <c r="S233" s="34"/>
      <c r="T233" s="34"/>
      <c r="U233" s="34"/>
      <c r="V233" s="34"/>
      <c r="W233" s="34"/>
    </row>
    <row r="234" spans="1:23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Q234" s="34"/>
      <c r="R234" s="34"/>
      <c r="S234" s="34"/>
      <c r="T234" s="34"/>
      <c r="U234" s="34"/>
      <c r="V234" s="34"/>
      <c r="W234" s="34"/>
    </row>
    <row r="235" spans="1:23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Q235" s="34"/>
      <c r="R235" s="34"/>
      <c r="S235" s="34"/>
      <c r="T235" s="34"/>
      <c r="U235" s="34"/>
      <c r="V235" s="34"/>
      <c r="W235" s="34"/>
    </row>
    <row r="236" spans="1:23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Q236" s="34"/>
      <c r="R236" s="34"/>
      <c r="S236" s="34"/>
      <c r="T236" s="34"/>
      <c r="U236" s="34"/>
      <c r="V236" s="34"/>
      <c r="W236" s="34"/>
    </row>
    <row r="237" spans="1:23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Q237" s="34"/>
      <c r="R237" s="34"/>
      <c r="S237" s="34"/>
      <c r="T237" s="34"/>
      <c r="U237" s="34"/>
      <c r="V237" s="34"/>
      <c r="W237" s="34"/>
    </row>
    <row r="238" spans="1:23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Q238" s="34"/>
      <c r="R238" s="34"/>
      <c r="S238" s="34"/>
      <c r="T238" s="34"/>
      <c r="U238" s="34"/>
      <c r="V238" s="34"/>
      <c r="W238" s="34"/>
    </row>
    <row r="239" spans="1:23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Q239" s="34"/>
      <c r="R239" s="34"/>
      <c r="S239" s="34"/>
      <c r="T239" s="34"/>
      <c r="U239" s="34"/>
      <c r="V239" s="34"/>
      <c r="W239" s="34"/>
    </row>
    <row r="240" spans="1:23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Q240" s="34"/>
      <c r="R240" s="34"/>
      <c r="S240" s="34"/>
      <c r="T240" s="34"/>
      <c r="U240" s="34"/>
      <c r="V240" s="34"/>
      <c r="W240" s="34"/>
    </row>
    <row r="241" spans="1:23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Q241" s="34"/>
      <c r="R241" s="34"/>
      <c r="S241" s="34"/>
      <c r="T241" s="34"/>
      <c r="U241" s="34"/>
      <c r="V241" s="34"/>
      <c r="W241" s="34"/>
    </row>
    <row r="242" spans="1:23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Q242" s="34"/>
      <c r="R242" s="34"/>
      <c r="S242" s="34"/>
      <c r="T242" s="34"/>
      <c r="U242" s="34"/>
      <c r="V242" s="34"/>
      <c r="W242" s="34"/>
    </row>
    <row r="243" spans="1:23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Q243" s="34"/>
      <c r="R243" s="34"/>
      <c r="S243" s="34"/>
      <c r="T243" s="34"/>
      <c r="U243" s="34"/>
      <c r="V243" s="34"/>
      <c r="W243" s="34"/>
    </row>
    <row r="244" spans="1:23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Q244" s="34"/>
      <c r="R244" s="34"/>
      <c r="S244" s="34"/>
      <c r="T244" s="34"/>
      <c r="U244" s="34"/>
      <c r="V244" s="34"/>
      <c r="W244" s="34"/>
    </row>
    <row r="245" spans="1:23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Q245" s="34"/>
      <c r="R245" s="34"/>
      <c r="S245" s="34"/>
      <c r="T245" s="34"/>
      <c r="U245" s="34"/>
      <c r="V245" s="34"/>
      <c r="W245" s="34"/>
    </row>
    <row r="246" spans="1:23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Q246" s="34"/>
      <c r="R246" s="34"/>
      <c r="S246" s="34"/>
      <c r="T246" s="34"/>
      <c r="U246" s="34"/>
      <c r="V246" s="34"/>
      <c r="W246" s="34"/>
    </row>
    <row r="247" spans="1:23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Q247" s="34"/>
      <c r="R247" s="34"/>
      <c r="S247" s="34"/>
      <c r="T247" s="34"/>
      <c r="U247" s="34"/>
      <c r="V247" s="34"/>
      <c r="W247" s="34"/>
    </row>
    <row r="248" spans="1:23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Q248" s="34"/>
      <c r="R248" s="34"/>
      <c r="S248" s="34"/>
      <c r="T248" s="34"/>
      <c r="U248" s="34"/>
      <c r="V248" s="34"/>
      <c r="W248" s="34"/>
    </row>
    <row r="249" spans="1:23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Q249" s="34"/>
      <c r="R249" s="34"/>
      <c r="S249" s="34"/>
      <c r="T249" s="34"/>
      <c r="U249" s="34"/>
      <c r="V249" s="34"/>
      <c r="W249" s="34"/>
    </row>
    <row r="250" spans="1:23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Q250" s="34"/>
      <c r="R250" s="34"/>
      <c r="S250" s="34"/>
      <c r="T250" s="34"/>
      <c r="U250" s="34"/>
      <c r="V250" s="34"/>
      <c r="W250" s="34"/>
    </row>
    <row r="251" spans="1:23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Q251" s="34"/>
      <c r="R251" s="34"/>
      <c r="S251" s="34"/>
      <c r="T251" s="34"/>
      <c r="U251" s="34"/>
      <c r="V251" s="34"/>
      <c r="W251" s="34"/>
    </row>
    <row r="252" spans="1:23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Q252" s="34"/>
      <c r="R252" s="34"/>
      <c r="S252" s="34"/>
      <c r="T252" s="34"/>
      <c r="U252" s="34"/>
      <c r="V252" s="34"/>
      <c r="W252" s="34"/>
    </row>
    <row r="253" spans="1:23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Q253" s="34"/>
      <c r="R253" s="34"/>
      <c r="S253" s="34"/>
      <c r="T253" s="34"/>
      <c r="U253" s="34"/>
      <c r="V253" s="34"/>
      <c r="W253" s="34"/>
    </row>
    <row r="254" spans="1:23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Q254" s="34"/>
      <c r="R254" s="34"/>
      <c r="S254" s="34"/>
      <c r="T254" s="34"/>
      <c r="U254" s="34"/>
      <c r="V254" s="34"/>
      <c r="W254" s="34"/>
    </row>
    <row r="255" spans="1:23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Q255" s="34"/>
      <c r="R255" s="34"/>
      <c r="S255" s="34"/>
      <c r="T255" s="34"/>
      <c r="U255" s="34"/>
      <c r="V255" s="34"/>
      <c r="W255" s="34"/>
    </row>
    <row r="256" spans="1:23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Q256" s="34"/>
      <c r="R256" s="34"/>
      <c r="S256" s="34"/>
      <c r="T256" s="34"/>
      <c r="U256" s="34"/>
      <c r="V256" s="34"/>
      <c r="W256" s="34"/>
    </row>
    <row r="257" spans="1:23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Q257" s="34"/>
      <c r="R257" s="34"/>
      <c r="S257" s="34"/>
      <c r="T257" s="34"/>
      <c r="U257" s="34"/>
      <c r="V257" s="34"/>
      <c r="W257" s="34"/>
    </row>
    <row r="258" spans="1:23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Q258" s="34"/>
      <c r="R258" s="34"/>
      <c r="S258" s="34"/>
      <c r="T258" s="34"/>
      <c r="U258" s="34"/>
      <c r="V258" s="34"/>
      <c r="W258" s="34"/>
    </row>
    <row r="259" spans="1:23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Q259" s="34"/>
      <c r="R259" s="34"/>
      <c r="S259" s="34"/>
      <c r="T259" s="34"/>
      <c r="U259" s="34"/>
      <c r="V259" s="34"/>
      <c r="W259" s="34"/>
    </row>
    <row r="260" spans="1:23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Q260" s="34"/>
      <c r="R260" s="34"/>
      <c r="S260" s="34"/>
      <c r="T260" s="34"/>
      <c r="U260" s="34"/>
      <c r="V260" s="34"/>
      <c r="W260" s="34"/>
    </row>
    <row r="261" spans="1:23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Q261" s="34"/>
      <c r="R261" s="34"/>
      <c r="S261" s="34"/>
      <c r="T261" s="34"/>
      <c r="U261" s="34"/>
      <c r="V261" s="34"/>
      <c r="W261" s="34"/>
    </row>
    <row r="262" spans="1:23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Q262" s="34"/>
      <c r="R262" s="34"/>
      <c r="S262" s="34"/>
      <c r="T262" s="34"/>
      <c r="U262" s="34"/>
      <c r="V262" s="34"/>
      <c r="W262" s="34"/>
    </row>
    <row r="263" spans="1:23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Q263" s="34"/>
      <c r="R263" s="34"/>
      <c r="S263" s="34"/>
      <c r="T263" s="34"/>
      <c r="U263" s="34"/>
      <c r="V263" s="34"/>
      <c r="W263" s="34"/>
    </row>
    <row r="264" spans="1:23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Q264" s="34"/>
      <c r="R264" s="34"/>
      <c r="S264" s="34"/>
      <c r="T264" s="34"/>
      <c r="U264" s="34"/>
      <c r="V264" s="34"/>
      <c r="W264" s="34"/>
    </row>
    <row r="265" spans="1:23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Q265" s="34"/>
      <c r="R265" s="34"/>
      <c r="S265" s="34"/>
      <c r="T265" s="34"/>
      <c r="U265" s="34"/>
      <c r="V265" s="34"/>
      <c r="W265" s="34"/>
    </row>
    <row r="266" spans="1:23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Q266" s="34"/>
      <c r="R266" s="34"/>
      <c r="S266" s="34"/>
      <c r="T266" s="34"/>
      <c r="U266" s="34"/>
      <c r="V266" s="34"/>
      <c r="W266" s="34"/>
    </row>
    <row r="267" spans="1:23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Q267" s="34"/>
      <c r="R267" s="34"/>
      <c r="S267" s="34"/>
      <c r="T267" s="34"/>
      <c r="U267" s="34"/>
      <c r="V267" s="34"/>
      <c r="W267" s="34"/>
    </row>
    <row r="268" spans="1:23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Q268" s="34"/>
      <c r="R268" s="34"/>
      <c r="S268" s="34"/>
      <c r="T268" s="34"/>
      <c r="U268" s="34"/>
      <c r="V268" s="34"/>
      <c r="W268" s="34"/>
    </row>
    <row r="269" spans="1:23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Q269" s="34"/>
      <c r="R269" s="34"/>
      <c r="S269" s="34"/>
      <c r="T269" s="34"/>
      <c r="U269" s="34"/>
      <c r="V269" s="34"/>
      <c r="W269" s="34"/>
    </row>
    <row r="270" spans="1:23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Q270" s="34"/>
      <c r="R270" s="34"/>
      <c r="S270" s="34"/>
      <c r="T270" s="34"/>
      <c r="U270" s="34"/>
      <c r="V270" s="34"/>
      <c r="W270" s="34"/>
    </row>
    <row r="271" spans="1:23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Q271" s="34"/>
      <c r="R271" s="34"/>
      <c r="S271" s="34"/>
      <c r="T271" s="34"/>
      <c r="U271" s="34"/>
      <c r="V271" s="34"/>
      <c r="W271" s="34"/>
    </row>
    <row r="272" spans="1:23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Q272" s="34"/>
      <c r="R272" s="34"/>
      <c r="S272" s="34"/>
      <c r="T272" s="34"/>
      <c r="U272" s="34"/>
      <c r="V272" s="34"/>
      <c r="W272" s="34"/>
    </row>
    <row r="273" spans="1:23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Q273" s="34"/>
      <c r="R273" s="34"/>
      <c r="S273" s="34"/>
      <c r="T273" s="34"/>
      <c r="U273" s="34"/>
      <c r="V273" s="34"/>
      <c r="W273" s="34"/>
    </row>
    <row r="274" spans="1:23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Q274" s="34"/>
      <c r="R274" s="34"/>
      <c r="S274" s="34"/>
      <c r="T274" s="34"/>
      <c r="U274" s="34"/>
      <c r="V274" s="34"/>
      <c r="W274" s="34"/>
    </row>
    <row r="275" spans="1:23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Q275" s="34"/>
      <c r="R275" s="34"/>
      <c r="S275" s="34"/>
      <c r="T275" s="34"/>
      <c r="U275" s="34"/>
      <c r="V275" s="34"/>
      <c r="W275" s="34"/>
    </row>
    <row r="276" spans="1:23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Q276" s="34"/>
      <c r="R276" s="34"/>
      <c r="S276" s="34"/>
      <c r="T276" s="34"/>
      <c r="U276" s="34"/>
      <c r="V276" s="34"/>
      <c r="W276" s="34"/>
    </row>
    <row r="277" spans="1:23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Q277" s="34"/>
      <c r="R277" s="34"/>
      <c r="S277" s="34"/>
      <c r="T277" s="34"/>
      <c r="U277" s="34"/>
      <c r="V277" s="34"/>
      <c r="W277" s="34"/>
    </row>
    <row r="278" spans="1:23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Q278" s="34"/>
      <c r="R278" s="34"/>
      <c r="S278" s="34"/>
      <c r="T278" s="34"/>
      <c r="U278" s="34"/>
      <c r="V278" s="34"/>
      <c r="W278" s="34"/>
    </row>
    <row r="279" spans="1:23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Q279" s="34"/>
      <c r="R279" s="34"/>
      <c r="S279" s="34"/>
      <c r="T279" s="34"/>
      <c r="U279" s="34"/>
      <c r="V279" s="34"/>
      <c r="W279" s="34"/>
    </row>
    <row r="280" spans="1:23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Q280" s="34"/>
      <c r="R280" s="34"/>
      <c r="S280" s="34"/>
      <c r="T280" s="34"/>
      <c r="U280" s="34"/>
      <c r="V280" s="34"/>
      <c r="W280" s="34"/>
    </row>
    <row r="281" spans="1:23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Q281" s="34"/>
      <c r="R281" s="34"/>
      <c r="S281" s="34"/>
      <c r="T281" s="34"/>
      <c r="U281" s="34"/>
      <c r="V281" s="34"/>
      <c r="W281" s="34"/>
    </row>
    <row r="282" spans="1:23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Q282" s="34"/>
      <c r="R282" s="34"/>
      <c r="S282" s="34"/>
      <c r="T282" s="34"/>
      <c r="U282" s="34"/>
      <c r="V282" s="34"/>
      <c r="W282" s="34"/>
    </row>
    <row r="283" spans="1:23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Q283" s="34"/>
      <c r="R283" s="34"/>
      <c r="S283" s="34"/>
      <c r="T283" s="34"/>
      <c r="U283" s="34"/>
      <c r="V283" s="34"/>
      <c r="W283" s="34"/>
    </row>
    <row r="284" spans="1:23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Q284" s="34"/>
      <c r="R284" s="34"/>
      <c r="S284" s="34"/>
      <c r="T284" s="34"/>
      <c r="U284" s="34"/>
      <c r="V284" s="34"/>
      <c r="W284" s="34"/>
    </row>
    <row r="285" spans="1:23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Q285" s="34"/>
      <c r="R285" s="34"/>
      <c r="S285" s="34"/>
      <c r="T285" s="34"/>
      <c r="U285" s="34"/>
      <c r="V285" s="34"/>
      <c r="W285" s="34"/>
    </row>
    <row r="286" spans="1:23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Q286" s="34"/>
      <c r="R286" s="34"/>
      <c r="S286" s="34"/>
      <c r="T286" s="34"/>
      <c r="U286" s="34"/>
      <c r="V286" s="34"/>
      <c r="W286" s="34"/>
    </row>
    <row r="287" spans="1:23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Q287" s="34"/>
      <c r="R287" s="34"/>
      <c r="S287" s="34"/>
      <c r="T287" s="34"/>
      <c r="U287" s="34"/>
      <c r="V287" s="34"/>
      <c r="W287" s="34"/>
    </row>
    <row r="288" spans="1:23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Q288" s="34"/>
      <c r="R288" s="34"/>
      <c r="S288" s="34"/>
      <c r="T288" s="34"/>
      <c r="U288" s="34"/>
      <c r="V288" s="34"/>
      <c r="W288" s="34"/>
    </row>
    <row r="289" spans="1:23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Q289" s="34"/>
      <c r="R289" s="34"/>
      <c r="S289" s="34"/>
      <c r="T289" s="34"/>
      <c r="U289" s="34"/>
      <c r="V289" s="34"/>
      <c r="W289" s="34"/>
    </row>
    <row r="290" spans="1:23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Q290" s="34"/>
      <c r="R290" s="34"/>
      <c r="S290" s="34"/>
      <c r="T290" s="34"/>
      <c r="U290" s="34"/>
      <c r="V290" s="34"/>
      <c r="W290" s="34"/>
    </row>
    <row r="291" spans="1:23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Q291" s="34"/>
      <c r="R291" s="34"/>
      <c r="S291" s="34"/>
      <c r="T291" s="34"/>
      <c r="U291" s="34"/>
      <c r="V291" s="34"/>
      <c r="W291" s="34"/>
    </row>
    <row r="292" spans="1:23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Q292" s="34"/>
      <c r="R292" s="34"/>
      <c r="S292" s="34"/>
      <c r="T292" s="34"/>
      <c r="U292" s="34"/>
      <c r="V292" s="34"/>
      <c r="W292" s="34"/>
    </row>
    <row r="293" spans="1:23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Q293" s="34"/>
      <c r="R293" s="34"/>
      <c r="S293" s="34"/>
      <c r="T293" s="34"/>
      <c r="U293" s="34"/>
      <c r="V293" s="34"/>
      <c r="W293" s="34"/>
    </row>
    <row r="294" spans="1:23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Q294" s="34"/>
      <c r="R294" s="34"/>
      <c r="S294" s="34"/>
      <c r="T294" s="34"/>
      <c r="U294" s="34"/>
      <c r="V294" s="34"/>
      <c r="W294" s="34"/>
    </row>
    <row r="295" spans="1:23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Q295" s="34"/>
      <c r="R295" s="34"/>
      <c r="S295" s="34"/>
      <c r="T295" s="34"/>
      <c r="U295" s="34"/>
      <c r="V295" s="34"/>
      <c r="W295" s="34"/>
    </row>
    <row r="296" spans="1:23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Q296" s="34"/>
      <c r="R296" s="34"/>
      <c r="S296" s="34"/>
      <c r="T296" s="34"/>
      <c r="U296" s="34"/>
      <c r="V296" s="34"/>
      <c r="W296" s="34"/>
    </row>
    <row r="297" spans="1:23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Q297" s="34"/>
      <c r="R297" s="34"/>
      <c r="S297" s="34"/>
      <c r="T297" s="34"/>
      <c r="U297" s="34"/>
      <c r="V297" s="34"/>
      <c r="W297" s="34"/>
    </row>
    <row r="298" spans="1:23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Q298" s="34"/>
      <c r="R298" s="34"/>
      <c r="S298" s="34"/>
      <c r="T298" s="34"/>
      <c r="U298" s="34"/>
      <c r="V298" s="34"/>
      <c r="W298" s="34"/>
    </row>
    <row r="299" spans="1:23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Q299" s="34"/>
      <c r="R299" s="34"/>
      <c r="S299" s="34"/>
      <c r="T299" s="34"/>
      <c r="U299" s="34"/>
      <c r="V299" s="34"/>
      <c r="W299" s="34"/>
    </row>
    <row r="300" spans="1:23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Q300" s="34"/>
      <c r="R300" s="34"/>
      <c r="S300" s="34"/>
      <c r="T300" s="34"/>
      <c r="U300" s="34"/>
      <c r="V300" s="34"/>
      <c r="W300" s="34"/>
    </row>
    <row r="301" spans="1:23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Q301" s="34"/>
      <c r="R301" s="34"/>
      <c r="S301" s="34"/>
      <c r="T301" s="34"/>
      <c r="U301" s="34"/>
      <c r="V301" s="34"/>
      <c r="W301" s="34"/>
    </row>
    <row r="302" spans="1:23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Q302" s="34"/>
      <c r="R302" s="34"/>
      <c r="S302" s="34"/>
      <c r="T302" s="34"/>
      <c r="U302" s="34"/>
      <c r="V302" s="34"/>
      <c r="W302" s="34"/>
    </row>
    <row r="303" spans="1:23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Q303" s="34"/>
      <c r="R303" s="34"/>
      <c r="S303" s="34"/>
      <c r="T303" s="34"/>
      <c r="U303" s="34"/>
      <c r="V303" s="34"/>
      <c r="W303" s="34"/>
    </row>
    <row r="304" spans="1:23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Q304" s="34"/>
      <c r="R304" s="34"/>
      <c r="S304" s="34"/>
      <c r="T304" s="34"/>
      <c r="U304" s="34"/>
      <c r="V304" s="34"/>
      <c r="W304" s="34"/>
    </row>
    <row r="305" spans="1:23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Q305" s="34"/>
      <c r="R305" s="34"/>
      <c r="S305" s="34"/>
      <c r="T305" s="34"/>
      <c r="U305" s="34"/>
      <c r="V305" s="34"/>
      <c r="W305" s="34"/>
    </row>
    <row r="306" spans="1:23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Q306" s="34"/>
      <c r="R306" s="34"/>
      <c r="S306" s="34"/>
      <c r="T306" s="34"/>
      <c r="U306" s="34"/>
      <c r="V306" s="34"/>
      <c r="W306" s="34"/>
    </row>
    <row r="307" spans="1:23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Q307" s="34"/>
      <c r="R307" s="34"/>
      <c r="S307" s="34"/>
      <c r="T307" s="34"/>
      <c r="U307" s="34"/>
      <c r="V307" s="34"/>
      <c r="W307" s="34"/>
    </row>
    <row r="308" spans="1:23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Q308" s="34"/>
      <c r="R308" s="34"/>
      <c r="S308" s="34"/>
      <c r="T308" s="34"/>
      <c r="U308" s="34"/>
      <c r="V308" s="34"/>
      <c r="W308" s="34"/>
    </row>
    <row r="309" spans="1:23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Q309" s="34"/>
      <c r="R309" s="34"/>
      <c r="S309" s="34"/>
      <c r="T309" s="34"/>
      <c r="U309" s="34"/>
      <c r="V309" s="34"/>
      <c r="W309" s="34"/>
    </row>
    <row r="310" spans="1:23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Q310" s="34"/>
      <c r="R310" s="34"/>
      <c r="S310" s="34"/>
      <c r="T310" s="34"/>
      <c r="U310" s="34"/>
      <c r="V310" s="34"/>
      <c r="W310" s="34"/>
    </row>
    <row r="311" spans="1:23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Q311" s="34"/>
      <c r="R311" s="34"/>
      <c r="S311" s="34"/>
      <c r="T311" s="34"/>
      <c r="U311" s="34"/>
      <c r="V311" s="34"/>
      <c r="W311" s="34"/>
    </row>
    <row r="312" spans="1:23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Q312" s="34"/>
      <c r="R312" s="34"/>
      <c r="S312" s="34"/>
      <c r="T312" s="34"/>
      <c r="U312" s="34"/>
      <c r="V312" s="34"/>
      <c r="W312" s="34"/>
    </row>
    <row r="313" spans="1:23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Q313" s="34"/>
      <c r="R313" s="34"/>
      <c r="S313" s="34"/>
      <c r="T313" s="34"/>
      <c r="U313" s="34"/>
      <c r="V313" s="34"/>
      <c r="W313" s="34"/>
    </row>
    <row r="314" spans="1:23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Q314" s="34"/>
      <c r="R314" s="34"/>
      <c r="S314" s="34"/>
      <c r="T314" s="34"/>
      <c r="U314" s="34"/>
      <c r="V314" s="34"/>
      <c r="W314" s="34"/>
    </row>
    <row r="315" spans="1:23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Q315" s="34"/>
      <c r="R315" s="34"/>
      <c r="S315" s="34"/>
      <c r="T315" s="34"/>
      <c r="U315" s="34"/>
      <c r="V315" s="34"/>
      <c r="W315" s="34"/>
    </row>
    <row r="316" spans="1:23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Q316" s="34"/>
      <c r="R316" s="34"/>
      <c r="S316" s="34"/>
      <c r="T316" s="34"/>
      <c r="U316" s="34"/>
      <c r="V316" s="34"/>
      <c r="W316" s="34"/>
    </row>
    <row r="317" spans="1:23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Q317" s="34"/>
      <c r="R317" s="34"/>
      <c r="S317" s="34"/>
      <c r="T317" s="34"/>
      <c r="U317" s="34"/>
      <c r="V317" s="34"/>
      <c r="W317" s="34"/>
    </row>
    <row r="318" spans="1:23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Q318" s="34"/>
      <c r="R318" s="34"/>
      <c r="S318" s="34"/>
      <c r="T318" s="34"/>
      <c r="U318" s="34"/>
      <c r="V318" s="34"/>
      <c r="W318" s="34"/>
    </row>
    <row r="319" spans="1:23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Q319" s="34"/>
      <c r="R319" s="34"/>
      <c r="S319" s="34"/>
      <c r="T319" s="34"/>
      <c r="U319" s="34"/>
      <c r="V319" s="34"/>
      <c r="W319" s="34"/>
    </row>
    <row r="320" spans="1:23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Q320" s="34"/>
      <c r="R320" s="34"/>
      <c r="S320" s="34"/>
      <c r="T320" s="34"/>
      <c r="U320" s="34"/>
      <c r="V320" s="34"/>
      <c r="W320" s="34"/>
    </row>
    <row r="321" spans="1:23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Q321" s="34"/>
      <c r="R321" s="34"/>
      <c r="S321" s="34"/>
      <c r="T321" s="34"/>
      <c r="U321" s="34"/>
      <c r="V321" s="34"/>
      <c r="W321" s="34"/>
    </row>
    <row r="322" spans="1:23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Q322" s="34"/>
      <c r="R322" s="34"/>
      <c r="S322" s="34"/>
      <c r="T322" s="34"/>
      <c r="U322" s="34"/>
      <c r="V322" s="34"/>
      <c r="W322" s="34"/>
    </row>
    <row r="323" spans="1:23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Q323" s="34"/>
      <c r="R323" s="34"/>
      <c r="S323" s="34"/>
      <c r="T323" s="34"/>
      <c r="U323" s="34"/>
      <c r="V323" s="34"/>
      <c r="W323" s="34"/>
    </row>
    <row r="324" spans="1:23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Q324" s="34"/>
      <c r="R324" s="34"/>
      <c r="S324" s="34"/>
      <c r="T324" s="34"/>
      <c r="U324" s="34"/>
      <c r="V324" s="34"/>
      <c r="W324" s="34"/>
    </row>
    <row r="325" spans="1:23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Q325" s="34"/>
      <c r="R325" s="34"/>
      <c r="S325" s="34"/>
      <c r="T325" s="34"/>
      <c r="U325" s="34"/>
      <c r="V325" s="34"/>
      <c r="W325" s="34"/>
    </row>
    <row r="326" spans="1:23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Q326" s="34"/>
      <c r="R326" s="34"/>
      <c r="S326" s="34"/>
      <c r="T326" s="34"/>
      <c r="U326" s="34"/>
      <c r="V326" s="34"/>
      <c r="W326" s="34"/>
    </row>
    <row r="327" spans="1:23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Q327" s="34"/>
      <c r="R327" s="34"/>
      <c r="S327" s="34"/>
      <c r="T327" s="34"/>
      <c r="U327" s="34"/>
      <c r="V327" s="34"/>
      <c r="W327" s="34"/>
    </row>
    <row r="328" spans="1:23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Q328" s="34"/>
      <c r="R328" s="34"/>
      <c r="S328" s="34"/>
      <c r="T328" s="34"/>
      <c r="U328" s="34"/>
      <c r="V328" s="34"/>
      <c r="W328" s="34"/>
    </row>
    <row r="329" spans="1:23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Q329" s="34"/>
      <c r="R329" s="34"/>
      <c r="S329" s="34"/>
      <c r="T329" s="34"/>
      <c r="U329" s="34"/>
      <c r="V329" s="34"/>
      <c r="W329" s="34"/>
    </row>
    <row r="330" spans="1:23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Q330" s="34"/>
      <c r="R330" s="34"/>
      <c r="S330" s="34"/>
      <c r="T330" s="34"/>
      <c r="U330" s="34"/>
      <c r="V330" s="34"/>
      <c r="W330" s="34"/>
    </row>
    <row r="331" spans="1:23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Q331" s="34"/>
      <c r="R331" s="34"/>
      <c r="S331" s="34"/>
      <c r="T331" s="34"/>
      <c r="U331" s="34"/>
      <c r="V331" s="34"/>
      <c r="W331" s="34"/>
    </row>
    <row r="332" spans="1:23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Q332" s="34"/>
      <c r="R332" s="34"/>
      <c r="S332" s="34"/>
      <c r="T332" s="34"/>
      <c r="U332" s="34"/>
      <c r="V332" s="34"/>
      <c r="W332" s="34"/>
    </row>
    <row r="333" spans="1:23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Q333" s="34"/>
      <c r="R333" s="34"/>
      <c r="S333" s="34"/>
      <c r="T333" s="34"/>
      <c r="U333" s="34"/>
      <c r="V333" s="34"/>
      <c r="W333" s="34"/>
    </row>
    <row r="334" spans="1:23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Q334" s="34"/>
      <c r="R334" s="34"/>
      <c r="S334" s="34"/>
      <c r="T334" s="34"/>
      <c r="U334" s="34"/>
      <c r="V334" s="34"/>
      <c r="W334" s="34"/>
    </row>
    <row r="335" spans="1:23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Q335" s="34"/>
      <c r="R335" s="34"/>
      <c r="S335" s="34"/>
      <c r="T335" s="34"/>
      <c r="U335" s="34"/>
      <c r="V335" s="34"/>
      <c r="W335" s="34"/>
    </row>
  </sheetData>
  <mergeCells count="3">
    <mergeCell ref="A6:N6"/>
    <mergeCell ref="A7:N7"/>
    <mergeCell ref="A74:F7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6F6F-CAA3-475C-AE80-B52CB7D18B91}">
  <dimension ref="A1:AJ163"/>
  <sheetViews>
    <sheetView topLeftCell="A40" zoomScale="63" zoomScaleNormal="63" workbookViewId="0">
      <selection activeCell="A48" sqref="A48:F49"/>
    </sheetView>
  </sheetViews>
  <sheetFormatPr baseColWidth="10" defaultRowHeight="15" x14ac:dyDescent="0.25"/>
  <cols>
    <col min="1" max="1" width="17.42578125" customWidth="1"/>
    <col min="2" max="2" width="18" customWidth="1"/>
    <col min="3" max="4" width="17.85546875" customWidth="1"/>
    <col min="5" max="7" width="18" customWidth="1"/>
    <col min="8" max="8" width="17.42578125" customWidth="1"/>
    <col min="9" max="9" width="18.42578125" bestFit="1" customWidth="1"/>
    <col min="10" max="10" width="17.85546875" customWidth="1"/>
    <col min="11" max="13" width="18.42578125" bestFit="1" customWidth="1"/>
    <col min="14" max="14" width="20.42578125" customWidth="1"/>
    <col min="257" max="257" width="17.85546875" customWidth="1"/>
    <col min="258" max="265" width="18.42578125" bestFit="1" customWidth="1"/>
    <col min="266" max="266" width="17.85546875" customWidth="1"/>
    <col min="267" max="269" width="18.42578125" bestFit="1" customWidth="1"/>
    <col min="270" max="270" width="20.42578125" customWidth="1"/>
    <col min="513" max="513" width="17.85546875" customWidth="1"/>
    <col min="514" max="521" width="18.42578125" bestFit="1" customWidth="1"/>
    <col min="522" max="522" width="17.85546875" customWidth="1"/>
    <col min="523" max="525" width="18.42578125" bestFit="1" customWidth="1"/>
    <col min="526" max="526" width="20.42578125" customWidth="1"/>
    <col min="769" max="769" width="17.85546875" customWidth="1"/>
    <col min="770" max="777" width="18.42578125" bestFit="1" customWidth="1"/>
    <col min="778" max="778" width="17.85546875" customWidth="1"/>
    <col min="779" max="781" width="18.42578125" bestFit="1" customWidth="1"/>
    <col min="782" max="782" width="20.42578125" customWidth="1"/>
    <col min="1025" max="1025" width="17.85546875" customWidth="1"/>
    <col min="1026" max="1033" width="18.42578125" bestFit="1" customWidth="1"/>
    <col min="1034" max="1034" width="17.85546875" customWidth="1"/>
    <col min="1035" max="1037" width="18.42578125" bestFit="1" customWidth="1"/>
    <col min="1038" max="1038" width="20.42578125" customWidth="1"/>
    <col min="1281" max="1281" width="17.85546875" customWidth="1"/>
    <col min="1282" max="1289" width="18.42578125" bestFit="1" customWidth="1"/>
    <col min="1290" max="1290" width="17.85546875" customWidth="1"/>
    <col min="1291" max="1293" width="18.42578125" bestFit="1" customWidth="1"/>
    <col min="1294" max="1294" width="20.42578125" customWidth="1"/>
    <col min="1537" max="1537" width="17.85546875" customWidth="1"/>
    <col min="1538" max="1545" width="18.42578125" bestFit="1" customWidth="1"/>
    <col min="1546" max="1546" width="17.85546875" customWidth="1"/>
    <col min="1547" max="1549" width="18.42578125" bestFit="1" customWidth="1"/>
    <col min="1550" max="1550" width="20.42578125" customWidth="1"/>
    <col min="1793" max="1793" width="17.85546875" customWidth="1"/>
    <col min="1794" max="1801" width="18.42578125" bestFit="1" customWidth="1"/>
    <col min="1802" max="1802" width="17.85546875" customWidth="1"/>
    <col min="1803" max="1805" width="18.42578125" bestFit="1" customWidth="1"/>
    <col min="1806" max="1806" width="20.42578125" customWidth="1"/>
    <col min="2049" max="2049" width="17.85546875" customWidth="1"/>
    <col min="2050" max="2057" width="18.42578125" bestFit="1" customWidth="1"/>
    <col min="2058" max="2058" width="17.85546875" customWidth="1"/>
    <col min="2059" max="2061" width="18.42578125" bestFit="1" customWidth="1"/>
    <col min="2062" max="2062" width="20.42578125" customWidth="1"/>
    <col min="2305" max="2305" width="17.85546875" customWidth="1"/>
    <col min="2306" max="2313" width="18.42578125" bestFit="1" customWidth="1"/>
    <col min="2314" max="2314" width="17.85546875" customWidth="1"/>
    <col min="2315" max="2317" width="18.42578125" bestFit="1" customWidth="1"/>
    <col min="2318" max="2318" width="20.42578125" customWidth="1"/>
    <col min="2561" max="2561" width="17.85546875" customWidth="1"/>
    <col min="2562" max="2569" width="18.42578125" bestFit="1" customWidth="1"/>
    <col min="2570" max="2570" width="17.85546875" customWidth="1"/>
    <col min="2571" max="2573" width="18.42578125" bestFit="1" customWidth="1"/>
    <col min="2574" max="2574" width="20.42578125" customWidth="1"/>
    <col min="2817" max="2817" width="17.85546875" customWidth="1"/>
    <col min="2818" max="2825" width="18.42578125" bestFit="1" customWidth="1"/>
    <col min="2826" max="2826" width="17.85546875" customWidth="1"/>
    <col min="2827" max="2829" width="18.42578125" bestFit="1" customWidth="1"/>
    <col min="2830" max="2830" width="20.42578125" customWidth="1"/>
    <col min="3073" max="3073" width="17.85546875" customWidth="1"/>
    <col min="3074" max="3081" width="18.42578125" bestFit="1" customWidth="1"/>
    <col min="3082" max="3082" width="17.85546875" customWidth="1"/>
    <col min="3083" max="3085" width="18.42578125" bestFit="1" customWidth="1"/>
    <col min="3086" max="3086" width="20.42578125" customWidth="1"/>
    <col min="3329" max="3329" width="17.85546875" customWidth="1"/>
    <col min="3330" max="3337" width="18.42578125" bestFit="1" customWidth="1"/>
    <col min="3338" max="3338" width="17.85546875" customWidth="1"/>
    <col min="3339" max="3341" width="18.42578125" bestFit="1" customWidth="1"/>
    <col min="3342" max="3342" width="20.42578125" customWidth="1"/>
    <col min="3585" max="3585" width="17.85546875" customWidth="1"/>
    <col min="3586" max="3593" width="18.42578125" bestFit="1" customWidth="1"/>
    <col min="3594" max="3594" width="17.85546875" customWidth="1"/>
    <col min="3595" max="3597" width="18.42578125" bestFit="1" customWidth="1"/>
    <col min="3598" max="3598" width="20.42578125" customWidth="1"/>
    <col min="3841" max="3841" width="17.85546875" customWidth="1"/>
    <col min="3842" max="3849" width="18.42578125" bestFit="1" customWidth="1"/>
    <col min="3850" max="3850" width="17.85546875" customWidth="1"/>
    <col min="3851" max="3853" width="18.42578125" bestFit="1" customWidth="1"/>
    <col min="3854" max="3854" width="20.42578125" customWidth="1"/>
    <col min="4097" max="4097" width="17.85546875" customWidth="1"/>
    <col min="4098" max="4105" width="18.42578125" bestFit="1" customWidth="1"/>
    <col min="4106" max="4106" width="17.85546875" customWidth="1"/>
    <col min="4107" max="4109" width="18.42578125" bestFit="1" customWidth="1"/>
    <col min="4110" max="4110" width="20.42578125" customWidth="1"/>
    <col min="4353" max="4353" width="17.85546875" customWidth="1"/>
    <col min="4354" max="4361" width="18.42578125" bestFit="1" customWidth="1"/>
    <col min="4362" max="4362" width="17.85546875" customWidth="1"/>
    <col min="4363" max="4365" width="18.42578125" bestFit="1" customWidth="1"/>
    <col min="4366" max="4366" width="20.42578125" customWidth="1"/>
    <col min="4609" max="4609" width="17.85546875" customWidth="1"/>
    <col min="4610" max="4617" width="18.42578125" bestFit="1" customWidth="1"/>
    <col min="4618" max="4618" width="17.85546875" customWidth="1"/>
    <col min="4619" max="4621" width="18.42578125" bestFit="1" customWidth="1"/>
    <col min="4622" max="4622" width="20.42578125" customWidth="1"/>
    <col min="4865" max="4865" width="17.85546875" customWidth="1"/>
    <col min="4866" max="4873" width="18.42578125" bestFit="1" customWidth="1"/>
    <col min="4874" max="4874" width="17.85546875" customWidth="1"/>
    <col min="4875" max="4877" width="18.42578125" bestFit="1" customWidth="1"/>
    <col min="4878" max="4878" width="20.42578125" customWidth="1"/>
    <col min="5121" max="5121" width="17.85546875" customWidth="1"/>
    <col min="5122" max="5129" width="18.42578125" bestFit="1" customWidth="1"/>
    <col min="5130" max="5130" width="17.85546875" customWidth="1"/>
    <col min="5131" max="5133" width="18.42578125" bestFit="1" customWidth="1"/>
    <col min="5134" max="5134" width="20.42578125" customWidth="1"/>
    <col min="5377" max="5377" width="17.85546875" customWidth="1"/>
    <col min="5378" max="5385" width="18.42578125" bestFit="1" customWidth="1"/>
    <col min="5386" max="5386" width="17.85546875" customWidth="1"/>
    <col min="5387" max="5389" width="18.42578125" bestFit="1" customWidth="1"/>
    <col min="5390" max="5390" width="20.42578125" customWidth="1"/>
    <col min="5633" max="5633" width="17.85546875" customWidth="1"/>
    <col min="5634" max="5641" width="18.42578125" bestFit="1" customWidth="1"/>
    <col min="5642" max="5642" width="17.85546875" customWidth="1"/>
    <col min="5643" max="5645" width="18.42578125" bestFit="1" customWidth="1"/>
    <col min="5646" max="5646" width="20.42578125" customWidth="1"/>
    <col min="5889" max="5889" width="17.85546875" customWidth="1"/>
    <col min="5890" max="5897" width="18.42578125" bestFit="1" customWidth="1"/>
    <col min="5898" max="5898" width="17.85546875" customWidth="1"/>
    <col min="5899" max="5901" width="18.42578125" bestFit="1" customWidth="1"/>
    <col min="5902" max="5902" width="20.42578125" customWidth="1"/>
    <col min="6145" max="6145" width="17.85546875" customWidth="1"/>
    <col min="6146" max="6153" width="18.42578125" bestFit="1" customWidth="1"/>
    <col min="6154" max="6154" width="17.85546875" customWidth="1"/>
    <col min="6155" max="6157" width="18.42578125" bestFit="1" customWidth="1"/>
    <col min="6158" max="6158" width="20.42578125" customWidth="1"/>
    <col min="6401" max="6401" width="17.85546875" customWidth="1"/>
    <col min="6402" max="6409" width="18.42578125" bestFit="1" customWidth="1"/>
    <col min="6410" max="6410" width="17.85546875" customWidth="1"/>
    <col min="6411" max="6413" width="18.42578125" bestFit="1" customWidth="1"/>
    <col min="6414" max="6414" width="20.42578125" customWidth="1"/>
    <col min="6657" max="6657" width="17.85546875" customWidth="1"/>
    <col min="6658" max="6665" width="18.42578125" bestFit="1" customWidth="1"/>
    <col min="6666" max="6666" width="17.85546875" customWidth="1"/>
    <col min="6667" max="6669" width="18.42578125" bestFit="1" customWidth="1"/>
    <col min="6670" max="6670" width="20.42578125" customWidth="1"/>
    <col min="6913" max="6913" width="17.85546875" customWidth="1"/>
    <col min="6914" max="6921" width="18.42578125" bestFit="1" customWidth="1"/>
    <col min="6922" max="6922" width="17.85546875" customWidth="1"/>
    <col min="6923" max="6925" width="18.42578125" bestFit="1" customWidth="1"/>
    <col min="6926" max="6926" width="20.42578125" customWidth="1"/>
    <col min="7169" max="7169" width="17.85546875" customWidth="1"/>
    <col min="7170" max="7177" width="18.42578125" bestFit="1" customWidth="1"/>
    <col min="7178" max="7178" width="17.85546875" customWidth="1"/>
    <col min="7179" max="7181" width="18.42578125" bestFit="1" customWidth="1"/>
    <col min="7182" max="7182" width="20.42578125" customWidth="1"/>
    <col min="7425" max="7425" width="17.85546875" customWidth="1"/>
    <col min="7426" max="7433" width="18.42578125" bestFit="1" customWidth="1"/>
    <col min="7434" max="7434" width="17.85546875" customWidth="1"/>
    <col min="7435" max="7437" width="18.42578125" bestFit="1" customWidth="1"/>
    <col min="7438" max="7438" width="20.42578125" customWidth="1"/>
    <col min="7681" max="7681" width="17.85546875" customWidth="1"/>
    <col min="7682" max="7689" width="18.42578125" bestFit="1" customWidth="1"/>
    <col min="7690" max="7690" width="17.85546875" customWidth="1"/>
    <col min="7691" max="7693" width="18.42578125" bestFit="1" customWidth="1"/>
    <col min="7694" max="7694" width="20.42578125" customWidth="1"/>
    <col min="7937" max="7937" width="17.85546875" customWidth="1"/>
    <col min="7938" max="7945" width="18.42578125" bestFit="1" customWidth="1"/>
    <col min="7946" max="7946" width="17.85546875" customWidth="1"/>
    <col min="7947" max="7949" width="18.42578125" bestFit="1" customWidth="1"/>
    <col min="7950" max="7950" width="20.42578125" customWidth="1"/>
    <col min="8193" max="8193" width="17.85546875" customWidth="1"/>
    <col min="8194" max="8201" width="18.42578125" bestFit="1" customWidth="1"/>
    <col min="8202" max="8202" width="17.85546875" customWidth="1"/>
    <col min="8203" max="8205" width="18.42578125" bestFit="1" customWidth="1"/>
    <col min="8206" max="8206" width="20.42578125" customWidth="1"/>
    <col min="8449" max="8449" width="17.85546875" customWidth="1"/>
    <col min="8450" max="8457" width="18.42578125" bestFit="1" customWidth="1"/>
    <col min="8458" max="8458" width="17.85546875" customWidth="1"/>
    <col min="8459" max="8461" width="18.42578125" bestFit="1" customWidth="1"/>
    <col min="8462" max="8462" width="20.42578125" customWidth="1"/>
    <col min="8705" max="8705" width="17.85546875" customWidth="1"/>
    <col min="8706" max="8713" width="18.42578125" bestFit="1" customWidth="1"/>
    <col min="8714" max="8714" width="17.85546875" customWidth="1"/>
    <col min="8715" max="8717" width="18.42578125" bestFit="1" customWidth="1"/>
    <col min="8718" max="8718" width="20.42578125" customWidth="1"/>
    <col min="8961" max="8961" width="17.85546875" customWidth="1"/>
    <col min="8962" max="8969" width="18.42578125" bestFit="1" customWidth="1"/>
    <col min="8970" max="8970" width="17.85546875" customWidth="1"/>
    <col min="8971" max="8973" width="18.42578125" bestFit="1" customWidth="1"/>
    <col min="8974" max="8974" width="20.42578125" customWidth="1"/>
    <col min="9217" max="9217" width="17.85546875" customWidth="1"/>
    <col min="9218" max="9225" width="18.42578125" bestFit="1" customWidth="1"/>
    <col min="9226" max="9226" width="17.85546875" customWidth="1"/>
    <col min="9227" max="9229" width="18.42578125" bestFit="1" customWidth="1"/>
    <col min="9230" max="9230" width="20.42578125" customWidth="1"/>
    <col min="9473" max="9473" width="17.85546875" customWidth="1"/>
    <col min="9474" max="9481" width="18.42578125" bestFit="1" customWidth="1"/>
    <col min="9482" max="9482" width="17.85546875" customWidth="1"/>
    <col min="9483" max="9485" width="18.42578125" bestFit="1" customWidth="1"/>
    <col min="9486" max="9486" width="20.42578125" customWidth="1"/>
    <col min="9729" max="9729" width="17.85546875" customWidth="1"/>
    <col min="9730" max="9737" width="18.42578125" bestFit="1" customWidth="1"/>
    <col min="9738" max="9738" width="17.85546875" customWidth="1"/>
    <col min="9739" max="9741" width="18.42578125" bestFit="1" customWidth="1"/>
    <col min="9742" max="9742" width="20.42578125" customWidth="1"/>
    <col min="9985" max="9985" width="17.85546875" customWidth="1"/>
    <col min="9986" max="9993" width="18.42578125" bestFit="1" customWidth="1"/>
    <col min="9994" max="9994" width="17.85546875" customWidth="1"/>
    <col min="9995" max="9997" width="18.42578125" bestFit="1" customWidth="1"/>
    <col min="9998" max="9998" width="20.42578125" customWidth="1"/>
    <col min="10241" max="10241" width="17.85546875" customWidth="1"/>
    <col min="10242" max="10249" width="18.42578125" bestFit="1" customWidth="1"/>
    <col min="10250" max="10250" width="17.85546875" customWidth="1"/>
    <col min="10251" max="10253" width="18.42578125" bestFit="1" customWidth="1"/>
    <col min="10254" max="10254" width="20.42578125" customWidth="1"/>
    <col min="10497" max="10497" width="17.85546875" customWidth="1"/>
    <col min="10498" max="10505" width="18.42578125" bestFit="1" customWidth="1"/>
    <col min="10506" max="10506" width="17.85546875" customWidth="1"/>
    <col min="10507" max="10509" width="18.42578125" bestFit="1" customWidth="1"/>
    <col min="10510" max="10510" width="20.42578125" customWidth="1"/>
    <col min="10753" max="10753" width="17.85546875" customWidth="1"/>
    <col min="10754" max="10761" width="18.42578125" bestFit="1" customWidth="1"/>
    <col min="10762" max="10762" width="17.85546875" customWidth="1"/>
    <col min="10763" max="10765" width="18.42578125" bestFit="1" customWidth="1"/>
    <col min="10766" max="10766" width="20.42578125" customWidth="1"/>
    <col min="11009" max="11009" width="17.85546875" customWidth="1"/>
    <col min="11010" max="11017" width="18.42578125" bestFit="1" customWidth="1"/>
    <col min="11018" max="11018" width="17.85546875" customWidth="1"/>
    <col min="11019" max="11021" width="18.42578125" bestFit="1" customWidth="1"/>
    <col min="11022" max="11022" width="20.42578125" customWidth="1"/>
    <col min="11265" max="11265" width="17.85546875" customWidth="1"/>
    <col min="11266" max="11273" width="18.42578125" bestFit="1" customWidth="1"/>
    <col min="11274" max="11274" width="17.85546875" customWidth="1"/>
    <col min="11275" max="11277" width="18.42578125" bestFit="1" customWidth="1"/>
    <col min="11278" max="11278" width="20.42578125" customWidth="1"/>
    <col min="11521" max="11521" width="17.85546875" customWidth="1"/>
    <col min="11522" max="11529" width="18.42578125" bestFit="1" customWidth="1"/>
    <col min="11530" max="11530" width="17.85546875" customWidth="1"/>
    <col min="11531" max="11533" width="18.42578125" bestFit="1" customWidth="1"/>
    <col min="11534" max="11534" width="20.42578125" customWidth="1"/>
    <col min="11777" max="11777" width="17.85546875" customWidth="1"/>
    <col min="11778" max="11785" width="18.42578125" bestFit="1" customWidth="1"/>
    <col min="11786" max="11786" width="17.85546875" customWidth="1"/>
    <col min="11787" max="11789" width="18.42578125" bestFit="1" customWidth="1"/>
    <col min="11790" max="11790" width="20.42578125" customWidth="1"/>
    <col min="12033" max="12033" width="17.85546875" customWidth="1"/>
    <col min="12034" max="12041" width="18.42578125" bestFit="1" customWidth="1"/>
    <col min="12042" max="12042" width="17.85546875" customWidth="1"/>
    <col min="12043" max="12045" width="18.42578125" bestFit="1" customWidth="1"/>
    <col min="12046" max="12046" width="20.42578125" customWidth="1"/>
    <col min="12289" max="12289" width="17.85546875" customWidth="1"/>
    <col min="12290" max="12297" width="18.42578125" bestFit="1" customWidth="1"/>
    <col min="12298" max="12298" width="17.85546875" customWidth="1"/>
    <col min="12299" max="12301" width="18.42578125" bestFit="1" customWidth="1"/>
    <col min="12302" max="12302" width="20.42578125" customWidth="1"/>
    <col min="12545" max="12545" width="17.85546875" customWidth="1"/>
    <col min="12546" max="12553" width="18.42578125" bestFit="1" customWidth="1"/>
    <col min="12554" max="12554" width="17.85546875" customWidth="1"/>
    <col min="12555" max="12557" width="18.42578125" bestFit="1" customWidth="1"/>
    <col min="12558" max="12558" width="20.42578125" customWidth="1"/>
    <col min="12801" max="12801" width="17.85546875" customWidth="1"/>
    <col min="12802" max="12809" width="18.42578125" bestFit="1" customWidth="1"/>
    <col min="12810" max="12810" width="17.85546875" customWidth="1"/>
    <col min="12811" max="12813" width="18.42578125" bestFit="1" customWidth="1"/>
    <col min="12814" max="12814" width="20.42578125" customWidth="1"/>
    <col min="13057" max="13057" width="17.85546875" customWidth="1"/>
    <col min="13058" max="13065" width="18.42578125" bestFit="1" customWidth="1"/>
    <col min="13066" max="13066" width="17.85546875" customWidth="1"/>
    <col min="13067" max="13069" width="18.42578125" bestFit="1" customWidth="1"/>
    <col min="13070" max="13070" width="20.42578125" customWidth="1"/>
    <col min="13313" max="13313" width="17.85546875" customWidth="1"/>
    <col min="13314" max="13321" width="18.42578125" bestFit="1" customWidth="1"/>
    <col min="13322" max="13322" width="17.85546875" customWidth="1"/>
    <col min="13323" max="13325" width="18.42578125" bestFit="1" customWidth="1"/>
    <col min="13326" max="13326" width="20.42578125" customWidth="1"/>
    <col min="13569" max="13569" width="17.85546875" customWidth="1"/>
    <col min="13570" max="13577" width="18.42578125" bestFit="1" customWidth="1"/>
    <col min="13578" max="13578" width="17.85546875" customWidth="1"/>
    <col min="13579" max="13581" width="18.42578125" bestFit="1" customWidth="1"/>
    <col min="13582" max="13582" width="20.42578125" customWidth="1"/>
    <col min="13825" max="13825" width="17.85546875" customWidth="1"/>
    <col min="13826" max="13833" width="18.42578125" bestFit="1" customWidth="1"/>
    <col min="13834" max="13834" width="17.85546875" customWidth="1"/>
    <col min="13835" max="13837" width="18.42578125" bestFit="1" customWidth="1"/>
    <col min="13838" max="13838" width="20.42578125" customWidth="1"/>
    <col min="14081" max="14081" width="17.85546875" customWidth="1"/>
    <col min="14082" max="14089" width="18.42578125" bestFit="1" customWidth="1"/>
    <col min="14090" max="14090" width="17.85546875" customWidth="1"/>
    <col min="14091" max="14093" width="18.42578125" bestFit="1" customWidth="1"/>
    <col min="14094" max="14094" width="20.42578125" customWidth="1"/>
    <col min="14337" max="14337" width="17.85546875" customWidth="1"/>
    <col min="14338" max="14345" width="18.42578125" bestFit="1" customWidth="1"/>
    <col min="14346" max="14346" width="17.85546875" customWidth="1"/>
    <col min="14347" max="14349" width="18.42578125" bestFit="1" customWidth="1"/>
    <col min="14350" max="14350" width="20.42578125" customWidth="1"/>
    <col min="14593" max="14593" width="17.85546875" customWidth="1"/>
    <col min="14594" max="14601" width="18.42578125" bestFit="1" customWidth="1"/>
    <col min="14602" max="14602" width="17.85546875" customWidth="1"/>
    <col min="14603" max="14605" width="18.42578125" bestFit="1" customWidth="1"/>
    <col min="14606" max="14606" width="20.42578125" customWidth="1"/>
    <col min="14849" max="14849" width="17.85546875" customWidth="1"/>
    <col min="14850" max="14857" width="18.42578125" bestFit="1" customWidth="1"/>
    <col min="14858" max="14858" width="17.85546875" customWidth="1"/>
    <col min="14859" max="14861" width="18.42578125" bestFit="1" customWidth="1"/>
    <col min="14862" max="14862" width="20.42578125" customWidth="1"/>
    <col min="15105" max="15105" width="17.85546875" customWidth="1"/>
    <col min="15106" max="15113" width="18.42578125" bestFit="1" customWidth="1"/>
    <col min="15114" max="15114" width="17.85546875" customWidth="1"/>
    <col min="15115" max="15117" width="18.42578125" bestFit="1" customWidth="1"/>
    <col min="15118" max="15118" width="20.42578125" customWidth="1"/>
    <col min="15361" max="15361" width="17.85546875" customWidth="1"/>
    <col min="15362" max="15369" width="18.42578125" bestFit="1" customWidth="1"/>
    <col min="15370" max="15370" width="17.85546875" customWidth="1"/>
    <col min="15371" max="15373" width="18.42578125" bestFit="1" customWidth="1"/>
    <col min="15374" max="15374" width="20.42578125" customWidth="1"/>
    <col min="15617" max="15617" width="17.85546875" customWidth="1"/>
    <col min="15618" max="15625" width="18.42578125" bestFit="1" customWidth="1"/>
    <col min="15626" max="15626" width="17.85546875" customWidth="1"/>
    <col min="15627" max="15629" width="18.42578125" bestFit="1" customWidth="1"/>
    <col min="15630" max="15630" width="20.42578125" customWidth="1"/>
    <col min="15873" max="15873" width="17.85546875" customWidth="1"/>
    <col min="15874" max="15881" width="18.42578125" bestFit="1" customWidth="1"/>
    <col min="15882" max="15882" width="17.85546875" customWidth="1"/>
    <col min="15883" max="15885" width="18.42578125" bestFit="1" customWidth="1"/>
    <col min="15886" max="15886" width="20.42578125" customWidth="1"/>
    <col min="16129" max="16129" width="17.85546875" customWidth="1"/>
    <col min="16130" max="16137" width="18.42578125" bestFit="1" customWidth="1"/>
    <col min="16138" max="16138" width="17.85546875" customWidth="1"/>
    <col min="16139" max="16141" width="18.42578125" bestFit="1" customWidth="1"/>
    <col min="16142" max="16142" width="20.42578125" customWidth="1"/>
  </cols>
  <sheetData>
    <row r="1" spans="1:36" s="34" customFormat="1" x14ac:dyDescent="0.25"/>
    <row r="2" spans="1:36" s="34" customFormat="1" x14ac:dyDescent="0.25"/>
    <row r="3" spans="1:36" s="34" customFormat="1" x14ac:dyDescent="0.25"/>
    <row r="4" spans="1:36" s="34" customFormat="1" x14ac:dyDescent="0.25"/>
    <row r="5" spans="1:36" ht="18" x14ac:dyDescent="0.2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8" x14ac:dyDescent="0.2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8" x14ac:dyDescent="0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21" x14ac:dyDescent="0.35">
      <c r="A8" s="319" t="s">
        <v>170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18.75" thickBot="1" x14ac:dyDescent="0.3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26.1" customHeight="1" thickBot="1" x14ac:dyDescent="0.3">
      <c r="A10" s="300" t="s">
        <v>70</v>
      </c>
      <c r="B10" s="301" t="s">
        <v>119</v>
      </c>
      <c r="C10" s="301" t="s">
        <v>120</v>
      </c>
      <c r="D10" s="301" t="s">
        <v>121</v>
      </c>
      <c r="E10" s="301" t="s">
        <v>122</v>
      </c>
      <c r="F10" s="301" t="s">
        <v>123</v>
      </c>
      <c r="G10" s="301" t="s">
        <v>124</v>
      </c>
      <c r="H10" s="301" t="s">
        <v>125</v>
      </c>
      <c r="I10" s="301" t="s">
        <v>126</v>
      </c>
      <c r="J10" s="301" t="s">
        <v>127</v>
      </c>
      <c r="K10" s="301" t="s">
        <v>128</v>
      </c>
      <c r="L10" s="301" t="s">
        <v>12</v>
      </c>
      <c r="M10" s="301" t="s">
        <v>13</v>
      </c>
      <c r="N10" s="302" t="s">
        <v>14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ht="30" customHeight="1" x14ac:dyDescent="0.25">
      <c r="A11" s="290" t="s">
        <v>129</v>
      </c>
      <c r="B11" s="291">
        <f>+[2]enero!B8+[2]enero!C8+[2]enero!D8+[2]enero!E8+[2]enero!F8+[2]enero!G8+[2]enero!H8+[2]enero!I8</f>
        <v>394187</v>
      </c>
      <c r="C11" s="291">
        <f>+[2]feb.!B8+[2]feb.!C8+[2]feb.!D8+[2]feb.!E8+[2]feb.!F8+[2]feb.!G8+[2]feb.!H8+[2]feb.!I8</f>
        <v>456377</v>
      </c>
      <c r="D11" s="292">
        <f>+[2]marzo!B8+[2]marzo!C8+[2]marzo!D8+[2]marzo!E8+[2]marzo!F8+[2]marzo!G8+[2]marzo!H8+[2]marzo!I8</f>
        <v>189122</v>
      </c>
      <c r="E11" s="292">
        <f>+[2]abril!B8+[2]abril!C8+[2]abril!D8+[2]abril!E8+[2]abril!F8+[2]abril!G8+[2]abril!H8+[2]abril!I8</f>
        <v>79284</v>
      </c>
      <c r="F11" s="292">
        <f>+[2]mayo!B8+[2]mayo!C8+[2]mayo!D8+[2]mayo!E8+[2]mayo!F8+[2]mayo!G8+[2]mayo!H8+[2]mayo!I8</f>
        <v>108527</v>
      </c>
      <c r="G11" s="292">
        <f>+[2]junio!B8+[2]junio!C8+[2]junio!D8+[2]junio!E8+[2]junio!F8+[2]junio!G8+[2]junio!H8+[2]junio!I8</f>
        <v>460381</v>
      </c>
      <c r="H11" s="291">
        <f>+[2]julio!B8+[2]julio!C8+[2]julio!D8+[2]julio!E8+[2]julio!F8+[2]julio!G8+[2]julio!H8+[2]julio!I8</f>
        <v>409808</v>
      </c>
      <c r="I11" s="291">
        <f>+[2]agosto!B8+[2]agosto!C8+[2]agosto!D8+[2]agosto!E8+[2]agosto!F8+[2]agosto!G8+[2]agosto!H8+[2]agosto!I8</f>
        <v>112412</v>
      </c>
      <c r="J11" s="292">
        <f>+[2]sept.!B8+[2]sept.!C8+[2]sept.!D8+[2]sept.!E8+[2]sept.!F8+[2]sept.!G8+[2]sept.!H8+[2]sept.!I8</f>
        <v>72522</v>
      </c>
      <c r="K11" s="292">
        <f>+[2]oct.!B8+[2]oct.!C8+[2]oct.!D8+[2]oct.!E8+[2]oct.!F8+[2]oct.!G8+[2]oct.!H8+[2]oct.!I8</f>
        <v>77707</v>
      </c>
      <c r="L11" s="292">
        <f>+[2]nov.!B8+[2]nov.!C8+[2]nov.!D8+[2]nov.!E8+[2]nov.!F8+[2]nov.!G8+[2]nov.!H8+[2]nov.!I8</f>
        <v>16518</v>
      </c>
      <c r="M11" s="292">
        <f>+[2]dic.!B9+[2]dic.!C9+[2]dic.!D9+[2]dic.!E9+[2]dic.!F9+[2]dic.!G9+[2]dic.!H9+[2]dic.!I9</f>
        <v>36248</v>
      </c>
      <c r="N11" s="293">
        <f>SUM(B11:M11)</f>
        <v>2413093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30" customHeight="1" x14ac:dyDescent="0.25">
      <c r="A12" s="294" t="s">
        <v>130</v>
      </c>
      <c r="B12" s="291">
        <f>+[2]enero!B9+[2]enero!C9+[2]enero!D9+[2]enero!E9+[2]enero!F9+[2]enero!G9+[2]enero!H9+[2]enero!I9</f>
        <v>25653</v>
      </c>
      <c r="C12" s="291">
        <f>+[2]feb.!B9+[2]feb.!C9+[2]feb.!D9+[2]feb.!E9+[2]feb.!F9+[2]feb.!G9+[2]feb.!H9+[2]feb.!I9</f>
        <v>21892</v>
      </c>
      <c r="D12" s="291">
        <f>+[2]marzo!B9+[2]marzo!C9+[2]marzo!D9+[2]marzo!E9+[2]marzo!F9+[2]marzo!G9+[2]marzo!H9+[2]marzo!I9</f>
        <v>24273</v>
      </c>
      <c r="E12" s="291">
        <f>+[2]abril!B9+[2]abril!C9+[2]abril!D9+[2]abril!E9+[2]abril!F9+[2]abril!G9+[2]abril!H9+[2]abril!I9</f>
        <v>45850</v>
      </c>
      <c r="F12" s="291">
        <f>+[2]mayo!B9+[2]mayo!C9+[2]mayo!D9+[2]mayo!E9+[2]mayo!F9+[2]mayo!G9+[2]mayo!H9+[2]mayo!I9</f>
        <v>86221</v>
      </c>
      <c r="G12" s="291">
        <f>+[2]junio!B9+[2]junio!C9+[2]junio!D9+[2]junio!E9+[2]junio!F9+[2]junio!G9+[2]junio!H9+[2]junio!I9</f>
        <v>58987</v>
      </c>
      <c r="H12" s="291">
        <f>+[2]julio!B9+[2]julio!C9+[2]julio!D9+[2]julio!E9+[2]julio!F9+[2]julio!G9+[2]julio!H9+[2]julio!I9</f>
        <v>30141</v>
      </c>
      <c r="I12" s="291">
        <f>+[2]agosto!B9+[2]agosto!C9+[2]agosto!D9+[2]agosto!E9+[2]agosto!F9+[2]agosto!G9+[2]agosto!H9+[2]agosto!I9</f>
        <v>23173</v>
      </c>
      <c r="J12" s="291">
        <f>+[2]sept.!B9+[2]sept.!C9+[2]sept.!D9+[2]sept.!E9+[2]sept.!F9+[2]sept.!G9+[2]sept.!H9+[2]sept.!I9</f>
        <v>30503</v>
      </c>
      <c r="K12" s="291">
        <f>+[2]oct.!B9+[2]oct.!C9+[2]oct.!D9+[2]oct.!E9+[2]oct.!F9+[2]oct.!G9+[2]oct.!H9+[2]oct.!I9</f>
        <v>20109</v>
      </c>
      <c r="L12" s="291">
        <f>+[2]nov.!B9+[2]nov.!C9+[2]nov.!D9+[2]nov.!E9+[2]nov.!F9+[2]nov.!G9+[2]nov.!H9+[2]nov.!I9</f>
        <v>30218</v>
      </c>
      <c r="M12" s="291">
        <f>+[2]dic.!B10+[2]dic.!C10+[2]dic.!D10+[2]dic.!E10+[2]dic.!F10+[2]dic.!G10+[2]dic.!H10+[2]dic.!I10</f>
        <v>26764</v>
      </c>
      <c r="N12" s="295">
        <f t="shared" ref="N12:N45" si="0">SUM(B12:M12)</f>
        <v>423784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pans="1:36" ht="30" customHeight="1" x14ac:dyDescent="0.25">
      <c r="A13" s="294" t="s">
        <v>131</v>
      </c>
      <c r="B13" s="291">
        <f>+[2]enero!B10+[2]enero!C10+[2]enero!D10+[2]enero!E10+[2]enero!F10+[2]enero!G10+[2]enero!H10+[2]enero!I10</f>
        <v>507</v>
      </c>
      <c r="C13" s="291">
        <f>+[2]feb.!B10+[2]feb.!C10+[2]feb.!D10+[2]feb.!E10+[2]feb.!F10+[2]feb.!G10+[2]feb.!H10+[2]feb.!I10</f>
        <v>2644</v>
      </c>
      <c r="D13" s="291">
        <f>+[2]marzo!B10+[2]marzo!C10+[2]marzo!D10+[2]marzo!E10+[2]marzo!F10+[2]marzo!G10+[2]marzo!H10+[2]marzo!I10</f>
        <v>1135</v>
      </c>
      <c r="E13" s="291">
        <f>+[2]abril!B10+[2]abril!C10+[2]abril!D10+[2]abril!E10+[2]abril!F10+[2]abril!G10+[2]abril!H10+[2]abril!I10</f>
        <v>4896</v>
      </c>
      <c r="F13" s="291">
        <f>+[2]mayo!B10+[2]mayo!C10+[2]mayo!D10+[2]mayo!E10+[2]mayo!F10+[2]mayo!G10+[2]mayo!H10+[2]mayo!I10</f>
        <v>9997</v>
      </c>
      <c r="G13" s="291">
        <f>+[2]junio!B10+[2]junio!C10+[2]junio!D10+[2]junio!E10+[2]junio!F10+[2]junio!G10+[2]junio!H10+[2]junio!I10</f>
        <v>577</v>
      </c>
      <c r="H13" s="291">
        <f>+[2]julio!B10+[2]julio!C10+[2]julio!D10+[2]julio!E10+[2]julio!F10+[2]julio!G10+[2]julio!H10+[2]julio!I10</f>
        <v>275</v>
      </c>
      <c r="I13" s="291">
        <f>+[2]agosto!B10+[2]agosto!C10+[2]agosto!D10+[2]agosto!E10+[2]agosto!F10+[2]agosto!G10+[2]agosto!H10+[2]agosto!I10</f>
        <v>65</v>
      </c>
      <c r="J13" s="291">
        <f>+[2]sept.!B10+[2]sept.!C10+[2]sept.!D10+[2]sept.!E10+[2]sept.!F10+[2]sept.!G10+[2]sept.!H10+[2]sept.!I10</f>
        <v>11768</v>
      </c>
      <c r="K13" s="291">
        <f>+[2]oct.!B10+[2]oct.!C10+[2]oct.!D10+[2]oct.!E10+[2]oct.!F10+[2]oct.!G10+[2]oct.!H10+[2]oct.!I10</f>
        <v>11633</v>
      </c>
      <c r="L13" s="291">
        <f>+[2]nov.!B10+[2]nov.!C10+[2]nov.!D10+[2]nov.!E10+[2]nov.!F10+[2]nov.!G10+[2]nov.!H10+[2]nov.!I10</f>
        <v>7752</v>
      </c>
      <c r="M13" s="291">
        <f>+[2]dic.!B11+[2]dic.!C11+[2]dic.!D11+[2]dic.!E11+[2]dic.!F11+[2]dic.!G11+[2]dic.!H11+[2]dic.!I11</f>
        <v>2630</v>
      </c>
      <c r="N13" s="295">
        <f t="shared" si="0"/>
        <v>53879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</row>
    <row r="14" spans="1:36" ht="30" customHeight="1" x14ac:dyDescent="0.25">
      <c r="A14" s="294" t="s">
        <v>132</v>
      </c>
      <c r="B14" s="291">
        <f>+[2]enero!B11+[2]enero!C11+[2]enero!D11+[2]enero!E11+[2]enero!F11+[2]enero!G11+[2]enero!H11+[2]enero!I11</f>
        <v>0</v>
      </c>
      <c r="C14" s="291">
        <f>+[2]feb.!B11+[2]feb.!C11+[2]feb.!D11+[2]feb.!E11+[2]feb.!F11+[2]feb.!G11+[2]feb.!H11+[2]feb.!I11</f>
        <v>20</v>
      </c>
      <c r="D14" s="291">
        <f>+[2]marzo!B11+[2]marzo!C11+[2]marzo!D11+[2]marzo!E11+[2]marzo!F11+[2]marzo!G11+[2]marzo!H11+[2]marzo!I11</f>
        <v>116</v>
      </c>
      <c r="E14" s="291">
        <f>+[2]abril!B11+[2]abril!C11+[2]abril!D11+[2]abril!E11+[2]abril!F11+[2]abril!G11+[2]abril!H11+[2]abril!I11</f>
        <v>0</v>
      </c>
      <c r="F14" s="291">
        <f>+[2]mayo!B11+[2]mayo!C11+[2]mayo!D11+[2]mayo!E11+[2]mayo!F11+[2]mayo!G11+[2]mayo!H11+[2]mayo!I11</f>
        <v>57</v>
      </c>
      <c r="G14" s="291">
        <f>+[2]junio!B11+[2]junio!C11+[2]junio!D11+[2]junio!E11+[2]junio!F11+[2]junio!G11+[2]junio!H11+[2]junio!I11</f>
        <v>39</v>
      </c>
      <c r="H14" s="291">
        <f>+[2]julio!B11+[2]julio!C11+[2]julio!D11+[2]julio!E11+[2]julio!F11+[2]julio!G11+[2]julio!H11+[2]julio!I11</f>
        <v>100</v>
      </c>
      <c r="I14" s="291">
        <f>+[2]agosto!B11+[2]agosto!C11+[2]agosto!D11+[2]agosto!E11+[2]agosto!F11+[2]agosto!G11+[2]agosto!H11+[2]agosto!I11</f>
        <v>15</v>
      </c>
      <c r="J14" s="291">
        <f>+[2]sept.!B11+[2]sept.!C11+[2]sept.!D11+[2]sept.!E11+[2]sept.!F11+[2]sept.!G11+[2]sept.!H11+[2]sept.!I11</f>
        <v>130</v>
      </c>
      <c r="K14" s="291">
        <f>+[2]oct.!B11+[2]oct.!C11+[2]oct.!D11+[2]oct.!E11+[2]oct.!F11+[2]oct.!G11+[2]oct.!H11+[2]oct.!I11</f>
        <v>7</v>
      </c>
      <c r="L14" s="291">
        <f>+[2]nov.!B11+[2]nov.!C11+[2]nov.!D11+[2]nov.!E11+[2]nov.!F11+[2]nov.!G11+[2]nov.!H11+[2]nov.!I11</f>
        <v>435</v>
      </c>
      <c r="M14" s="291">
        <f>+[2]dic.!B12+[2]dic.!C12+[2]dic.!D12+[2]dic.!E12+[2]dic.!F12+[2]dic.!G12+[2]dic.!H12+[2]dic.!I12</f>
        <v>50</v>
      </c>
      <c r="N14" s="295">
        <f t="shared" si="0"/>
        <v>969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36" ht="30" customHeight="1" x14ac:dyDescent="0.25">
      <c r="A15" s="294" t="s">
        <v>133</v>
      </c>
      <c r="B15" s="291">
        <f>+[2]enero!B12+[2]enero!C12+[2]enero!D12+[2]enero!E12+[2]enero!F12+[2]enero!G12+[2]enero!H12+[2]enero!I12</f>
        <v>1005</v>
      </c>
      <c r="C15" s="291">
        <f>+[2]feb.!B12+[2]feb.!C12+[2]feb.!D12+[2]feb.!E12+[2]feb.!F12+[2]feb.!G12+[2]feb.!H12+[2]feb.!I12</f>
        <v>1360</v>
      </c>
      <c r="D15" s="291">
        <f>+[2]marzo!B12+[2]marzo!C12+[2]marzo!D12+[2]marzo!E12+[2]marzo!F12+[2]marzo!G12+[2]marzo!H12+[2]marzo!I12</f>
        <v>1969</v>
      </c>
      <c r="E15" s="291">
        <f>+[2]abril!B12+[2]abril!C12+[2]abril!D12+[2]abril!E12+[2]abril!F12+[2]abril!G12+[2]abril!H12+[2]abril!I12</f>
        <v>5609</v>
      </c>
      <c r="F15" s="291">
        <f>+[2]mayo!B12+[2]mayo!C12+[2]mayo!D12+[2]mayo!E12+[2]mayo!F12+[2]mayo!G12+[2]mayo!H12+[2]mayo!I12</f>
        <v>6920</v>
      </c>
      <c r="G15" s="291">
        <f>+[2]junio!B12+[2]junio!C12+[2]junio!D12+[2]junio!E12+[2]junio!F12+[2]junio!G12+[2]junio!H12+[2]junio!I12</f>
        <v>2341</v>
      </c>
      <c r="H15" s="291">
        <f>+[2]julio!B12+[2]julio!C12+[2]julio!D12+[2]julio!E12+[2]julio!F12+[2]julio!G12+[2]julio!H12+[2]julio!I12</f>
        <v>712</v>
      </c>
      <c r="I15" s="291">
        <f>+[2]agosto!B12+[2]agosto!C12+[2]agosto!D12+[2]agosto!E12+[2]agosto!F12+[2]agosto!G12+[2]agosto!H12+[2]agosto!I12</f>
        <v>2595</v>
      </c>
      <c r="J15" s="291">
        <f>+[2]sept.!B12+[2]sept.!C12+[2]sept.!D12+[2]sept.!E12+[2]sept.!F12+[2]sept.!G12+[2]sept.!H12+[2]sept.!I12</f>
        <v>11002</v>
      </c>
      <c r="K15" s="291">
        <f>+[2]oct.!B12+[2]oct.!C12+[2]oct.!D12+[2]oct.!E12+[2]oct.!F12+[2]oct.!G12+[2]oct.!H12+[2]oct.!I12</f>
        <v>4361</v>
      </c>
      <c r="L15" s="291">
        <f>+[2]nov.!B12+[2]nov.!C12+[2]nov.!D12+[2]nov.!E12+[2]nov.!F12+[2]nov.!G12+[2]nov.!H12+[2]nov.!I12</f>
        <v>641</v>
      </c>
      <c r="M15" s="291">
        <f>+[2]dic.!B13+[2]dic.!C13+[2]dic.!D13+[2]dic.!E13+[2]dic.!F13+[2]dic.!G13+[2]dic.!H13+[2]dic.!I13</f>
        <v>572</v>
      </c>
      <c r="N15" s="295">
        <f t="shared" si="0"/>
        <v>39087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1:36" ht="30" customHeight="1" x14ac:dyDescent="0.25">
      <c r="A16" s="294" t="s">
        <v>134</v>
      </c>
      <c r="B16" s="291">
        <f>+[2]enero!B13+[2]enero!C13+[2]enero!D13+[2]enero!E13+[2]enero!F13+[2]enero!G13+[2]enero!H13+[2]enero!I13</f>
        <v>40820</v>
      </c>
      <c r="C16" s="291">
        <f>+[2]feb.!B13+[2]feb.!C13+[2]feb.!D13+[2]feb.!E13+[2]feb.!F13+[2]feb.!G13+[2]feb.!H13+[2]feb.!I13</f>
        <v>16969</v>
      </c>
      <c r="D16" s="291">
        <f>+[2]marzo!B13+[2]marzo!C13+[2]marzo!D13+[2]marzo!E13+[2]marzo!F13+[2]marzo!G13+[2]marzo!H13+[2]marzo!I13</f>
        <v>4960</v>
      </c>
      <c r="E16" s="291">
        <f>+[2]abril!B13+[2]abril!C13+[2]abril!D13+[2]abril!E13+[2]abril!F13+[2]abril!G13+[2]abril!H13+[2]abril!I13</f>
        <v>41723</v>
      </c>
      <c r="F16" s="291">
        <f>+[2]mayo!B13+[2]mayo!C13+[2]mayo!D13+[2]mayo!E13+[2]mayo!F13+[2]mayo!G13+[2]mayo!H13+[2]mayo!I13</f>
        <v>53407</v>
      </c>
      <c r="G16" s="291">
        <f>+[2]junio!B13+[2]junio!C13+[2]junio!D13+[2]junio!E13+[2]junio!F13+[2]junio!G13+[2]junio!H13+[2]junio!I13</f>
        <v>10634</v>
      </c>
      <c r="H16" s="291">
        <f>+[2]julio!B13+[2]julio!C13+[2]julio!D13+[2]julio!E13+[2]julio!F13+[2]julio!G13+[2]julio!H13+[2]julio!I13</f>
        <v>3952</v>
      </c>
      <c r="I16" s="291">
        <f>+[2]agosto!B13+[2]agosto!C13+[2]agosto!D13+[2]agosto!E13+[2]agosto!F13+[2]agosto!G13+[2]agosto!H13+[2]agosto!I13</f>
        <v>15639</v>
      </c>
      <c r="J16" s="291">
        <f>+[2]sept.!B13+[2]sept.!C13+[2]sept.!D13+[2]sept.!E13+[2]sept.!F13+[2]sept.!G13+[2]sept.!H13+[2]sept.!I13</f>
        <v>46615</v>
      </c>
      <c r="K16" s="291">
        <f>+[2]oct.!B13+[2]oct.!C13+[2]oct.!D13+[2]oct.!E13+[2]oct.!F13+[2]oct.!G13+[2]oct.!H13+[2]oct.!I13</f>
        <v>32866</v>
      </c>
      <c r="L16" s="291">
        <f>+[2]nov.!B13+[2]nov.!C13+[2]nov.!D13+[2]nov.!E13+[2]nov.!F13+[2]nov.!G13+[2]nov.!H13+[2]nov.!I13</f>
        <v>77234</v>
      </c>
      <c r="M16" s="291">
        <f>+[2]dic.!B14+[2]dic.!C14+[2]dic.!D14+[2]dic.!E14+[2]dic.!F14+[2]dic.!G14+[2]dic.!H14+[2]dic.!I14</f>
        <v>148361</v>
      </c>
      <c r="N16" s="295">
        <f t="shared" si="0"/>
        <v>493180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</row>
    <row r="17" spans="1:36" ht="30" customHeight="1" x14ac:dyDescent="0.25">
      <c r="A17" s="294" t="s">
        <v>135</v>
      </c>
      <c r="B17" s="291">
        <f>+[2]enero!B14+[2]enero!C14+[2]enero!D14+[2]enero!E14+[2]enero!F14+[2]enero!G14+[2]enero!H14+[2]enero!I14</f>
        <v>12625</v>
      </c>
      <c r="C17" s="291">
        <f>+[2]feb.!B14+[2]feb.!C14+[2]feb.!D14+[2]feb.!E14+[2]feb.!F14+[2]feb.!G14+[2]feb.!H14+[2]feb.!I14</f>
        <v>2974</v>
      </c>
      <c r="D17" s="291">
        <f>+[2]marzo!B14+[2]marzo!C14+[2]marzo!D14+[2]marzo!E14+[2]marzo!F14+[2]marzo!G14+[2]marzo!H14+[2]marzo!I14</f>
        <v>3001</v>
      </c>
      <c r="E17" s="291">
        <f>+[2]abril!B14+[2]abril!C14+[2]abril!D14+[2]abril!E14+[2]abril!F14+[2]abril!G14+[2]abril!H14+[2]abril!I14</f>
        <v>16927</v>
      </c>
      <c r="F17" s="291">
        <f>+[2]mayo!B14+[2]mayo!C14+[2]mayo!D14+[2]mayo!E14+[2]mayo!F14+[2]mayo!G14+[2]mayo!H14+[2]mayo!I14</f>
        <v>20030</v>
      </c>
      <c r="G17" s="291">
        <f>+[2]junio!B14+[2]junio!C14+[2]junio!D14+[2]junio!E14+[2]junio!F14+[2]junio!G14+[2]junio!H14+[2]junio!I14</f>
        <v>3146</v>
      </c>
      <c r="H17" s="291">
        <f>+[2]julio!B14+[2]julio!C14+[2]julio!D14+[2]julio!E14+[2]julio!F14+[2]julio!G14+[2]julio!H14+[2]julio!I14</f>
        <v>848</v>
      </c>
      <c r="I17" s="291">
        <f>+[2]agosto!B14+[2]agosto!C14+[2]agosto!D14+[2]agosto!E14+[2]agosto!F14+[2]agosto!G14+[2]agosto!H14+[2]agosto!I14</f>
        <v>3531</v>
      </c>
      <c r="J17" s="291">
        <f>+[2]sept.!B14+[2]sept.!C14+[2]sept.!D14+[2]sept.!E14+[2]sept.!F14+[2]sept.!G14+[2]sept.!H14+[2]sept.!I14</f>
        <v>12615</v>
      </c>
      <c r="K17" s="291">
        <f>+[2]oct.!B14+[2]oct.!C14+[2]oct.!D14+[2]oct.!E14+[2]oct.!F14+[2]oct.!G14+[2]oct.!H14+[2]oct.!I14</f>
        <v>17234</v>
      </c>
      <c r="L17" s="291">
        <f>+[2]nov.!B14+[2]nov.!C14+[2]nov.!D14+[2]nov.!E14+[2]nov.!F14+[2]nov.!G14+[2]nov.!H14+[2]nov.!I14</f>
        <v>4825</v>
      </c>
      <c r="M17" s="291">
        <f>+[2]dic.!B15+[2]dic.!C15+[2]dic.!D15+[2]dic.!E15+[2]dic.!F15+[2]dic.!G15+[2]dic.!H15+[2]dic.!I15</f>
        <v>19744</v>
      </c>
      <c r="N17" s="295">
        <f t="shared" si="0"/>
        <v>117500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</row>
    <row r="18" spans="1:36" ht="30" customHeight="1" x14ac:dyDescent="0.25">
      <c r="A18" s="294" t="s">
        <v>136</v>
      </c>
      <c r="B18" s="291">
        <f>+[2]enero!B15+[2]enero!C15+[2]enero!D15+[2]enero!E15+[2]enero!F15+[2]enero!G15+[2]enero!H15+[2]enero!I15</f>
        <v>703</v>
      </c>
      <c r="C18" s="291">
        <f>+[2]feb.!B15+[2]feb.!C15+[2]feb.!D15+[2]feb.!E15+[2]feb.!F15+[2]feb.!G15+[2]feb.!H15+[2]feb.!I15</f>
        <v>56</v>
      </c>
      <c r="D18" s="291">
        <f>+[2]marzo!B15+[2]marzo!C15+[2]marzo!D15+[2]marzo!E15+[2]marzo!F15+[2]marzo!G15+[2]marzo!H15+[2]marzo!I15</f>
        <v>23</v>
      </c>
      <c r="E18" s="291">
        <f>+[2]abril!B15+[2]abril!C15+[2]abril!D15+[2]abril!E15+[2]abril!F15+[2]abril!G15+[2]abril!H15+[2]abril!I15</f>
        <v>972</v>
      </c>
      <c r="F18" s="291">
        <f>+[2]mayo!B15+[2]mayo!C15+[2]mayo!D15+[2]mayo!E15+[2]mayo!F15+[2]mayo!G15+[2]mayo!H15+[2]mayo!I15</f>
        <v>3183</v>
      </c>
      <c r="G18" s="291">
        <f>+[2]junio!B15+[2]junio!C15+[2]junio!D15+[2]junio!E15+[2]junio!F15+[2]junio!G15+[2]junio!H15+[2]junio!I15</f>
        <v>324</v>
      </c>
      <c r="H18" s="291">
        <f>+[2]julio!B15+[2]julio!C15+[2]julio!D15+[2]julio!E15+[2]julio!F15+[2]julio!G15+[2]julio!H15+[2]julio!I15</f>
        <v>40</v>
      </c>
      <c r="I18" s="291">
        <f>+[2]agosto!B15+[2]agosto!C15+[2]agosto!D15+[2]agosto!E15+[2]agosto!F15+[2]agosto!G15+[2]agosto!H15+[2]agosto!I15</f>
        <v>171</v>
      </c>
      <c r="J18" s="291">
        <f>+[2]sept.!B15+[2]sept.!C15+[2]sept.!D15+[2]sept.!E15+[2]sept.!F15+[2]sept.!G15+[2]sept.!H15+[2]sept.!I15</f>
        <v>1940</v>
      </c>
      <c r="K18" s="291">
        <f>+[2]oct.!B15+[2]oct.!C15+[2]oct.!D15+[2]oct.!E15+[2]oct.!F15+[2]oct.!G15+[2]oct.!H15+[2]oct.!I15</f>
        <v>4702</v>
      </c>
      <c r="L18" s="291">
        <f>+[2]nov.!B15+[2]nov.!C15+[2]nov.!D15+[2]nov.!E15+[2]nov.!F15+[2]nov.!G15+[2]nov.!H15+[2]nov.!I15</f>
        <v>1074</v>
      </c>
      <c r="M18" s="291">
        <f>+[2]dic.!B16+[2]dic.!C16+[2]dic.!D16+[2]dic.!E16+[2]dic.!F16+[2]dic.!G16+[2]dic.!H16+[2]dic.!I16</f>
        <v>1335</v>
      </c>
      <c r="N18" s="295">
        <f t="shared" si="0"/>
        <v>14523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</row>
    <row r="19" spans="1:36" ht="30" customHeight="1" x14ac:dyDescent="0.25">
      <c r="A19" s="294" t="s">
        <v>137</v>
      </c>
      <c r="B19" s="291">
        <f>+[2]enero!B16+[2]enero!C16+[2]enero!D16+[2]enero!E16+[2]enero!F16+[2]enero!G16+[2]enero!H16+[2]enero!I16</f>
        <v>6703</v>
      </c>
      <c r="C19" s="291">
        <f>+[2]feb.!B16+[2]feb.!C16+[2]feb.!D16+[2]feb.!E16+[2]feb.!F16+[2]feb.!G16+[2]feb.!H16+[2]feb.!I16</f>
        <v>5659</v>
      </c>
      <c r="D19" s="291">
        <f>+[2]marzo!B16+[2]marzo!C16+[2]marzo!D16+[2]marzo!E16+[2]marzo!F16+[2]marzo!G16+[2]marzo!H16+[2]marzo!I16</f>
        <v>6408</v>
      </c>
      <c r="E19" s="291">
        <f>+[2]abril!B16+[2]abril!C16+[2]abril!D16+[2]abril!E16+[2]abril!F16+[2]abril!G16+[2]abril!H16+[2]abril!I16</f>
        <v>23734</v>
      </c>
      <c r="F19" s="291">
        <f>+[2]mayo!B16+[2]mayo!C16+[2]mayo!D16+[2]mayo!E16+[2]mayo!F16+[2]mayo!G16+[2]mayo!H16+[2]mayo!I16</f>
        <v>86248</v>
      </c>
      <c r="G19" s="291">
        <f>+[2]junio!B16+[2]junio!C16+[2]junio!D16+[2]junio!E16+[2]junio!F16+[2]junio!G16+[2]junio!H16+[2]junio!I16</f>
        <v>64062</v>
      </c>
      <c r="H19" s="291">
        <f>+[2]julio!B16+[2]julio!C16+[2]julio!D16+[2]julio!E16+[2]julio!F16+[2]julio!G16+[2]julio!H16+[2]julio!I16</f>
        <v>28935</v>
      </c>
      <c r="I19" s="291">
        <f>+[2]agosto!B16+[2]agosto!C16+[2]agosto!D16+[2]agosto!E16+[2]agosto!F16+[2]agosto!G16+[2]agosto!H16+[2]agosto!I16</f>
        <v>14352</v>
      </c>
      <c r="J19" s="291">
        <f>+[2]sept.!B16+[2]sept.!C16+[2]sept.!D16+[2]sept.!E16+[2]sept.!F16+[2]sept.!G16+[2]sept.!H16+[2]sept.!I16</f>
        <v>6894</v>
      </c>
      <c r="K19" s="291">
        <f>+[2]oct.!B16+[2]oct.!C16+[2]oct.!D16+[2]oct.!E16+[2]oct.!F16+[2]oct.!G16+[2]oct.!H16+[2]oct.!I16</f>
        <v>4282</v>
      </c>
      <c r="L19" s="291">
        <f>+[2]nov.!B16+[2]nov.!C16+[2]nov.!D16+[2]nov.!E16+[2]nov.!F16+[2]nov.!G16+[2]nov.!H16+[2]nov.!I16</f>
        <v>3445</v>
      </c>
      <c r="M19" s="291">
        <f>+[2]dic.!B17+[2]dic.!C17+[2]dic.!D17+[2]dic.!E17+[2]dic.!F17+[2]dic.!G17+[2]dic.!H17+[2]dic.!I17</f>
        <v>6000</v>
      </c>
      <c r="N19" s="295">
        <f t="shared" si="0"/>
        <v>256722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</row>
    <row r="20" spans="1:36" ht="30" customHeight="1" x14ac:dyDescent="0.25">
      <c r="A20" s="294" t="s">
        <v>138</v>
      </c>
      <c r="B20" s="291">
        <f>+[2]enero!B17+[2]enero!C17+[2]enero!D17+[2]enero!E17+[2]enero!F17+[2]enero!G17+[2]enero!H17+[2]enero!I17</f>
        <v>8856</v>
      </c>
      <c r="C20" s="291">
        <f>+[2]feb.!B17+[2]feb.!C17+[2]feb.!D17+[2]feb.!E17+[2]feb.!F17+[2]feb.!G17+[2]feb.!H17+[2]feb.!I17</f>
        <v>6195</v>
      </c>
      <c r="D20" s="291">
        <f>+[2]marzo!B17+[2]marzo!C17+[2]marzo!D17+[2]marzo!E17+[2]marzo!F17+[2]marzo!G17+[2]marzo!H17+[2]marzo!I17</f>
        <v>5495</v>
      </c>
      <c r="E20" s="291">
        <f>+[2]abril!B17+[2]abril!C17+[2]abril!D17+[2]abril!E17+[2]abril!F17+[2]abril!G17+[2]abril!H17+[2]abril!I17</f>
        <v>3833</v>
      </c>
      <c r="F20" s="291">
        <f>+[2]mayo!B17+[2]mayo!C17+[2]mayo!D17+[2]mayo!E17+[2]mayo!F17+[2]mayo!G17+[2]mayo!H17+[2]mayo!I17</f>
        <v>6026</v>
      </c>
      <c r="G20" s="291">
        <f>+[2]junio!B17+[2]junio!C17+[2]junio!D17+[2]junio!E17+[2]junio!F17+[2]junio!G17+[2]junio!H17+[2]junio!I17</f>
        <v>7453</v>
      </c>
      <c r="H20" s="291">
        <f>+[2]julio!B17+[2]julio!C17+[2]julio!D17+[2]julio!E17+[2]julio!F17+[2]julio!G17+[2]julio!H17+[2]julio!I17</f>
        <v>8416</v>
      </c>
      <c r="I20" s="291">
        <f>+[2]agosto!B17+[2]agosto!C17+[2]agosto!D17+[2]agosto!E17+[2]agosto!F17+[2]agosto!G17+[2]agosto!H17+[2]agosto!I17</f>
        <v>5019</v>
      </c>
      <c r="J20" s="291">
        <f>+[2]sept.!B17+[2]sept.!C17+[2]sept.!D17+[2]sept.!E17+[2]sept.!F17+[2]sept.!G17+[2]sept.!H17+[2]sept.!I17</f>
        <v>7158</v>
      </c>
      <c r="K20" s="291">
        <f>+[2]oct.!B17+[2]oct.!C17+[2]oct.!D17+[2]oct.!E17+[2]oct.!F17+[2]oct.!G17+[2]oct.!H17+[2]oct.!I17</f>
        <v>9049</v>
      </c>
      <c r="L20" s="291">
        <f>+[2]nov.!B17+[2]nov.!C17+[2]nov.!D17+[2]nov.!E17+[2]nov.!F17+[2]nov.!G17+[2]nov.!H17+[2]nov.!I17</f>
        <v>11962</v>
      </c>
      <c r="M20" s="291">
        <f>+[2]dic.!B18+[2]dic.!C18+[2]dic.!D18+[2]dic.!E18+[2]dic.!F18+[2]dic.!G18+[2]dic.!H18+[2]dic.!I18</f>
        <v>8612</v>
      </c>
      <c r="N20" s="295">
        <f t="shared" si="0"/>
        <v>88074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</row>
    <row r="21" spans="1:36" ht="30" customHeight="1" x14ac:dyDescent="0.25">
      <c r="A21" s="294" t="s">
        <v>139</v>
      </c>
      <c r="B21" s="291">
        <f>+[2]enero!B18+[2]enero!C18+[2]enero!D18+[2]enero!E18+[2]enero!F18+[2]enero!G18+[2]enero!H18+[2]enero!I18</f>
        <v>2160</v>
      </c>
      <c r="C21" s="291">
        <f>+[2]feb.!B18+[2]feb.!C18+[2]feb.!D18+[2]feb.!E18+[2]feb.!F18+[2]feb.!G18+[2]feb.!H18+[2]feb.!I18</f>
        <v>2802</v>
      </c>
      <c r="D21" s="291">
        <f>+[2]marzo!B18+[2]marzo!C18+[2]marzo!D18+[2]marzo!E18+[2]marzo!F18+[2]marzo!G18+[2]marzo!H18+[2]marzo!I18</f>
        <v>3513</v>
      </c>
      <c r="E21" s="291">
        <f>+[2]abril!B18+[2]abril!C18+[2]abril!D18+[2]abril!E18+[2]abril!F18+[2]abril!G18+[2]abril!H18+[2]abril!I18</f>
        <v>5943</v>
      </c>
      <c r="F21" s="291">
        <f>+[2]mayo!B18+[2]mayo!C18+[2]mayo!D18+[2]mayo!E18+[2]mayo!F18+[2]mayo!G18+[2]mayo!H18+[2]mayo!I18</f>
        <v>9027</v>
      </c>
      <c r="G21" s="291">
        <f>+[2]junio!B18+[2]junio!C18+[2]junio!D18+[2]junio!E18+[2]junio!F18+[2]junio!G18+[2]junio!H18+[2]junio!I18</f>
        <v>8959</v>
      </c>
      <c r="H21" s="291">
        <f>+[2]julio!B18+[2]julio!C18+[2]julio!D18+[2]julio!E18+[2]julio!F18+[2]julio!G18+[2]julio!H18+[2]julio!I18</f>
        <v>1948</v>
      </c>
      <c r="I21" s="291">
        <f>+[2]agosto!B18+[2]agosto!C18+[2]agosto!D18+[2]agosto!E18+[2]agosto!F18+[2]agosto!G18+[2]agosto!H18+[2]agosto!I18</f>
        <v>6091</v>
      </c>
      <c r="J21" s="291">
        <f>+[2]sept.!B18+[2]sept.!C18+[2]sept.!D18+[2]sept.!E18+[2]sept.!F18+[2]sept.!G18+[2]sept.!H18+[2]sept.!I18</f>
        <v>1576</v>
      </c>
      <c r="K21" s="291">
        <f>+[2]oct.!B18+[2]oct.!C18+[2]oct.!D18+[2]oct.!E18+[2]oct.!F18+[2]oct.!G18+[2]oct.!H18+[2]oct.!I18</f>
        <v>1084</v>
      </c>
      <c r="L21" s="291">
        <f>+[2]nov.!B18+[2]nov.!C18+[2]nov.!D18+[2]nov.!E18+[2]nov.!F18+[2]nov.!G18+[2]nov.!H18+[2]nov.!I18</f>
        <v>2183</v>
      </c>
      <c r="M21" s="291">
        <f>+[2]dic.!B19+[2]dic.!C19+[2]dic.!D19+[2]dic.!E19+[2]dic.!F19+[2]dic.!G19+[2]dic.!H19+[2]dic.!I19</f>
        <v>5298</v>
      </c>
      <c r="N21" s="295">
        <f t="shared" si="0"/>
        <v>50584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ht="30" customHeight="1" x14ac:dyDescent="0.25">
      <c r="A22" s="294" t="s">
        <v>140</v>
      </c>
      <c r="B22" s="291">
        <f>+[2]enero!B19+[2]enero!C19+[2]enero!D19+[2]enero!E19+[2]enero!F19+[2]enero!G19+[2]enero!H19+[2]enero!I19</f>
        <v>17303</v>
      </c>
      <c r="C22" s="291">
        <f>+[2]feb.!B19+[2]feb.!C19+[2]feb.!D19+[2]feb.!E19+[2]feb.!F19+[2]feb.!G19+[2]feb.!H19+[2]feb.!I19</f>
        <v>4034</v>
      </c>
      <c r="D22" s="291">
        <f>+[2]marzo!B19+[2]marzo!C19+[2]marzo!D19+[2]marzo!E19+[2]marzo!F19+[2]marzo!G19+[2]marzo!H19+[2]marzo!I19</f>
        <v>2718</v>
      </c>
      <c r="E22" s="291">
        <f>+[2]abril!B19+[2]abril!C19+[2]abril!D19+[2]abril!E19+[2]abril!F19+[2]abril!G19+[2]abril!H19+[2]abril!I19</f>
        <v>3098</v>
      </c>
      <c r="F22" s="291">
        <f>+[2]mayo!B19+[2]mayo!C19+[2]mayo!D19+[2]mayo!E19+[2]mayo!F19+[2]mayo!G19+[2]mayo!H19+[2]mayo!I19</f>
        <v>4913</v>
      </c>
      <c r="G22" s="291">
        <f>+[2]junio!B19+[2]junio!C19+[2]junio!D19+[2]junio!E19+[2]junio!F19+[2]junio!G19+[2]junio!H19+[2]junio!I19</f>
        <v>3715</v>
      </c>
      <c r="H22" s="291">
        <f>+[2]julio!B19+[2]julio!C19+[2]julio!D19+[2]julio!E19+[2]julio!F19+[2]julio!G19+[2]julio!H19+[2]julio!I19</f>
        <v>3747</v>
      </c>
      <c r="I22" s="291">
        <f>+[2]agosto!B19+[2]agosto!C19+[2]agosto!D19+[2]agosto!E19+[2]agosto!F19+[2]agosto!G19+[2]agosto!H19+[2]agosto!I19</f>
        <v>2868</v>
      </c>
      <c r="J22" s="291">
        <f>+[2]sept.!B19+[2]sept.!C19+[2]sept.!D19+[2]sept.!E19+[2]sept.!F19+[2]sept.!G19+[2]sept.!H19+[2]sept.!I19</f>
        <v>9449</v>
      </c>
      <c r="K22" s="291">
        <f>+[2]oct.!B19+[2]oct.!C19+[2]oct.!D19+[2]oct.!E19+[2]oct.!F19+[2]oct.!G19+[2]oct.!H19+[2]oct.!I19</f>
        <v>3318</v>
      </c>
      <c r="L22" s="291">
        <f>+[2]nov.!B19+[2]nov.!C19+[2]nov.!D19+[2]nov.!E19+[2]nov.!F19+[2]nov.!G19+[2]nov.!H19+[2]nov.!I19</f>
        <v>5732</v>
      </c>
      <c r="M22" s="291">
        <f>+[2]dic.!B20+[2]dic.!C20+[2]dic.!D20+[2]dic.!E20+[2]dic.!F20+[2]dic.!G20+[2]dic.!H20+[2]dic.!I20</f>
        <v>3074</v>
      </c>
      <c r="N22" s="295">
        <f t="shared" si="0"/>
        <v>63969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ht="30" customHeight="1" x14ac:dyDescent="0.25">
      <c r="A23" s="294" t="s">
        <v>141</v>
      </c>
      <c r="B23" s="291">
        <f>+[2]enero!B20+[2]enero!C20+[2]enero!D20+[2]enero!E20+[2]enero!F20+[2]enero!G20+[2]enero!H20+[2]enero!I20</f>
        <v>5577</v>
      </c>
      <c r="C23" s="291">
        <f>+[2]feb.!B20+[2]feb.!C20+[2]feb.!D20+[2]feb.!E20+[2]feb.!F20+[2]feb.!G20+[2]feb.!H20+[2]feb.!I20</f>
        <v>6069</v>
      </c>
      <c r="D23" s="291">
        <f>+[2]marzo!B20+[2]marzo!C20+[2]marzo!D20+[2]marzo!E20+[2]marzo!F20+[2]marzo!G20+[2]marzo!H20+[2]marzo!I20</f>
        <v>7334</v>
      </c>
      <c r="E23" s="291">
        <f>+[2]abril!B20+[2]abril!C20+[2]abril!D20+[2]abril!E20+[2]abril!F20+[2]abril!G20+[2]abril!H20+[2]abril!I20</f>
        <v>8630</v>
      </c>
      <c r="F23" s="291">
        <f>+[2]mayo!B20+[2]mayo!C20+[2]mayo!D20+[2]mayo!E20+[2]mayo!F20+[2]mayo!G20+[2]mayo!H20+[2]mayo!I20</f>
        <v>8503</v>
      </c>
      <c r="G23" s="291">
        <f>+[2]junio!B20+[2]junio!C20+[2]junio!D20+[2]junio!E20+[2]junio!F20+[2]junio!G20+[2]junio!H20+[2]junio!I20</f>
        <v>12386</v>
      </c>
      <c r="H23" s="291">
        <f>+[2]julio!B20+[2]julio!C20+[2]julio!D20+[2]julio!E20+[2]julio!F20+[2]julio!G20+[2]julio!H20+[2]julio!I20</f>
        <v>7215</v>
      </c>
      <c r="I23" s="291">
        <f>+[2]agosto!B20+[2]agosto!C20+[2]agosto!D20+[2]agosto!E20+[2]agosto!F20+[2]agosto!G20+[2]agosto!H20+[2]agosto!I20</f>
        <v>9087</v>
      </c>
      <c r="J23" s="291">
        <f>+[2]sept.!B20+[2]sept.!C20+[2]sept.!D20+[2]sept.!E20+[2]sept.!F20+[2]sept.!G20+[2]sept.!H20+[2]sept.!I20</f>
        <v>7059</v>
      </c>
      <c r="K23" s="291">
        <f>+[2]oct.!B20+[2]oct.!C20+[2]oct.!D20+[2]oct.!E20+[2]oct.!F20+[2]oct.!G20+[2]oct.!H20+[2]oct.!I20</f>
        <v>5778</v>
      </c>
      <c r="L23" s="291">
        <f>+[2]nov.!B20+[2]nov.!C20+[2]nov.!D20+[2]nov.!E20+[2]nov.!F20+[2]nov.!G20+[2]nov.!H20+[2]nov.!I20</f>
        <v>8804</v>
      </c>
      <c r="M23" s="291">
        <f>+[2]dic.!B21+[2]dic.!C21+[2]dic.!D21+[2]dic.!E21+[2]dic.!F21+[2]dic.!G21+[2]dic.!H21+[2]dic.!I21</f>
        <v>5957</v>
      </c>
      <c r="N23" s="295">
        <f t="shared" si="0"/>
        <v>92399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30" customHeight="1" x14ac:dyDescent="0.25">
      <c r="A24" s="294" t="s">
        <v>142</v>
      </c>
      <c r="B24" s="291">
        <f>+[2]enero!B21+[2]enero!C21+[2]enero!D21+[2]enero!E21+[2]enero!F21+[2]enero!G21+[2]enero!H21+[2]enero!I21</f>
        <v>17526</v>
      </c>
      <c r="C24" s="291">
        <f>+[2]feb.!B21+[2]feb.!C21+[2]feb.!D21+[2]feb.!E21+[2]feb.!F21+[2]feb.!G21+[2]feb.!H21+[2]feb.!I21</f>
        <v>25650</v>
      </c>
      <c r="D24" s="291">
        <f>+[2]marzo!B21+[2]marzo!C21+[2]marzo!D21+[2]marzo!E21+[2]marzo!F21+[2]marzo!G21+[2]marzo!H21+[2]marzo!I21</f>
        <v>25480</v>
      </c>
      <c r="E24" s="291">
        <f>+[2]abril!B21+[2]abril!C21+[2]abril!D21+[2]abril!E21+[2]abril!F21+[2]abril!G21+[2]abril!H21+[2]abril!I21</f>
        <v>30268</v>
      </c>
      <c r="F24" s="291">
        <f>+[2]mayo!B21+[2]mayo!C21+[2]mayo!D21+[2]mayo!E21+[2]mayo!F21+[2]mayo!G21+[2]mayo!H21+[2]mayo!I21</f>
        <v>38624</v>
      </c>
      <c r="G24" s="291">
        <f>+[2]junio!B21+[2]junio!C21+[2]junio!D21+[2]junio!E21+[2]junio!F21+[2]junio!G21+[2]junio!H21+[2]junio!I21</f>
        <v>28937</v>
      </c>
      <c r="H24" s="291">
        <f>+[2]julio!B21+[2]julio!C21+[2]julio!D21+[2]julio!E21+[2]julio!F21+[2]julio!G21+[2]julio!H21+[2]julio!I21</f>
        <v>18250</v>
      </c>
      <c r="I24" s="291">
        <f>+[2]agosto!B21+[2]agosto!C21+[2]agosto!D21+[2]agosto!E21+[2]agosto!F21+[2]agosto!G21+[2]agosto!H21+[2]agosto!I21</f>
        <v>22929</v>
      </c>
      <c r="J24" s="291">
        <f>+[2]sept.!B21+[2]sept.!C21+[2]sept.!D21+[2]sept.!E21+[2]sept.!F21+[2]sept.!G21+[2]sept.!H21+[2]sept.!I21</f>
        <v>17272</v>
      </c>
      <c r="K24" s="291">
        <f>+[2]oct.!B21+[2]oct.!C21+[2]oct.!D21+[2]oct.!E21+[2]oct.!F21+[2]oct.!G21+[2]oct.!H21+[2]oct.!I21</f>
        <v>17534</v>
      </c>
      <c r="L24" s="291">
        <f>+[2]nov.!B21+[2]nov.!C21+[2]nov.!D21+[2]nov.!E21+[2]nov.!F21+[2]nov.!G21+[2]nov.!H21+[2]nov.!I21</f>
        <v>22989</v>
      </c>
      <c r="M24" s="291">
        <f>+[2]dic.!B22+[2]dic.!C22+[2]dic.!D22+[2]dic.!E22+[2]dic.!F22+[2]dic.!G22+[2]dic.!H22+[2]dic.!I22</f>
        <v>20022</v>
      </c>
      <c r="N24" s="295">
        <f t="shared" si="0"/>
        <v>285481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36" ht="30" customHeight="1" x14ac:dyDescent="0.25">
      <c r="A25" s="294" t="s">
        <v>143</v>
      </c>
      <c r="B25" s="291">
        <f>+[2]enero!B22+[2]enero!C22+[2]enero!D22+[2]enero!E22+[2]enero!F22+[2]enero!G22+[2]enero!H22+[2]enero!I22</f>
        <v>4490</v>
      </c>
      <c r="C25" s="291">
        <f>+[2]feb.!B22+[2]feb.!C22+[2]feb.!D22+[2]feb.!E22+[2]feb.!F22+[2]feb.!G22+[2]feb.!H22+[2]feb.!I22</f>
        <v>3091</v>
      </c>
      <c r="D25" s="291">
        <f>+[2]marzo!B22+[2]marzo!C22+[2]marzo!D22+[2]marzo!E22+[2]marzo!F22+[2]marzo!G22+[2]marzo!H22+[2]marzo!I22</f>
        <v>2740</v>
      </c>
      <c r="E25" s="291">
        <f>+[2]abril!B22+[2]abril!C22+[2]abril!D22+[2]abril!E22+[2]abril!F22+[2]abril!G22+[2]abril!H22+[2]abril!I22</f>
        <v>3279</v>
      </c>
      <c r="F25" s="291">
        <f>+[2]mayo!B22+[2]mayo!C22+[2]mayo!D22+[2]mayo!E22+[2]mayo!F22+[2]mayo!G22+[2]mayo!H22+[2]mayo!I22</f>
        <v>2584</v>
      </c>
      <c r="G25" s="291">
        <f>+[2]junio!B22+[2]junio!C22+[2]junio!D22+[2]junio!E22+[2]junio!F22+[2]junio!G22+[2]junio!H22+[2]junio!I22</f>
        <v>2237</v>
      </c>
      <c r="H25" s="291">
        <f>+[2]julio!B22+[2]julio!C22+[2]julio!D22+[2]julio!E22+[2]julio!F22+[2]julio!G22+[2]julio!H22+[2]julio!I22</f>
        <v>2107</v>
      </c>
      <c r="I25" s="291">
        <f>+[2]agosto!B22+[2]agosto!C22+[2]agosto!D22+[2]agosto!E22+[2]agosto!F22+[2]agosto!G22+[2]agosto!H22+[2]agosto!I22</f>
        <v>1691</v>
      </c>
      <c r="J25" s="291">
        <f>+[2]sept.!B22+[2]sept.!C22+[2]sept.!D22+[2]sept.!E22+[2]sept.!F22+[2]sept.!G22+[2]sept.!H22+[2]sept.!I22</f>
        <v>2175</v>
      </c>
      <c r="K25" s="291">
        <f>+[2]oct.!B22+[2]oct.!C22+[2]oct.!D22+[2]oct.!E22+[2]oct.!F22+[2]oct.!G22+[2]oct.!H22+[2]oct.!I22</f>
        <v>3622</v>
      </c>
      <c r="L25" s="291">
        <f>+[2]nov.!B22+[2]nov.!C22+[2]nov.!D22+[2]nov.!E22+[2]nov.!F22+[2]nov.!G22+[2]nov.!H22+[2]nov.!I22</f>
        <v>5118</v>
      </c>
      <c r="M25" s="291">
        <f>+[2]dic.!B23+[2]dic.!C23+[2]dic.!D23+[2]dic.!E23+[2]dic.!F23+[2]dic.!G23+[2]dic.!H23+[2]dic.!I23</f>
        <v>3956</v>
      </c>
      <c r="N25" s="295">
        <f t="shared" si="0"/>
        <v>37090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</row>
    <row r="26" spans="1:36" ht="30" customHeight="1" x14ac:dyDescent="0.25">
      <c r="A26" s="294" t="s">
        <v>144</v>
      </c>
      <c r="B26" s="291">
        <f>+[2]enero!B23+[2]enero!C23+[2]enero!D23+[2]enero!E23+[2]enero!F23+[2]enero!G23+[2]enero!H23+[2]enero!I23</f>
        <v>10</v>
      </c>
      <c r="C26" s="291">
        <f>+[2]feb.!B23+[2]feb.!C23+[2]feb.!D23+[2]feb.!E23+[2]feb.!F23+[2]feb.!G23+[2]feb.!H23+[2]feb.!I23</f>
        <v>5</v>
      </c>
      <c r="D26" s="291">
        <f>+[2]marzo!B23+[2]marzo!C23+[2]marzo!D23+[2]marzo!E23+[2]marzo!F23+[2]marzo!G23+[2]marzo!H23+[2]marzo!I23</f>
        <v>62</v>
      </c>
      <c r="E26" s="291">
        <f>+[2]abril!B23+[2]abril!C23+[2]abril!D23+[2]abril!E23+[2]abril!F23+[2]abril!G23+[2]abril!H23+[2]abril!I23</f>
        <v>60</v>
      </c>
      <c r="F26" s="291">
        <f>+[2]mayo!B23+[2]mayo!C23+[2]mayo!D23+[2]mayo!E23+[2]mayo!F23+[2]mayo!G23+[2]mayo!H23+[2]mayo!I23</f>
        <v>8</v>
      </c>
      <c r="G26" s="291">
        <f>+[2]junio!B23+[2]junio!C23+[2]junio!D23+[2]junio!E23+[2]junio!F23+[2]junio!G23+[2]junio!H23+[2]junio!I23</f>
        <v>1</v>
      </c>
      <c r="H26" s="291">
        <f>+[2]julio!B23+[2]julio!C23+[2]julio!D23+[2]julio!E23+[2]julio!F23+[2]julio!G23+[2]julio!H23+[2]julio!I23</f>
        <v>0</v>
      </c>
      <c r="I26" s="291">
        <f>+[2]agosto!B23+[2]agosto!C23+[2]agosto!D23+[2]agosto!E23+[2]agosto!F23+[2]agosto!G23+[2]agosto!H23+[2]agosto!I23</f>
        <v>10</v>
      </c>
      <c r="J26" s="291">
        <f>+[2]sept.!B23+[2]sept.!C23+[2]sept.!D23+[2]sept.!E23+[2]sept.!F23+[2]sept.!G23+[2]sept.!H23+[2]sept.!I23</f>
        <v>0</v>
      </c>
      <c r="K26" s="291">
        <f>+[2]oct.!B23+[2]oct.!C23+[2]oct.!D23+[2]oct.!E23+[2]oct.!F23+[2]oct.!G23+[2]oct.!H23+[2]oct.!I23</f>
        <v>15</v>
      </c>
      <c r="L26" s="291">
        <f>+[2]nov.!B23+[2]nov.!C23+[2]nov.!D23+[2]nov.!E23+[2]nov.!F23+[2]nov.!G23+[2]nov.!H23+[2]nov.!I23</f>
        <v>13273</v>
      </c>
      <c r="M26" s="291">
        <f>+[2]dic.!B24+[2]dic.!C24+[2]dic.!D24+[2]dic.!E24+[2]dic.!F24+[2]dic.!G24+[2]dic.!H24+[2]dic.!I24</f>
        <v>2596</v>
      </c>
      <c r="N26" s="295">
        <f t="shared" si="0"/>
        <v>16040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</row>
    <row r="27" spans="1:36" ht="30" customHeight="1" x14ac:dyDescent="0.25">
      <c r="A27" s="294" t="s">
        <v>145</v>
      </c>
      <c r="B27" s="291">
        <f>+[2]enero!B24+[2]enero!C24+[2]enero!D24+[2]enero!E24+[2]enero!F24+[2]enero!G24+[2]enero!H24+[2]enero!I24</f>
        <v>4768</v>
      </c>
      <c r="C27" s="291">
        <f>+[2]feb.!B24+[2]feb.!C24+[2]feb.!D24+[2]feb.!E24+[2]feb.!F24+[2]feb.!G24+[2]feb.!H24+[2]feb.!I24</f>
        <v>4163</v>
      </c>
      <c r="D27" s="291">
        <f>+[2]marzo!B24+[2]marzo!C24+[2]marzo!D24+[2]marzo!E24+[2]marzo!F24+[2]marzo!G24+[2]marzo!H24+[2]marzo!I24</f>
        <v>2310</v>
      </c>
      <c r="E27" s="291">
        <f>+[2]abril!B24+[2]abril!C24+[2]abril!D24+[2]abril!E24+[2]abril!F24+[2]abril!G24+[2]abril!H24+[2]abril!I24</f>
        <v>4124</v>
      </c>
      <c r="F27" s="291">
        <f>+[2]mayo!B24+[2]mayo!C24+[2]mayo!D24+[2]mayo!E24+[2]mayo!F24+[2]mayo!G24+[2]mayo!H24+[2]mayo!I24</f>
        <v>6132</v>
      </c>
      <c r="G27" s="291">
        <f>+[2]junio!B24+[2]junio!C24+[2]junio!D24+[2]junio!E24+[2]junio!F24+[2]junio!G24+[2]junio!H24+[2]junio!I24</f>
        <v>4971</v>
      </c>
      <c r="H27" s="291">
        <f>+[2]julio!B24+[2]julio!C24+[2]julio!D24+[2]julio!E24+[2]julio!F24+[2]julio!G24+[2]julio!H24+[2]julio!I24</f>
        <v>3703</v>
      </c>
      <c r="I27" s="291">
        <f>+[2]agosto!B24+[2]agosto!C24+[2]agosto!D24+[2]agosto!E24+[2]agosto!F24+[2]agosto!G24+[2]agosto!H24+[2]agosto!I24</f>
        <v>2743</v>
      </c>
      <c r="J27" s="291">
        <f>+[2]sept.!B24+[2]sept.!C24+[2]sept.!D24+[2]sept.!E24+[2]sept.!F24+[2]sept.!G24+[2]sept.!H24+[2]sept.!I24</f>
        <v>3368</v>
      </c>
      <c r="K27" s="291">
        <f>+[2]oct.!B24+[2]oct.!C24+[2]oct.!D24+[2]oct.!E24+[2]oct.!F24+[2]oct.!G24+[2]oct.!H24+[2]oct.!I24</f>
        <v>3844</v>
      </c>
      <c r="L27" s="291">
        <f>+[2]nov.!B24+[2]nov.!C24+[2]nov.!D24+[2]nov.!E24+[2]nov.!F24+[2]nov.!G24+[2]nov.!H24+[2]nov.!I24</f>
        <v>5811</v>
      </c>
      <c r="M27" s="291">
        <f>+[2]dic.!B25+[2]dic.!C25+[2]dic.!D25+[2]dic.!E25+[2]dic.!F25+[2]dic.!G25+[2]dic.!H25+[2]dic.!I25</f>
        <v>4100</v>
      </c>
      <c r="N27" s="295">
        <f t="shared" si="0"/>
        <v>50037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  <row r="28" spans="1:36" ht="30" customHeight="1" x14ac:dyDescent="0.25">
      <c r="A28" s="294" t="s">
        <v>146</v>
      </c>
      <c r="B28" s="291">
        <f>+[2]enero!B25+[2]enero!C25+[2]enero!D25+[2]enero!E25+[2]enero!F25+[2]enero!G25+[2]enero!H25+[2]enero!I25</f>
        <v>1702</v>
      </c>
      <c r="C28" s="291">
        <f>+[2]feb.!B25+[2]feb.!C25+[2]feb.!D25+[2]feb.!E25+[2]feb.!F25+[2]feb.!G25+[2]feb.!H25+[2]feb.!I25</f>
        <v>1166</v>
      </c>
      <c r="D28" s="291">
        <f>+[2]marzo!B25+[2]marzo!C25+[2]marzo!D25+[2]marzo!E25+[2]marzo!F25+[2]marzo!G25+[2]marzo!H25+[2]marzo!I25</f>
        <v>1026</v>
      </c>
      <c r="E28" s="291">
        <f>+[2]abril!B25+[2]abril!C25+[2]abril!D25+[2]abril!E25+[2]abril!F25+[2]abril!G25+[2]abril!H25+[2]abril!I25</f>
        <v>1050</v>
      </c>
      <c r="F28" s="291">
        <f>+[2]mayo!B25+[2]mayo!C25+[2]mayo!D25+[2]mayo!E25+[2]mayo!F25+[2]mayo!G25+[2]mayo!H25+[2]mayo!I25</f>
        <v>1014</v>
      </c>
      <c r="G28" s="291">
        <f>+[2]junio!B25+[2]junio!C25+[2]junio!D25+[2]junio!E25+[2]junio!F25+[2]junio!G25+[2]junio!H25+[2]junio!I25</f>
        <v>746</v>
      </c>
      <c r="H28" s="291">
        <f>+[2]julio!B25+[2]julio!C25+[2]julio!D25+[2]julio!E25+[2]julio!F25+[2]julio!G25+[2]julio!H25+[2]julio!I25</f>
        <v>847</v>
      </c>
      <c r="I28" s="291">
        <f>+[2]agosto!B25+[2]agosto!C25+[2]agosto!D25+[2]agosto!E25+[2]agosto!F25+[2]agosto!G25+[2]agosto!H25+[2]agosto!I25</f>
        <v>470</v>
      </c>
      <c r="J28" s="291">
        <f>+[2]sept.!B25+[2]sept.!C25+[2]sept.!D25+[2]sept.!E25+[2]sept.!F25+[2]sept.!G25+[2]sept.!H25+[2]sept.!I25</f>
        <v>507</v>
      </c>
      <c r="K28" s="291">
        <f>+[2]oct.!B25+[2]oct.!C25+[2]oct.!D25+[2]oct.!E25+[2]oct.!F25+[2]oct.!G25+[2]oct.!H25+[2]oct.!I25</f>
        <v>1044</v>
      </c>
      <c r="L28" s="291">
        <f>+[2]nov.!B25+[2]nov.!C25+[2]nov.!D25+[2]nov.!E25+[2]nov.!F25+[2]nov.!G25+[2]nov.!H25+[2]nov.!I25</f>
        <v>2113</v>
      </c>
      <c r="M28" s="291">
        <f>+[2]dic.!B26+[2]dic.!C26+[2]dic.!D26+[2]dic.!E26+[2]dic.!F26+[2]dic.!G26+[2]dic.!H26+[2]dic.!I26</f>
        <v>1979</v>
      </c>
      <c r="N28" s="295">
        <f t="shared" si="0"/>
        <v>13664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  <row r="29" spans="1:36" ht="30" customHeight="1" x14ac:dyDescent="0.25">
      <c r="A29" s="294" t="s">
        <v>147</v>
      </c>
      <c r="B29" s="291">
        <f>+[2]enero!B26+[2]enero!C26+[2]enero!D26+[2]enero!E26+[2]enero!F26+[2]enero!G26+[2]enero!H26+[2]enero!I26</f>
        <v>6629</v>
      </c>
      <c r="C29" s="291">
        <f>+[2]feb.!B26+[2]feb.!C26+[2]feb.!D26+[2]feb.!E26+[2]feb.!F26+[2]feb.!G26+[2]feb.!H26+[2]feb.!I26</f>
        <v>3805</v>
      </c>
      <c r="D29" s="291">
        <f>+[2]marzo!B26+[2]marzo!C26+[2]marzo!D26+[2]marzo!E26+[2]marzo!F26+[2]marzo!G26+[2]marzo!H26+[2]marzo!I26</f>
        <v>2483</v>
      </c>
      <c r="E29" s="291">
        <f>+[2]abril!B26+[2]abril!C26+[2]abril!D26+[2]abril!E26+[2]abril!F26+[2]abril!G26+[2]abril!H26+[2]abril!I26</f>
        <v>7467</v>
      </c>
      <c r="F29" s="291">
        <f>+[2]mayo!B26+[2]mayo!C26+[2]mayo!D26+[2]mayo!E26+[2]mayo!F26+[2]mayo!G26+[2]mayo!H26+[2]mayo!I26</f>
        <v>3072</v>
      </c>
      <c r="G29" s="291">
        <f>+[2]junio!B26+[2]junio!C26+[2]junio!D26+[2]junio!E26+[2]junio!F26+[2]junio!G26+[2]junio!H26+[2]junio!I26</f>
        <v>2404</v>
      </c>
      <c r="H29" s="291">
        <f>+[2]julio!B26+[2]julio!C26+[2]julio!D26+[2]julio!E26+[2]julio!F26+[2]julio!G26+[2]julio!H26+[2]julio!I26</f>
        <v>2435</v>
      </c>
      <c r="I29" s="291">
        <f>+[2]agosto!B26+[2]agosto!C26+[2]agosto!D26+[2]agosto!E26+[2]agosto!F26+[2]agosto!G26+[2]agosto!H26+[2]agosto!I26</f>
        <v>4381</v>
      </c>
      <c r="J29" s="291">
        <f>+[2]sept.!B26+[2]sept.!C26+[2]sept.!D26+[2]sept.!E26+[2]sept.!F26+[2]sept.!G26+[2]sept.!H26+[2]sept.!I26</f>
        <v>5887</v>
      </c>
      <c r="K29" s="291">
        <f>+[2]oct.!B26+[2]oct.!C26+[2]oct.!D26+[2]oct.!E26+[2]oct.!F26+[2]oct.!G26+[2]oct.!H26+[2]oct.!I26</f>
        <v>4206</v>
      </c>
      <c r="L29" s="291">
        <f>+[2]nov.!B26+[2]nov.!C26+[2]nov.!D26+[2]nov.!E26+[2]nov.!F26+[2]nov.!G26+[2]nov.!H26+[2]nov.!I26</f>
        <v>3374</v>
      </c>
      <c r="M29" s="291">
        <f>+[2]dic.!B27+[2]dic.!C27+[2]dic.!D27+[2]dic.!E27+[2]dic.!F27+[2]dic.!G27+[2]dic.!H27+[2]dic.!I27</f>
        <v>8219</v>
      </c>
      <c r="N29" s="295">
        <f t="shared" si="0"/>
        <v>54362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</row>
    <row r="30" spans="1:36" ht="30" customHeight="1" x14ac:dyDescent="0.25">
      <c r="A30" s="294" t="s">
        <v>148</v>
      </c>
      <c r="B30" s="291">
        <f>+[2]enero!B27+[2]enero!C27+[2]enero!D27+[2]enero!E27+[2]enero!F27+[2]enero!G27+[2]enero!H27+[2]enero!I27</f>
        <v>1473</v>
      </c>
      <c r="C30" s="291">
        <f>+[2]feb.!B27+[2]feb.!C27+[2]feb.!D27+[2]feb.!E27+[2]feb.!F27+[2]feb.!G27+[2]feb.!H27+[2]feb.!I27</f>
        <v>2035</v>
      </c>
      <c r="D30" s="291">
        <f>+[2]marzo!B27+[2]marzo!C27+[2]marzo!D27+[2]marzo!E27+[2]marzo!F27+[2]marzo!G27+[2]marzo!H27+[2]marzo!I27</f>
        <v>1355</v>
      </c>
      <c r="E30" s="291">
        <f>+[2]abril!B27+[2]abril!C27+[2]abril!D27+[2]abril!E27+[2]abril!F27+[2]abril!G27+[2]abril!H27+[2]abril!I27</f>
        <v>1279</v>
      </c>
      <c r="F30" s="291">
        <f>+[2]mayo!B27+[2]mayo!C27+[2]mayo!D27+[2]mayo!E27+[2]mayo!F27+[2]mayo!G27+[2]mayo!H27+[2]mayo!I27</f>
        <v>1403</v>
      </c>
      <c r="G30" s="291">
        <f>+[2]junio!B27+[2]junio!C27+[2]junio!D27+[2]junio!E27+[2]junio!F27+[2]junio!G27+[2]junio!H27+[2]junio!I27</f>
        <v>815</v>
      </c>
      <c r="H30" s="291">
        <f>+[2]julio!B27+[2]julio!C27+[2]julio!D27+[2]julio!E27+[2]julio!F27+[2]julio!G27+[2]julio!H27+[2]julio!I27</f>
        <v>642</v>
      </c>
      <c r="I30" s="291">
        <f>+[2]agosto!B27+[2]agosto!C27+[2]agosto!D27+[2]agosto!E27+[2]agosto!F27+[2]agosto!G27+[2]agosto!H27+[2]agosto!I27</f>
        <v>635</v>
      </c>
      <c r="J30" s="291">
        <f>+[2]sept.!B27+[2]sept.!C27+[2]sept.!D27+[2]sept.!E27+[2]sept.!F27+[2]sept.!G27+[2]sept.!H27+[2]sept.!I27</f>
        <v>668</v>
      </c>
      <c r="K30" s="291">
        <f>+[2]oct.!B27+[2]oct.!C27+[2]oct.!D27+[2]oct.!E27+[2]oct.!F27+[2]oct.!G27+[2]oct.!H27+[2]oct.!I27</f>
        <v>1002</v>
      </c>
      <c r="L30" s="291">
        <f>+[2]nov.!B27+[2]nov.!C27+[2]nov.!D27+[2]nov.!E27+[2]nov.!F27+[2]nov.!G27+[2]nov.!H27+[2]nov.!I27</f>
        <v>1695</v>
      </c>
      <c r="M30" s="291">
        <f>+[2]dic.!B28+[2]dic.!C28+[2]dic.!D28+[2]dic.!E28+[2]dic.!F28+[2]dic.!G28+[2]dic.!H28+[2]dic.!I28</f>
        <v>1512</v>
      </c>
      <c r="N30" s="295">
        <f t="shared" si="0"/>
        <v>14514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</row>
    <row r="31" spans="1:36" ht="30" customHeight="1" x14ac:dyDescent="0.25">
      <c r="A31" s="294" t="s">
        <v>149</v>
      </c>
      <c r="B31" s="291">
        <f>+[2]enero!B28+[2]enero!C28+[2]enero!D28+[2]enero!E28+[2]enero!F28+[2]enero!G28+[2]enero!H28+[2]enero!I28</f>
        <v>766</v>
      </c>
      <c r="C31" s="291">
        <f>+[2]feb.!B28+[2]feb.!C28+[2]feb.!D28+[2]feb.!E28+[2]feb.!F28+[2]feb.!G28+[2]feb.!H28+[2]feb.!I28</f>
        <v>473</v>
      </c>
      <c r="D31" s="291">
        <f>+[2]marzo!B28+[2]marzo!C28+[2]marzo!D28+[2]marzo!E28+[2]marzo!F28+[2]marzo!G28+[2]marzo!H28+[2]marzo!I28</f>
        <v>1199</v>
      </c>
      <c r="E31" s="291">
        <f>+[2]abril!B28+[2]abril!C28+[2]abril!D28+[2]abril!E28+[2]abril!F28+[2]abril!G28+[2]abril!H28+[2]abril!I28</f>
        <v>986</v>
      </c>
      <c r="F31" s="291">
        <f>+[2]mayo!B28+[2]mayo!C28+[2]mayo!D28+[2]mayo!E28+[2]mayo!F28+[2]mayo!G28+[2]mayo!H28+[2]mayo!I28</f>
        <v>766</v>
      </c>
      <c r="G31" s="291">
        <f>+[2]junio!B28+[2]junio!C28+[2]junio!D28+[2]junio!E28+[2]junio!F28+[2]junio!G28+[2]junio!H28+[2]junio!I28</f>
        <v>1220</v>
      </c>
      <c r="H31" s="291">
        <f>+[2]julio!B28+[2]julio!C28+[2]julio!D28+[2]julio!E28+[2]julio!F28+[2]julio!G28+[2]julio!H28+[2]julio!I28</f>
        <v>674</v>
      </c>
      <c r="I31" s="291">
        <f>+[2]agosto!B28+[2]agosto!C28+[2]agosto!D28+[2]agosto!E28+[2]agosto!F28+[2]agosto!G28+[2]agosto!H28+[2]agosto!I28</f>
        <v>620</v>
      </c>
      <c r="J31" s="291">
        <f>+[2]sept.!B28+[2]sept.!C28+[2]sept.!D28+[2]sept.!E28+[2]sept.!F28+[2]sept.!G28+[2]sept.!H28+[2]sept.!I28</f>
        <v>1510</v>
      </c>
      <c r="K31" s="291">
        <f>+[2]oct.!B28+[2]oct.!C28+[2]oct.!D28+[2]oct.!E28+[2]oct.!F28+[2]oct.!G28+[2]oct.!H28+[2]oct.!I28</f>
        <v>894</v>
      </c>
      <c r="L31" s="291">
        <f>+[2]nov.!B28+[2]nov.!C28+[2]nov.!D28+[2]nov.!E28+[2]nov.!F28+[2]nov.!G28+[2]nov.!H28+[2]nov.!I28</f>
        <v>534</v>
      </c>
      <c r="M31" s="291">
        <f>+[2]dic.!B29+[2]dic.!C29+[2]dic.!D29+[2]dic.!E29+[2]dic.!F29+[2]dic.!G29+[2]dic.!H29+[2]dic.!I29</f>
        <v>581</v>
      </c>
      <c r="N31" s="295">
        <f t="shared" si="0"/>
        <v>10223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</row>
    <row r="32" spans="1:36" ht="30" customHeight="1" x14ac:dyDescent="0.25">
      <c r="A32" s="294" t="s">
        <v>150</v>
      </c>
      <c r="B32" s="291">
        <f>+[2]enero!B29+[2]enero!C29+[2]enero!D29+[2]enero!E29+[2]enero!F29+[2]enero!G29+[2]enero!H29+[2]enero!I29</f>
        <v>339</v>
      </c>
      <c r="C32" s="291">
        <f>+[2]feb.!B29+[2]feb.!C29+[2]feb.!D29+[2]feb.!E29+[2]feb.!F29+[2]feb.!G29+[2]feb.!H29+[2]feb.!I29</f>
        <v>210</v>
      </c>
      <c r="D32" s="291">
        <f>+[2]marzo!B29+[2]marzo!C29+[2]marzo!D29+[2]marzo!E29+[2]marzo!F29+[2]marzo!G29+[2]marzo!H29+[2]marzo!I29</f>
        <v>149</v>
      </c>
      <c r="E32" s="291">
        <f>+[2]abril!B29+[2]abril!C29+[2]abril!D29+[2]abril!E29+[2]abril!F29+[2]abril!G29+[2]abril!H29+[2]abril!I29</f>
        <v>63</v>
      </c>
      <c r="F32" s="291">
        <f>+[2]mayo!B29+[2]mayo!C29+[2]mayo!D29+[2]mayo!E29+[2]mayo!F29+[2]mayo!G29+[2]mayo!H29+[2]mayo!I29</f>
        <v>63</v>
      </c>
      <c r="G32" s="291">
        <f>+[2]junio!B29+[2]junio!C29+[2]junio!D29+[2]junio!E29+[2]junio!F29+[2]junio!G29+[2]junio!H29+[2]junio!I29</f>
        <v>124</v>
      </c>
      <c r="H32" s="291">
        <f>+[2]julio!B29+[2]julio!C29+[2]julio!D29+[2]julio!E29+[2]julio!F29+[2]julio!G29+[2]julio!H29+[2]julio!I29</f>
        <v>35</v>
      </c>
      <c r="I32" s="291">
        <f>+[2]agosto!B29+[2]agosto!C29+[2]agosto!D29+[2]agosto!E29+[2]agosto!F29+[2]agosto!G29+[2]agosto!H29+[2]agosto!I29</f>
        <v>113</v>
      </c>
      <c r="J32" s="291">
        <f>+[2]sept.!B29+[2]sept.!C29+[2]sept.!D29+[2]sept.!E29+[2]sept.!F29+[2]sept.!G29+[2]sept.!H29+[2]sept.!I29</f>
        <v>222</v>
      </c>
      <c r="K32" s="291">
        <f>+[2]oct.!B29+[2]oct.!C29+[2]oct.!D29+[2]oct.!E29+[2]oct.!F29+[2]oct.!G29+[2]oct.!H29+[2]oct.!I29</f>
        <v>775</v>
      </c>
      <c r="L32" s="291">
        <f>+[2]nov.!B29+[2]nov.!C29+[2]nov.!D29+[2]nov.!E29+[2]nov.!F29+[2]nov.!G29+[2]nov.!H29+[2]nov.!I29</f>
        <v>251</v>
      </c>
      <c r="M32" s="291">
        <f>+[2]dic.!B30+[2]dic.!C30+[2]dic.!D30+[2]dic.!E30+[2]dic.!F30+[2]dic.!G30+[2]dic.!H30+[2]dic.!I30</f>
        <v>17</v>
      </c>
      <c r="N32" s="295">
        <f t="shared" si="0"/>
        <v>2361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</row>
    <row r="33" spans="1:36" ht="30" customHeight="1" x14ac:dyDescent="0.25">
      <c r="A33" s="294" t="s">
        <v>151</v>
      </c>
      <c r="B33" s="291">
        <f>+[2]enero!B30+[2]enero!C30+[2]enero!D30+[2]enero!E30+[2]enero!F30+[2]enero!G30+[2]enero!H30+[2]enero!I30</f>
        <v>1333</v>
      </c>
      <c r="C33" s="291">
        <f>+[2]feb.!B30+[2]feb.!C30+[2]feb.!D30+[2]feb.!E30+[2]feb.!F30+[2]feb.!G30+[2]feb.!H30+[2]feb.!I30</f>
        <v>1169</v>
      </c>
      <c r="D33" s="291">
        <f>+[2]marzo!B30+[2]marzo!C30+[2]marzo!D30+[2]marzo!E30+[2]marzo!F30+[2]marzo!G30+[2]marzo!H30+[2]marzo!I30</f>
        <v>863</v>
      </c>
      <c r="E33" s="291">
        <f>+[2]abril!B30+[2]abril!C30+[2]abril!D30+[2]abril!E30+[2]abril!F30+[2]abril!G30+[2]abril!H30+[2]abril!I30</f>
        <v>748</v>
      </c>
      <c r="F33" s="291">
        <f>+[2]mayo!B30+[2]mayo!C30+[2]mayo!D30+[2]mayo!E30+[2]mayo!F30+[2]mayo!G30+[2]mayo!H30+[2]mayo!I30</f>
        <v>557</v>
      </c>
      <c r="G33" s="291">
        <f>+[2]junio!B30+[2]junio!C30+[2]junio!D30+[2]junio!E30+[2]junio!F30+[2]junio!G30+[2]junio!H30+[2]junio!I30</f>
        <v>1344</v>
      </c>
      <c r="H33" s="291">
        <f>+[2]julio!B30+[2]julio!C30+[2]julio!D30+[2]julio!E30+[2]julio!F30+[2]julio!G30+[2]julio!H30+[2]julio!I30</f>
        <v>1070</v>
      </c>
      <c r="I33" s="291">
        <f>+[2]agosto!B30+[2]agosto!C30+[2]agosto!D30+[2]agosto!E30+[2]agosto!F30+[2]agosto!G30+[2]agosto!H30+[2]agosto!I30</f>
        <v>936</v>
      </c>
      <c r="J33" s="291">
        <f>+[2]sept.!B30+[2]sept.!C30+[2]sept.!D30+[2]sept.!E30+[2]sept.!F30+[2]sept.!G30+[2]sept.!H30+[2]sept.!I30</f>
        <v>888</v>
      </c>
      <c r="K33" s="291">
        <f>+[2]oct.!B30+[2]oct.!C30+[2]oct.!D30+[2]oct.!E30+[2]oct.!F30+[2]oct.!G30+[2]oct.!H30+[2]oct.!I30</f>
        <v>1011</v>
      </c>
      <c r="L33" s="291">
        <f>+[2]nov.!B30+[2]nov.!C30+[2]nov.!D30+[2]nov.!E30+[2]nov.!F30+[2]nov.!G30+[2]nov.!H30+[2]nov.!I30</f>
        <v>876</v>
      </c>
      <c r="M33" s="291">
        <f>+[2]dic.!B31+[2]dic.!C31+[2]dic.!D31+[2]dic.!E31+[2]dic.!F31+[2]dic.!G31+[2]dic.!H31+[2]dic.!I31</f>
        <v>837</v>
      </c>
      <c r="N33" s="295">
        <f t="shared" si="0"/>
        <v>11632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</row>
    <row r="34" spans="1:36" ht="30" customHeight="1" x14ac:dyDescent="0.25">
      <c r="A34" s="294" t="s">
        <v>152</v>
      </c>
      <c r="B34" s="291">
        <f>+[2]enero!B31+[2]enero!C31+[2]enero!D31+[2]enero!E31+[2]enero!F31+[2]enero!G31+[2]enero!H31+[2]enero!I31</f>
        <v>0</v>
      </c>
      <c r="C34" s="291">
        <f>+[2]feb.!B31+[2]feb.!C31+[2]feb.!D31+[2]feb.!E31+[2]feb.!F31+[2]feb.!G31+[2]feb.!H31+[2]feb.!I31</f>
        <v>0</v>
      </c>
      <c r="D34" s="291">
        <f>+[2]marzo!B31+[2]marzo!C31+[2]marzo!D31+[2]marzo!E31+[2]marzo!F31+[2]marzo!G31+[2]marzo!H31+[2]marzo!I31</f>
        <v>0</v>
      </c>
      <c r="E34" s="291">
        <f>+[2]abril!B31+[2]abril!C31+[2]abril!D31+[2]abril!E31+[2]abril!F31+[2]abril!G31+[2]abril!H31+[2]abril!I31</f>
        <v>0</v>
      </c>
      <c r="F34" s="291">
        <f>+[2]mayo!B31+[2]mayo!C31+[2]mayo!D31+[2]mayo!E31+[2]mayo!F31+[2]mayo!G31+[2]mayo!H31+[2]mayo!I31</f>
        <v>0</v>
      </c>
      <c r="G34" s="291">
        <f>+[2]junio!B31+[2]junio!C31+[2]junio!D31+[2]junio!E31+[2]junio!F31+[2]junio!G31+[2]junio!H31+[2]junio!I31</f>
        <v>0</v>
      </c>
      <c r="H34" s="291">
        <f>+[2]julio!B31+[2]julio!C31+[2]julio!D31+[2]julio!E31+[2]julio!F31+[2]julio!G31+[2]julio!H31+[2]julio!I31</f>
        <v>0</v>
      </c>
      <c r="I34" s="291">
        <f>+[2]agosto!B31+[2]agosto!C31+[2]agosto!D31+[2]agosto!E31+[2]agosto!F31+[2]agosto!G31+[2]agosto!H31+[2]agosto!I31</f>
        <v>0</v>
      </c>
      <c r="J34" s="291">
        <f>+[2]sept.!B31+[2]sept.!C31+[2]sept.!D31+[2]sept.!E31+[2]sept.!F31+[2]sept.!G31+[2]sept.!H31+[2]sept.!I31</f>
        <v>5000</v>
      </c>
      <c r="K34" s="291">
        <f>+[2]oct.!B31+[2]oct.!C31+[2]oct.!D31+[2]oct.!E31+[2]oct.!F31+[2]oct.!G31+[2]oct.!H31+[2]oct.!I31</f>
        <v>28049</v>
      </c>
      <c r="L34" s="291">
        <f>+[2]nov.!B31+[2]nov.!C31+[2]nov.!D31+[2]nov.!E31+[2]nov.!F31+[2]nov.!G31+[2]nov.!H31+[2]nov.!I31</f>
        <v>23200</v>
      </c>
      <c r="M34" s="291">
        <f>+[2]dic.!B32+[2]dic.!C32+[2]dic.!D32+[2]dic.!E32+[2]dic.!F32+[2]dic.!G32+[2]dic.!H32+[2]dic.!I32</f>
        <v>12400</v>
      </c>
      <c r="N34" s="295">
        <f t="shared" si="0"/>
        <v>68649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</row>
    <row r="35" spans="1:36" ht="30" customHeight="1" x14ac:dyDescent="0.25">
      <c r="A35" s="294" t="s">
        <v>153</v>
      </c>
      <c r="B35" s="291">
        <f>+[2]enero!B32+[2]enero!C32+[2]enero!D32+[2]enero!E32+[2]enero!F32+[2]enero!G32+[2]enero!H32+[2]enero!I32</f>
        <v>1127</v>
      </c>
      <c r="C35" s="291">
        <f>+[2]feb.!B32+[2]feb.!C32+[2]feb.!D32+[2]feb.!E32+[2]feb.!F32+[2]feb.!G32+[2]feb.!H32+[2]feb.!I32</f>
        <v>1066</v>
      </c>
      <c r="D35" s="291">
        <f>+[2]marzo!B32+[2]marzo!C32+[2]marzo!D32+[2]marzo!E32+[2]marzo!F32+[2]marzo!G32+[2]marzo!H32+[2]marzo!I32</f>
        <v>1482</v>
      </c>
      <c r="E35" s="291">
        <f>+[2]abril!B32+[2]abril!C32+[2]abril!D32+[2]abril!E32+[2]abril!F32+[2]abril!G32+[2]abril!H32+[2]abril!I32</f>
        <v>1452</v>
      </c>
      <c r="F35" s="291">
        <f>+[2]mayo!B32+[2]mayo!C32+[2]mayo!D32+[2]mayo!E32+[2]mayo!F32+[2]mayo!G32+[2]mayo!H32+[2]mayo!I32</f>
        <v>1431</v>
      </c>
      <c r="G35" s="291">
        <f>+[2]junio!B32+[2]junio!C32+[2]junio!D32+[2]junio!E32+[2]junio!F32+[2]junio!G32+[2]junio!H32+[2]junio!I32</f>
        <v>2066</v>
      </c>
      <c r="H35" s="291">
        <f>+[2]julio!B32+[2]julio!C32+[2]julio!D32+[2]julio!E32+[2]julio!F32+[2]julio!G32+[2]julio!H32+[2]julio!I32</f>
        <v>1450</v>
      </c>
      <c r="I35" s="291">
        <f>+[2]agosto!B32+[2]agosto!C32+[2]agosto!D32+[2]agosto!E32+[2]agosto!F32+[2]agosto!G32+[2]agosto!H32+[2]agosto!I32</f>
        <v>1800</v>
      </c>
      <c r="J35" s="291">
        <f>+[2]sept.!B32+[2]sept.!C32+[2]sept.!D32+[2]sept.!E32+[2]sept.!F32+[2]sept.!G32+[2]sept.!H32+[2]sept.!I32</f>
        <v>2370</v>
      </c>
      <c r="K35" s="291">
        <f>+[2]oct.!B32+[2]oct.!C32+[2]oct.!D32+[2]oct.!E32+[2]oct.!F32+[2]oct.!G32+[2]oct.!H32+[2]oct.!I32</f>
        <v>1494</v>
      </c>
      <c r="L35" s="291">
        <f>+[2]nov.!B32+[2]nov.!C32+[2]nov.!D32+[2]nov.!E32+[2]nov.!F32+[2]nov.!G32+[2]nov.!H32+[2]nov.!I32</f>
        <v>1419</v>
      </c>
      <c r="M35" s="291">
        <f>+[2]dic.!B33+[2]dic.!C33+[2]dic.!D33+[2]dic.!E33+[2]dic.!F33+[2]dic.!G33+[2]dic.!H33+[2]dic.!I33</f>
        <v>573</v>
      </c>
      <c r="N35" s="295">
        <f t="shared" si="0"/>
        <v>17730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</row>
    <row r="36" spans="1:36" ht="30" customHeight="1" x14ac:dyDescent="0.25">
      <c r="A36" s="294" t="s">
        <v>154</v>
      </c>
      <c r="B36" s="291">
        <f>+[2]enero!B33+[2]enero!C33+[2]enero!D33+[2]enero!E33+[2]enero!F33+[2]enero!G33+[2]enero!H33+[2]enero!I33</f>
        <v>4067</v>
      </c>
      <c r="C36" s="291">
        <f>+[2]feb.!B33+[2]feb.!C33+[2]feb.!D33+[2]feb.!E33+[2]feb.!F33+[2]feb.!G33+[2]feb.!H33+[2]feb.!I33</f>
        <v>2684</v>
      </c>
      <c r="D36" s="291">
        <f>+[2]marzo!B33+[2]marzo!C33+[2]marzo!D33+[2]marzo!E33+[2]marzo!F33+[2]marzo!G33+[2]marzo!H33+[2]marzo!I33</f>
        <v>606</v>
      </c>
      <c r="E36" s="291">
        <f>+[2]abril!B33+[2]abril!C33+[2]abril!D33+[2]abril!E33+[2]abril!F33+[2]abril!G33+[2]abril!H33+[2]abril!I33</f>
        <v>994</v>
      </c>
      <c r="F36" s="291">
        <f>+[2]mayo!B33+[2]mayo!C33+[2]mayo!D33+[2]mayo!E33+[2]mayo!F33+[2]mayo!G33+[2]mayo!H33+[2]mayo!I33</f>
        <v>2780</v>
      </c>
      <c r="G36" s="291">
        <f>+[2]junio!B33+[2]junio!C33+[2]junio!D33+[2]junio!E33+[2]junio!F33+[2]junio!G33+[2]junio!H33+[2]junio!I33</f>
        <v>2400</v>
      </c>
      <c r="H36" s="291">
        <f>+[2]julio!B33+[2]julio!C33+[2]julio!D33+[2]julio!E33+[2]julio!F33+[2]julio!G33+[2]julio!H33+[2]julio!I33</f>
        <v>989</v>
      </c>
      <c r="I36" s="291">
        <f>+[2]agosto!B33+[2]agosto!C33+[2]agosto!D33+[2]agosto!E33+[2]agosto!F33+[2]agosto!G33+[2]agosto!H33+[2]agosto!I33</f>
        <v>1990</v>
      </c>
      <c r="J36" s="291">
        <f>+[2]sept.!B33+[2]sept.!C33+[2]sept.!D33+[2]sept.!E33+[2]sept.!F33+[2]sept.!G33+[2]sept.!H33+[2]sept.!I33</f>
        <v>1943</v>
      </c>
      <c r="K36" s="291">
        <f>+[2]oct.!B33+[2]oct.!C33+[2]oct.!D33+[2]oct.!E33+[2]oct.!F33+[2]oct.!G33+[2]oct.!H33+[2]oct.!I33</f>
        <v>613</v>
      </c>
      <c r="L36" s="291">
        <f>+[2]nov.!B33+[2]nov.!C33+[2]nov.!D33+[2]nov.!E33+[2]nov.!F33+[2]nov.!G33+[2]nov.!H33+[2]nov.!I33</f>
        <v>2083</v>
      </c>
      <c r="M36" s="291">
        <f>+[2]dic.!B34+[2]dic.!C34+[2]dic.!D34+[2]dic.!E34+[2]dic.!F34+[2]dic.!G34+[2]dic.!H34+[2]dic.!I34</f>
        <v>915</v>
      </c>
      <c r="N36" s="295">
        <f t="shared" si="0"/>
        <v>22064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</row>
    <row r="37" spans="1:36" ht="30" customHeight="1" x14ac:dyDescent="0.25">
      <c r="A37" s="294" t="s">
        <v>155</v>
      </c>
      <c r="B37" s="291">
        <f>+[2]enero!B34+[2]enero!C34+[2]enero!D34+[2]enero!E34+[2]enero!F34+[2]enero!G34+[2]enero!H34+[2]enero!I34</f>
        <v>460</v>
      </c>
      <c r="C37" s="291">
        <f>+[2]feb.!B34+[2]feb.!C34+[2]feb.!D34+[2]feb.!E34+[2]feb.!F34+[2]feb.!G34+[2]feb.!H34+[2]feb.!I34</f>
        <v>530</v>
      </c>
      <c r="D37" s="291">
        <f>+[2]marzo!B34+[2]marzo!C34+[2]marzo!D34+[2]marzo!E34+[2]marzo!F34+[2]marzo!G34+[2]marzo!H34+[2]marzo!I34</f>
        <v>181</v>
      </c>
      <c r="E37" s="291">
        <f>+[2]abril!B34+[2]abril!C34+[2]abril!D34+[2]abril!E34+[2]abril!F34+[2]abril!G34+[2]abril!H34+[2]abril!I34</f>
        <v>567</v>
      </c>
      <c r="F37" s="291">
        <f>+[2]mayo!B34+[2]mayo!C34+[2]mayo!D34+[2]mayo!E34+[2]mayo!F34+[2]mayo!G34+[2]mayo!H34+[2]mayo!I34</f>
        <v>593</v>
      </c>
      <c r="G37" s="291">
        <f>+[2]junio!B34+[2]junio!C34+[2]junio!D34+[2]junio!E34+[2]junio!F34+[2]junio!G34+[2]junio!H34+[2]junio!I34</f>
        <v>706</v>
      </c>
      <c r="H37" s="291">
        <f>+[2]julio!B34+[2]julio!C34+[2]julio!D34+[2]julio!E34+[2]julio!F34+[2]julio!G34+[2]julio!H34+[2]julio!I34</f>
        <v>1114</v>
      </c>
      <c r="I37" s="291">
        <f>+[2]agosto!B34+[2]agosto!C34+[2]agosto!D34+[2]agosto!E34+[2]agosto!F34+[2]agosto!G34+[2]agosto!H34+[2]agosto!I34</f>
        <v>463</v>
      </c>
      <c r="J37" s="291">
        <f>+[2]sept.!B34+[2]sept.!C34+[2]sept.!D34+[2]sept.!E34+[2]sept.!F34+[2]sept.!G34+[2]sept.!H34+[2]sept.!I34</f>
        <v>568</v>
      </c>
      <c r="K37" s="291">
        <f>+[2]oct.!B34+[2]oct.!C34+[2]oct.!D34+[2]oct.!E34+[2]oct.!F34+[2]oct.!G34+[2]oct.!H34+[2]oct.!I34</f>
        <v>257</v>
      </c>
      <c r="L37" s="291">
        <f>+[2]nov.!B34+[2]nov.!C34+[2]nov.!D34+[2]nov.!E34+[2]nov.!F34+[2]nov.!G34+[2]nov.!H34+[2]nov.!I34</f>
        <v>384</v>
      </c>
      <c r="M37" s="291">
        <f>+[2]dic.!B35+[2]dic.!C35+[2]dic.!D35+[2]dic.!E35+[2]dic.!F35+[2]dic.!G35+[2]dic.!H35+[2]dic.!I35</f>
        <v>309</v>
      </c>
      <c r="N37" s="295">
        <f t="shared" si="0"/>
        <v>6132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</row>
    <row r="38" spans="1:36" ht="30" customHeight="1" x14ac:dyDescent="0.25">
      <c r="A38" s="294" t="s">
        <v>156</v>
      </c>
      <c r="B38" s="291">
        <f>+[2]enero!B35+[2]enero!C35+[2]enero!D35+[2]enero!E35+[2]enero!F35+[2]enero!G35+[2]enero!H35+[2]enero!I35</f>
        <v>1309</v>
      </c>
      <c r="C38" s="291">
        <f>+[2]feb.!B35+[2]feb.!C35+[2]feb.!D35+[2]feb.!E35+[2]feb.!F35+[2]feb.!G35+[2]feb.!H35+[2]feb.!I35</f>
        <v>1920</v>
      </c>
      <c r="D38" s="291">
        <f>+[2]marzo!B35+[2]marzo!C35+[2]marzo!D35+[2]marzo!E35+[2]marzo!F35+[2]marzo!G35+[2]marzo!H35+[2]marzo!I35</f>
        <v>1563</v>
      </c>
      <c r="E38" s="291">
        <f>+[2]abril!B35+[2]abril!C35+[2]abril!D35+[2]abril!E35+[2]abril!F35+[2]abril!G35+[2]abril!H35+[2]abril!I35</f>
        <v>1628</v>
      </c>
      <c r="F38" s="291">
        <f>+[2]mayo!B35+[2]mayo!C35+[2]mayo!D35+[2]mayo!E35+[2]mayo!F35+[2]mayo!G35+[2]mayo!H35+[2]mayo!I35</f>
        <v>2238</v>
      </c>
      <c r="G38" s="291">
        <f>+[2]junio!B35+[2]junio!C35+[2]junio!D35+[2]junio!E35+[2]junio!F35+[2]junio!G35+[2]junio!H35+[2]junio!I35</f>
        <v>1547</v>
      </c>
      <c r="H38" s="291">
        <f>+[2]julio!B35+[2]julio!C35+[2]julio!D35+[2]julio!E35+[2]julio!F35+[2]julio!G35+[2]julio!H35+[2]julio!I35</f>
        <v>1465</v>
      </c>
      <c r="I38" s="291">
        <f>+[2]agosto!B35+[2]agosto!C35+[2]agosto!D35+[2]agosto!E35+[2]agosto!F35+[2]agosto!G35+[2]agosto!H35+[2]agosto!I35</f>
        <v>1514</v>
      </c>
      <c r="J38" s="291">
        <f>+[2]sept.!B35+[2]sept.!C35+[2]sept.!D35+[2]sept.!E35+[2]sept.!F35+[2]sept.!G35+[2]sept.!H35+[2]sept.!I35</f>
        <v>2098</v>
      </c>
      <c r="K38" s="291">
        <f>+[2]oct.!B35+[2]oct.!C35+[2]oct.!D35+[2]oct.!E35+[2]oct.!F35+[2]oct.!G35+[2]oct.!H35+[2]oct.!I35</f>
        <v>2822</v>
      </c>
      <c r="L38" s="291">
        <f>+[2]nov.!B35+[2]nov.!C35+[2]nov.!D35+[2]nov.!E35+[2]nov.!F35+[2]nov.!G35+[2]nov.!H35+[2]nov.!I35</f>
        <v>2610</v>
      </c>
      <c r="M38" s="291">
        <f>+[2]dic.!B36+[2]dic.!C36+[2]dic.!D36+[2]dic.!E36+[2]dic.!F36+[2]dic.!G36+[2]dic.!H36+[2]dic.!I36</f>
        <v>1859</v>
      </c>
      <c r="N38" s="295">
        <f t="shared" si="0"/>
        <v>22573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</row>
    <row r="39" spans="1:36" ht="30" customHeight="1" x14ac:dyDescent="0.25">
      <c r="A39" s="294" t="s">
        <v>157</v>
      </c>
      <c r="B39" s="291">
        <f>+[2]enero!B36+[2]enero!C36+[2]enero!D36+[2]enero!E36+[2]enero!F36+[2]enero!G36+[2]enero!H36+[2]enero!I36</f>
        <v>1186</v>
      </c>
      <c r="C39" s="291">
        <f>+[2]feb.!B36+[2]feb.!C36+[2]feb.!D36+[2]feb.!E36+[2]feb.!F36+[2]feb.!G36+[2]feb.!H36+[2]feb.!I36</f>
        <v>3537</v>
      </c>
      <c r="D39" s="291">
        <f>+[2]marzo!B36+[2]marzo!C36+[2]marzo!D36+[2]marzo!E36+[2]marzo!F36+[2]marzo!G36+[2]marzo!H36+[2]marzo!I36</f>
        <v>4713</v>
      </c>
      <c r="E39" s="291">
        <f>+[2]abril!B36+[2]abril!C36+[2]abril!D36+[2]abril!E36+[2]abril!F36+[2]abril!G36+[2]abril!H36+[2]abril!I36</f>
        <v>2409</v>
      </c>
      <c r="F39" s="291">
        <f>+[2]mayo!B36+[2]mayo!C36+[2]mayo!D36+[2]mayo!E36+[2]mayo!F36+[2]mayo!G36+[2]mayo!H36+[2]mayo!I36</f>
        <v>1003</v>
      </c>
      <c r="G39" s="291">
        <f>+[2]junio!B36+[2]junio!C36+[2]junio!D36+[2]junio!E36+[2]junio!F36+[2]junio!G36+[2]junio!H36+[2]junio!I36</f>
        <v>544</v>
      </c>
      <c r="H39" s="291">
        <f>+[2]julio!B36+[2]julio!C36+[2]julio!D36+[2]julio!E36+[2]julio!F36+[2]julio!G36+[2]julio!H36+[2]julio!I36</f>
        <v>288</v>
      </c>
      <c r="I39" s="291">
        <f>+[2]agosto!B36+[2]agosto!C36+[2]agosto!D36+[2]agosto!E36+[2]agosto!F36+[2]agosto!G36+[2]agosto!H36+[2]agosto!I36</f>
        <v>345</v>
      </c>
      <c r="J39" s="291">
        <f>+[2]sept.!B36+[2]sept.!C36+[2]sept.!D36+[2]sept.!E36+[2]sept.!F36+[2]sept.!G36+[2]sept.!H36+[2]sept.!I36</f>
        <v>1393</v>
      </c>
      <c r="K39" s="291">
        <f>+[2]oct.!B36+[2]oct.!C36+[2]oct.!D36+[2]oct.!E36+[2]oct.!F36+[2]oct.!G36+[2]oct.!H36+[2]oct.!I36</f>
        <v>4729</v>
      </c>
      <c r="L39" s="291">
        <f>+[2]nov.!B36+[2]nov.!C36+[2]nov.!D36+[2]nov.!E36+[2]nov.!F36+[2]nov.!G36+[2]nov.!H36+[2]nov.!I36</f>
        <v>5706</v>
      </c>
      <c r="M39" s="291">
        <f>+[2]dic.!B37+[2]dic.!C37+[2]dic.!D37+[2]dic.!E37+[2]dic.!F37+[2]dic.!G37+[2]dic.!H37+[2]dic.!I37</f>
        <v>4254</v>
      </c>
      <c r="N39" s="295">
        <f t="shared" si="0"/>
        <v>30107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</row>
    <row r="40" spans="1:36" ht="30" customHeight="1" x14ac:dyDescent="0.25">
      <c r="A40" s="294" t="s">
        <v>158</v>
      </c>
      <c r="B40" s="291">
        <f>+[2]enero!B37+[2]enero!C37+[2]enero!D37+[2]enero!E37+[2]enero!F37+[2]enero!G37+[2]enero!H37+[2]enero!I37</f>
        <v>1198</v>
      </c>
      <c r="C40" s="291">
        <f>+[2]feb.!B37+[2]feb.!C37+[2]feb.!D37+[2]feb.!E37+[2]feb.!F37+[2]feb.!G37+[2]feb.!H37+[2]feb.!I37</f>
        <v>564</v>
      </c>
      <c r="D40" s="291">
        <f>+[2]marzo!B37+[2]marzo!C37+[2]marzo!D37+[2]marzo!E37+[2]marzo!F37+[2]marzo!G37+[2]marzo!H37+[2]marzo!I37</f>
        <v>134</v>
      </c>
      <c r="E40" s="291">
        <f>+[2]abril!B37+[2]abril!C37+[2]abril!D37+[2]abril!E37+[2]abril!F37+[2]abril!G37+[2]abril!H37+[2]abril!I37</f>
        <v>257</v>
      </c>
      <c r="F40" s="291">
        <f>+[2]mayo!B37+[2]mayo!C37+[2]mayo!D37+[2]mayo!E37+[2]mayo!F37+[2]mayo!G37+[2]mayo!H37+[2]mayo!I37</f>
        <v>504</v>
      </c>
      <c r="G40" s="291">
        <f>+[2]junio!B37+[2]junio!C37+[2]junio!D37+[2]junio!E37+[2]junio!F37+[2]junio!G37+[2]junio!H37+[2]junio!I37</f>
        <v>297</v>
      </c>
      <c r="H40" s="291">
        <f>+[2]julio!B37+[2]julio!C37+[2]julio!D37+[2]julio!E37+[2]julio!F37+[2]julio!G37+[2]julio!H37+[2]julio!I37</f>
        <v>368</v>
      </c>
      <c r="I40" s="291">
        <f>+[2]agosto!B37+[2]agosto!C37+[2]agosto!D37+[2]agosto!E37+[2]agosto!F37+[2]agosto!G37+[2]agosto!H37+[2]agosto!I37</f>
        <v>513</v>
      </c>
      <c r="J40" s="291">
        <f>+[2]sept.!B37+[2]sept.!C37+[2]sept.!D37+[2]sept.!E37+[2]sept.!F37+[2]sept.!G37+[2]sept.!H37+[2]sept.!I37</f>
        <v>277</v>
      </c>
      <c r="K40" s="291">
        <f>+[2]oct.!B37+[2]oct.!C37+[2]oct.!D37+[2]oct.!E37+[2]oct.!F37+[2]oct.!G37+[2]oct.!H37+[2]oct.!I37</f>
        <v>4763</v>
      </c>
      <c r="L40" s="291">
        <f>+[2]nov.!B37+[2]nov.!C37+[2]nov.!D37+[2]nov.!E37+[2]nov.!F37+[2]nov.!G37+[2]nov.!H37+[2]nov.!I37</f>
        <v>448</v>
      </c>
      <c r="M40" s="291">
        <f>+[2]dic.!B38+[2]dic.!C38+[2]dic.!D38+[2]dic.!E38+[2]dic.!F38+[2]dic.!G38+[2]dic.!H38+[2]dic.!I38</f>
        <v>288</v>
      </c>
      <c r="N40" s="295">
        <f t="shared" si="0"/>
        <v>9611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</row>
    <row r="41" spans="1:36" ht="30" customHeight="1" x14ac:dyDescent="0.25">
      <c r="A41" s="294" t="s">
        <v>159</v>
      </c>
      <c r="B41" s="291">
        <f>+[2]enero!B38+[2]enero!C38+[2]enero!D38+[2]enero!E38+[2]enero!F38+[2]enero!G38+[2]enero!H38+[2]enero!I38</f>
        <v>979</v>
      </c>
      <c r="C41" s="291">
        <f>+[2]feb.!B38+[2]feb.!C38+[2]feb.!D38+[2]feb.!E38+[2]feb.!F38+[2]feb.!G38+[2]feb.!H38+[2]feb.!I38</f>
        <v>1255</v>
      </c>
      <c r="D41" s="291">
        <f>+[2]marzo!B38+[2]marzo!C38+[2]marzo!D38+[2]marzo!E38+[2]marzo!F38+[2]marzo!G38+[2]marzo!H38+[2]marzo!I38</f>
        <v>998</v>
      </c>
      <c r="E41" s="291">
        <f>+[2]abril!B38+[2]abril!C38+[2]abril!D38+[2]abril!E38+[2]abril!F38+[2]abril!G38+[2]abril!H38+[2]abril!I38</f>
        <v>1934</v>
      </c>
      <c r="F41" s="291">
        <f>+[2]mayo!B38+[2]mayo!C38+[2]mayo!D38+[2]mayo!E38+[2]mayo!F38+[2]mayo!G38+[2]mayo!H38+[2]mayo!I38</f>
        <v>1393</v>
      </c>
      <c r="G41" s="291">
        <f>+[2]junio!B38+[2]junio!C38+[2]junio!D38+[2]junio!E38+[2]junio!F38+[2]junio!G38+[2]junio!H38+[2]junio!I38</f>
        <v>1018</v>
      </c>
      <c r="H41" s="291">
        <f>+[2]julio!B38+[2]julio!C38+[2]julio!D38+[2]julio!E38+[2]julio!F38+[2]julio!G38+[2]julio!H38+[2]julio!I38</f>
        <v>1117</v>
      </c>
      <c r="I41" s="291">
        <f>+[2]agosto!B38+[2]agosto!C38+[2]agosto!D38+[2]agosto!E38+[2]agosto!F38+[2]agosto!G38+[2]agosto!H38+[2]agosto!I38</f>
        <v>845</v>
      </c>
      <c r="J41" s="291">
        <f>+[2]sept.!B38+[2]sept.!C38+[2]sept.!D38+[2]sept.!E38+[2]sept.!F38+[2]sept.!G38+[2]sept.!H38+[2]sept.!I38</f>
        <v>945</v>
      </c>
      <c r="K41" s="291">
        <f>+[2]oct.!B38+[2]oct.!C38+[2]oct.!D38+[2]oct.!E38+[2]oct.!F38+[2]oct.!G38+[2]oct.!H38+[2]oct.!I38</f>
        <v>1227</v>
      </c>
      <c r="L41" s="291">
        <f>+[2]nov.!B38+[2]nov.!C38+[2]nov.!D38+[2]nov.!E38+[2]nov.!F38+[2]nov.!G38+[2]nov.!H38+[2]nov.!I38</f>
        <v>1485</v>
      </c>
      <c r="M41" s="291">
        <f>+[2]dic.!B39+[2]dic.!C39+[2]dic.!D39+[2]dic.!E39+[2]dic.!F39+[2]dic.!G39+[2]dic.!H39+[2]dic.!I39</f>
        <v>384</v>
      </c>
      <c r="N41" s="295">
        <f t="shared" si="0"/>
        <v>13580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</row>
    <row r="42" spans="1:36" ht="30" customHeight="1" x14ac:dyDescent="0.25">
      <c r="A42" s="294" t="s">
        <v>160</v>
      </c>
      <c r="B42" s="291">
        <f>+[2]enero!B39+[2]enero!C39+[2]enero!D39+[2]enero!E39+[2]enero!F39+[2]enero!G39+[2]enero!H39+[2]enero!I39</f>
        <v>0</v>
      </c>
      <c r="C42" s="291">
        <f>+[2]feb.!B39+[2]feb.!C39+[2]feb.!D39+[2]feb.!E39+[2]feb.!F39+[2]feb.!G39+[2]feb.!H39+[2]feb.!I39</f>
        <v>0</v>
      </c>
      <c r="D42" s="291">
        <f>+[2]marzo!B39+[2]marzo!C39+[2]marzo!D39+[2]marzo!E39+[2]marzo!F39+[2]marzo!G39+[2]marzo!H39+[2]marzo!I39</f>
        <v>0</v>
      </c>
      <c r="E42" s="291">
        <f>+[2]abril!B39+[2]abril!C39+[2]abril!D39+[2]abril!E39+[2]abril!F39+[2]abril!G39+[2]abril!H39+[2]abril!I39</f>
        <v>0</v>
      </c>
      <c r="F42" s="291">
        <f>+[2]mayo!B39+[2]mayo!C39+[2]mayo!D39+[2]mayo!E39+[2]mayo!F39+[2]mayo!G39+[2]mayo!H39+[2]mayo!I39</f>
        <v>0</v>
      </c>
      <c r="G42" s="291">
        <f>+[2]junio!B39+[2]junio!C39+[2]junio!D39+[2]junio!E39+[2]junio!F39+[2]junio!G39+[2]junio!H39+[2]junio!I39</f>
        <v>0</v>
      </c>
      <c r="H42" s="291">
        <f>+[2]julio!B39+[2]julio!C39+[2]julio!D39+[2]julio!E39+[2]julio!F39+[2]julio!G39+[2]julio!H39+[2]julio!I39</f>
        <v>0</v>
      </c>
      <c r="I42" s="291">
        <f>+[2]agosto!B39+[2]agosto!C39+[2]agosto!D39+[2]agosto!E39+[2]agosto!F39+[2]agosto!G39+[2]agosto!H39+[2]agosto!I39</f>
        <v>0</v>
      </c>
      <c r="J42" s="291">
        <f>+[2]sept.!B39+[2]sept.!C39+[2]sept.!D39+[2]sept.!E39+[2]sept.!F39+[2]sept.!G39+[2]sept.!H39+[2]sept.!I39</f>
        <v>8</v>
      </c>
      <c r="K42" s="291">
        <f>+[2]oct.!B39+[2]oct.!C39+[2]oct.!D39+[2]oct.!E39+[2]oct.!F39+[2]oct.!G39+[2]oct.!H39+[2]oct.!I39</f>
        <v>5</v>
      </c>
      <c r="L42" s="291">
        <f>+[2]nov.!B39+[2]nov.!C39+[2]nov.!D39+[2]nov.!E39+[2]nov.!F39+[2]nov.!G39+[2]nov.!H39+[2]nov.!I39</f>
        <v>40</v>
      </c>
      <c r="M42" s="291">
        <f>+[2]dic.!B40+[2]dic.!C40+[2]dic.!D40+[2]dic.!E40+[2]dic.!F40+[2]dic.!G40+[2]dic.!H40+[2]dic.!I40</f>
        <v>0</v>
      </c>
      <c r="N42" s="295">
        <f t="shared" si="0"/>
        <v>53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</row>
    <row r="43" spans="1:36" ht="30" customHeight="1" x14ac:dyDescent="0.25">
      <c r="A43" s="294" t="s">
        <v>161</v>
      </c>
      <c r="B43" s="291">
        <f>+[2]enero!B40+[2]enero!C40+[2]enero!D40+[2]enero!E40+[2]enero!F40+[2]enero!G40+[2]enero!H40+[2]enero!I40</f>
        <v>8725</v>
      </c>
      <c r="C43" s="291">
        <f>+[2]feb.!B40+[2]feb.!C40+[2]feb.!D40+[2]feb.!E40+[2]feb.!F40+[2]feb.!G40+[2]feb.!H40+[2]feb.!I40</f>
        <v>3012</v>
      </c>
      <c r="D43" s="291">
        <f>+[2]marzo!B40+[2]marzo!C40+[2]marzo!D40+[2]marzo!E40+[2]marzo!F40+[2]marzo!G40+[2]marzo!H40+[2]marzo!I40</f>
        <v>2018</v>
      </c>
      <c r="E43" s="291">
        <f>+[2]abril!B40+[2]abril!C40+[2]abril!D40+[2]abril!E40+[2]abril!F40+[2]abril!G40+[2]abril!H40+[2]abril!I40</f>
        <v>8448</v>
      </c>
      <c r="F43" s="291">
        <f>+[2]mayo!B40+[2]mayo!C40+[2]mayo!D40+[2]mayo!E40+[2]mayo!F40+[2]mayo!G40+[2]mayo!H40+[2]mayo!I40</f>
        <v>2855</v>
      </c>
      <c r="G43" s="291">
        <f>+[2]junio!B40+[2]junio!C40+[2]junio!D40+[2]junio!E40+[2]junio!F40+[2]junio!G40+[2]junio!H40+[2]junio!I40</f>
        <v>2142</v>
      </c>
      <c r="H43" s="291">
        <f>+[2]julio!B40+[2]julio!C40+[2]julio!D40+[2]julio!E40+[2]julio!F40+[2]julio!G40+[2]julio!H40+[2]julio!I40</f>
        <v>2147</v>
      </c>
      <c r="I43" s="291">
        <f>+[2]agosto!B40+[2]agosto!C40+[2]agosto!D40+[2]agosto!E40+[2]agosto!F40+[2]agosto!G40+[2]agosto!H40+[2]agosto!I40</f>
        <v>1422</v>
      </c>
      <c r="J43" s="291">
        <f>+[2]sept.!B40+[2]sept.!C40+[2]sept.!D40+[2]sept.!E40+[2]sept.!F40+[2]sept.!G40+[2]sept.!H40+[2]sept.!I40</f>
        <v>2177</v>
      </c>
      <c r="K43" s="291">
        <f>+[2]oct.!B40+[2]oct.!C40+[2]oct.!D40+[2]oct.!E40+[2]oct.!F40+[2]oct.!G40+[2]oct.!H40+[2]oct.!I40</f>
        <v>2563</v>
      </c>
      <c r="L43" s="291">
        <f>+[2]nov.!B40+[2]nov.!C40+[2]nov.!D40+[2]nov.!E40+[2]nov.!F40+[2]nov.!G40+[2]nov.!H40+[2]nov.!I40</f>
        <v>4464</v>
      </c>
      <c r="M43" s="291">
        <f>+[2]dic.!B41+[2]dic.!C41+[2]dic.!D41+[2]dic.!E41+[2]dic.!F41+[2]dic.!G41+[2]dic.!H41+[2]dic.!I41</f>
        <v>3670</v>
      </c>
      <c r="N43" s="295">
        <f t="shared" si="0"/>
        <v>43643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</row>
    <row r="44" spans="1:36" ht="30" customHeight="1" x14ac:dyDescent="0.25">
      <c r="A44" s="294" t="s">
        <v>162</v>
      </c>
      <c r="B44" s="291">
        <f>+[2]enero!B41+[2]enero!C41+[2]enero!D41+[2]enero!E41+[2]enero!F41+[2]enero!G41+[2]enero!H41+[2]enero!I41</f>
        <v>12627</v>
      </c>
      <c r="C44" s="291">
        <f>+[2]feb.!B41+[2]feb.!C41+[2]feb.!D41+[2]feb.!E41+[2]feb.!F41+[2]feb.!G41+[2]feb.!H41+[2]feb.!I41</f>
        <v>13936</v>
      </c>
      <c r="D44" s="291">
        <f>+[2]marzo!B41+[2]marzo!C41+[2]marzo!D41+[2]marzo!E41+[2]marzo!F41+[2]marzo!G41+[2]marzo!H41+[2]marzo!I41</f>
        <v>10516</v>
      </c>
      <c r="E44" s="291">
        <f>+[2]abril!B41+[2]abril!C41+[2]abril!D41+[2]abril!E41+[2]abril!F41+[2]abril!G41+[2]abril!H41+[2]abril!I41</f>
        <v>42361</v>
      </c>
      <c r="F44" s="291">
        <f>+[2]mayo!B41+[2]mayo!C41+[2]mayo!D41+[2]mayo!E41+[2]mayo!F41+[2]mayo!G41+[2]mayo!H41+[2]mayo!I41</f>
        <v>10996</v>
      </c>
      <c r="G44" s="291">
        <f>+[2]junio!B41+[2]junio!C41+[2]junio!D41+[2]junio!E41+[2]junio!F41+[2]junio!G41+[2]junio!H41+[2]junio!I41</f>
        <v>9179</v>
      </c>
      <c r="H44" s="291">
        <f>+[2]julio!B41+[2]julio!C41+[2]julio!D41+[2]julio!E41+[2]julio!F41+[2]julio!G41+[2]julio!H41+[2]julio!I41</f>
        <v>5597</v>
      </c>
      <c r="I44" s="291">
        <f>+[2]agosto!B41+[2]agosto!C41+[2]agosto!D41+[2]agosto!E41+[2]agosto!F41+[2]agosto!G41+[2]agosto!H41+[2]agosto!I41</f>
        <v>4934</v>
      </c>
      <c r="J44" s="291">
        <f>+[2]sept.!B41+[2]sept.!C41+[2]sept.!D41+[2]sept.!E41+[2]sept.!F41+[2]sept.!G41+[2]sept.!H41+[2]sept.!I41</f>
        <v>6296</v>
      </c>
      <c r="K44" s="291">
        <f>+[2]oct.!B41+[2]oct.!C41+[2]oct.!D41+[2]oct.!E41+[2]oct.!F41+[2]oct.!G41+[2]oct.!H41+[2]oct.!I41</f>
        <v>8051</v>
      </c>
      <c r="L44" s="291">
        <f>+[2]nov.!B41+[2]nov.!C41+[2]nov.!D41+[2]nov.!E41+[2]nov.!F41+[2]nov.!G41+[2]nov.!H41+[2]nov.!I41</f>
        <v>18946</v>
      </c>
      <c r="M44" s="291">
        <f>+[2]dic.!B42+[2]dic.!C42+[2]dic.!D42+[2]dic.!E42+[2]dic.!F42+[2]dic.!G42+[2]dic.!H42+[2]dic.!I42</f>
        <v>12850</v>
      </c>
      <c r="N44" s="295">
        <f t="shared" si="0"/>
        <v>156289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</row>
    <row r="45" spans="1:36" ht="30" customHeight="1" thickBot="1" x14ac:dyDescent="0.3">
      <c r="A45" s="296" t="s">
        <v>171</v>
      </c>
      <c r="B45" s="291">
        <f>+[2]enero!B42+[2]enero!C42+[2]enero!D42+[2]enero!E42+[2]enero!F42+[2]enero!G42+[2]enero!H42+[2]enero!I42</f>
        <v>0</v>
      </c>
      <c r="C45" s="291">
        <f>+[2]feb.!B42+[2]feb.!C42+[2]feb.!D42+[2]feb.!E42+[2]feb.!F42+[2]feb.!G42+[2]feb.!H42+[2]feb.!I42</f>
        <v>0</v>
      </c>
      <c r="D45" s="291">
        <f>+[2]marzo!B42+[2]marzo!C42+[2]marzo!D42+[2]marzo!E42+[2]marzo!F42+[2]marzo!G42+[2]marzo!H42+[2]marzo!I42</f>
        <v>0</v>
      </c>
      <c r="E45" s="291">
        <f>+[2]abril!B42+[2]abril!C42+[2]abril!D42+[2]abril!E42+[2]abril!F42+[2]abril!G42+[2]abril!H42+[2]abril!I42</f>
        <v>0</v>
      </c>
      <c r="F45" s="291">
        <f>+[2]mayo!B42+[2]mayo!C42+[2]mayo!D42+[2]mayo!E42+[2]mayo!F42+[2]mayo!G42+[2]mayo!H42+[2]mayo!I42</f>
        <v>0</v>
      </c>
      <c r="G45" s="291">
        <f>+[2]junio!B42+[2]junio!C42+[2]junio!D42+[2]junio!E42+[2]junio!F42+[2]junio!G42+[2]junio!H42+[2]junio!I42</f>
        <v>0</v>
      </c>
      <c r="H45" s="291">
        <f>+[2]julio!B42+[2]julio!C42+[2]julio!D42+[2]julio!E42+[2]julio!F42+[2]julio!G42+[2]julio!H42+[2]julio!I42</f>
        <v>0</v>
      </c>
      <c r="I45" s="291">
        <f>+[2]agosto!B42+[2]agosto!C42+[2]agosto!D42+[2]agosto!E42+[2]agosto!F42+[2]agosto!G42+[2]agosto!H42+[2]agosto!I42</f>
        <v>0</v>
      </c>
      <c r="J45" s="291">
        <f>+[2]sept.!B42+[2]sept.!C42+[2]sept.!D42+[2]sept.!E42+[2]sept.!F42+[2]sept.!G42+[2]sept.!H42+[2]sept.!I42</f>
        <v>0</v>
      </c>
      <c r="K45" s="297">
        <f>+[2]oct.!B42+[2]oct.!C42+[2]oct.!D42+[2]oct.!E42+[2]oct.!F42+[2]oct.!G42+[2]oct.!H42+[2]oct.!I42</f>
        <v>0</v>
      </c>
      <c r="L45" s="291">
        <f>+[2]nov.!B42+[2]nov.!C42+[2]nov.!D42+[2]nov.!E42+[2]nov.!F42+[2]nov.!G42+[2]nov.!H42+[2]nov.!I42</f>
        <v>0</v>
      </c>
      <c r="M45" s="291">
        <f>+[2]dic.!B43+[2]dic.!C43+[2]dic.!D43+[2]dic.!E43+[2]dic.!F43+[2]dic.!G43+[2]dic.!H43+[2]dic.!I43</f>
        <v>0</v>
      </c>
      <c r="N45" s="295">
        <f t="shared" si="0"/>
        <v>0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</row>
    <row r="46" spans="1:36" ht="24" customHeight="1" thickBot="1" x14ac:dyDescent="0.3">
      <c r="A46" s="298" t="s">
        <v>14</v>
      </c>
      <c r="B46" s="299">
        <f>SUM(B11:B45)</f>
        <v>586813</v>
      </c>
      <c r="C46" s="299">
        <f t="shared" ref="C46:M46" si="1">SUM(C11:C45)</f>
        <v>597322</v>
      </c>
      <c r="D46" s="299">
        <f t="shared" si="1"/>
        <v>309945</v>
      </c>
      <c r="E46" s="299">
        <f t="shared" si="1"/>
        <v>349873</v>
      </c>
      <c r="F46" s="299">
        <f t="shared" si="1"/>
        <v>481075</v>
      </c>
      <c r="G46" s="299">
        <f t="shared" si="1"/>
        <v>695702</v>
      </c>
      <c r="H46" s="299">
        <f t="shared" si="1"/>
        <v>540435</v>
      </c>
      <c r="I46" s="299">
        <f t="shared" si="1"/>
        <v>243372</v>
      </c>
      <c r="J46" s="299">
        <f t="shared" si="1"/>
        <v>274803</v>
      </c>
      <c r="K46" s="299">
        <f t="shared" si="1"/>
        <v>280650</v>
      </c>
      <c r="L46" s="299">
        <f t="shared" si="1"/>
        <v>287642</v>
      </c>
      <c r="M46" s="299">
        <f t="shared" si="1"/>
        <v>345966</v>
      </c>
      <c r="N46" s="299">
        <f>SUM(N11:N45)</f>
        <v>4993598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</row>
    <row r="47" spans="1:36" ht="17.100000000000001" customHeight="1" x14ac:dyDescent="0.2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</row>
    <row r="48" spans="1:36" ht="17.100000000000001" customHeight="1" x14ac:dyDescent="0.25">
      <c r="A48" s="318" t="s">
        <v>104</v>
      </c>
      <c r="B48" s="318"/>
      <c r="C48" s="318"/>
      <c r="D48" s="318"/>
      <c r="E48" s="318"/>
      <c r="F48" s="318"/>
      <c r="G48" s="169"/>
      <c r="H48" s="169"/>
      <c r="I48" s="169"/>
      <c r="J48" s="169"/>
      <c r="K48" s="169"/>
      <c r="L48" s="169"/>
      <c r="M48" s="169"/>
      <c r="N48" s="169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</row>
    <row r="49" spans="1:36" ht="17.100000000000001" customHeight="1" x14ac:dyDescent="0.25">
      <c r="A49" s="318"/>
      <c r="B49" s="318"/>
      <c r="C49" s="318"/>
      <c r="D49" s="318"/>
      <c r="E49" s="318"/>
      <c r="F49" s="318"/>
      <c r="G49" s="169"/>
      <c r="H49" s="169"/>
      <c r="I49" s="169"/>
      <c r="J49" s="169"/>
      <c r="K49" s="169"/>
      <c r="L49" s="169"/>
      <c r="M49" s="169"/>
      <c r="N49" s="169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7.100000000000001" customHeight="1" x14ac:dyDescent="0.25">
      <c r="A50" s="97"/>
      <c r="B50" s="97"/>
      <c r="C50" s="97"/>
      <c r="D50" s="97"/>
      <c r="E50" s="97"/>
      <c r="F50" s="169"/>
      <c r="G50" s="169"/>
      <c r="H50" s="169"/>
      <c r="I50" s="169"/>
      <c r="J50" s="169"/>
      <c r="K50" s="169"/>
      <c r="L50" s="169"/>
      <c r="M50" s="169"/>
      <c r="N50" s="169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7.100000000000001" customHeight="1" x14ac:dyDescent="0.25">
      <c r="A51" s="303"/>
      <c r="B51" s="303"/>
      <c r="C51" s="303"/>
      <c r="D51" s="303"/>
      <c r="E51" s="30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9.9499999999999993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9.9499999999999993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ht="17.100000000000001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ht="17.100000000000001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36" ht="17.10000000000000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36" ht="17.100000000000001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6" ht="26.1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ht="30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ht="30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ht="30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ht="30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30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30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ht="30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ht="30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30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1:36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36" ht="30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1:36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1:36" ht="30" customHeight="1" x14ac:dyDescent="0.25"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ht="30" customHeight="1" x14ac:dyDescent="0.25">
      <c r="A73" s="215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ht="30" customHeight="1" x14ac:dyDescent="0.25"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1:36" ht="30" customHeight="1" x14ac:dyDescent="0.25"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36" ht="30" customHeight="1" x14ac:dyDescent="0.25"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36" ht="30" customHeight="1" x14ac:dyDescent="0.25"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36" ht="30" customHeight="1" x14ac:dyDescent="0.25"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36" ht="30" customHeight="1" x14ac:dyDescent="0.25"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</row>
    <row r="80" spans="1:36" ht="30" customHeight="1" x14ac:dyDescent="0.25"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5:36" ht="30" customHeight="1" x14ac:dyDescent="0.25"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</row>
    <row r="82" spans="15:36" ht="30" customHeight="1" x14ac:dyDescent="0.25"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</row>
    <row r="83" spans="15:36" ht="30" customHeight="1" x14ac:dyDescent="0.25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15:36" ht="30" customHeight="1" x14ac:dyDescent="0.25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  <row r="85" spans="15:36" ht="30" customHeight="1" x14ac:dyDescent="0.25"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5:36" ht="30" customHeight="1" x14ac:dyDescent="0.25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</row>
    <row r="87" spans="15:36" ht="30" customHeight="1" x14ac:dyDescent="0.25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</row>
    <row r="88" spans="15:36" ht="30" customHeight="1" x14ac:dyDescent="0.25"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</row>
    <row r="89" spans="15:36" ht="30" customHeight="1" x14ac:dyDescent="0.25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</row>
    <row r="90" spans="15:36" ht="30" customHeight="1" x14ac:dyDescent="0.25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</row>
    <row r="91" spans="15:36" ht="30" customHeight="1" x14ac:dyDescent="0.25"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</row>
    <row r="92" spans="15:36" ht="30" customHeight="1" x14ac:dyDescent="0.25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</row>
    <row r="93" spans="15:36" ht="30" customHeight="1" x14ac:dyDescent="0.25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</row>
    <row r="94" spans="15:36" ht="30" customHeight="1" x14ac:dyDescent="0.25"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</row>
    <row r="95" spans="15:36" ht="30" customHeight="1" x14ac:dyDescent="0.25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</row>
    <row r="96" spans="15:36" ht="17.100000000000001" customHeight="1" x14ac:dyDescent="0.25"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</row>
    <row r="97" spans="15:36" ht="17.100000000000001" customHeight="1" x14ac:dyDescent="0.25"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</row>
    <row r="98" spans="15:36" ht="17.100000000000001" customHeight="1" x14ac:dyDescent="0.25"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</row>
    <row r="99" spans="15:36" ht="17.100000000000001" customHeight="1" x14ac:dyDescent="0.25"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</row>
    <row r="100" spans="15:36" ht="17.100000000000001" customHeight="1" x14ac:dyDescent="0.25"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</row>
    <row r="101" spans="15:36" ht="9.9499999999999993" customHeight="1" x14ac:dyDescent="0.25"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</row>
    <row r="102" spans="15:36" ht="9.9499999999999993" customHeight="1" x14ac:dyDescent="0.25"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</row>
    <row r="103" spans="15:36" ht="9.9499999999999993" customHeight="1" x14ac:dyDescent="0.25"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</row>
    <row r="104" spans="15:36" ht="9.9499999999999993" customHeight="1" x14ac:dyDescent="0.25"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</row>
    <row r="105" spans="15:36" x14ac:dyDescent="0.25"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</row>
    <row r="106" spans="15:36" ht="17.100000000000001" customHeight="1" x14ac:dyDescent="0.25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</row>
    <row r="107" spans="15:36" ht="17.100000000000001" customHeight="1" x14ac:dyDescent="0.25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</row>
    <row r="108" spans="15:36" ht="17.100000000000001" customHeight="1" x14ac:dyDescent="0.25"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</row>
    <row r="109" spans="15:36" ht="26.1" customHeight="1" x14ac:dyDescent="0.25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</row>
    <row r="110" spans="15:36" ht="30" customHeight="1" x14ac:dyDescent="0.25"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</row>
    <row r="111" spans="15:36" ht="30" customHeight="1" x14ac:dyDescent="0.25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</row>
    <row r="112" spans="15:36" ht="30" customHeight="1" x14ac:dyDescent="0.25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</row>
    <row r="113" spans="1:36" ht="30" customHeight="1" x14ac:dyDescent="0.25">
      <c r="A113" s="215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</row>
    <row r="114" spans="1:36" ht="30" customHeight="1" x14ac:dyDescent="0.25"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</row>
    <row r="115" spans="1:36" ht="30" customHeight="1" x14ac:dyDescent="0.25"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</row>
    <row r="116" spans="1:36" ht="30" customHeight="1" x14ac:dyDescent="0.25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</row>
    <row r="117" spans="1:36" ht="30" customHeight="1" x14ac:dyDescent="0.25"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</row>
    <row r="118" spans="1:36" ht="30" customHeight="1" x14ac:dyDescent="0.25"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</row>
    <row r="119" spans="1:36" ht="30" customHeight="1" x14ac:dyDescent="0.25"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</row>
    <row r="120" spans="1:36" ht="30" customHeight="1" x14ac:dyDescent="0.25"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</row>
    <row r="121" spans="1:36" ht="30" customHeight="1" x14ac:dyDescent="0.25"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</row>
    <row r="122" spans="1:36" ht="30" customHeight="1" x14ac:dyDescent="0.25"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</row>
    <row r="123" spans="1:36" ht="30" customHeight="1" x14ac:dyDescent="0.25"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</row>
    <row r="124" spans="1:36" ht="30" customHeight="1" x14ac:dyDescent="0.25"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</row>
    <row r="125" spans="1:36" ht="30" customHeight="1" x14ac:dyDescent="0.25"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</row>
    <row r="126" spans="1:36" ht="30" customHeight="1" x14ac:dyDescent="0.25"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</row>
    <row r="127" spans="1:36" ht="30" customHeight="1" x14ac:dyDescent="0.25"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</row>
    <row r="128" spans="1:36" ht="30" customHeight="1" x14ac:dyDescent="0.25"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</row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</sheetData>
  <mergeCells count="2">
    <mergeCell ref="A8:N8"/>
    <mergeCell ref="A48:F4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335"/>
  <sheetViews>
    <sheetView zoomScale="57" zoomScaleNormal="57" workbookViewId="0">
      <selection activeCell="A73" sqref="A73:F74"/>
    </sheetView>
  </sheetViews>
  <sheetFormatPr baseColWidth="10" defaultRowHeight="15" x14ac:dyDescent="0.25"/>
  <cols>
    <col min="1" max="1" width="22.85546875" customWidth="1"/>
    <col min="2" max="14" width="20.7109375" customWidth="1"/>
    <col min="15" max="16" width="11.42578125" style="34"/>
  </cols>
  <sheetData>
    <row r="1" spans="1:43" s="34" customFormat="1" ht="29.25" customHeight="1" x14ac:dyDescent="0.25"/>
    <row r="2" spans="1:43" s="34" customFormat="1" ht="29.25" customHeight="1" x14ac:dyDescent="0.25"/>
    <row r="3" spans="1:43" ht="2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2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26.25" x14ac:dyDescent="0.4">
      <c r="A5" s="332" t="s">
        <v>103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26.25" x14ac:dyDescent="0.4">
      <c r="A6" s="326" t="s">
        <v>83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0.5" customHeight="1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30" customHeight="1" x14ac:dyDescent="0.25">
      <c r="A8" s="47" t="s">
        <v>70</v>
      </c>
      <c r="B8" s="48" t="s">
        <v>2</v>
      </c>
      <c r="C8" s="48" t="s">
        <v>3</v>
      </c>
      <c r="D8" s="48" t="s">
        <v>4</v>
      </c>
      <c r="E8" s="48" t="s">
        <v>5</v>
      </c>
      <c r="F8" s="48" t="s">
        <v>6</v>
      </c>
      <c r="G8" s="48" t="s">
        <v>7</v>
      </c>
      <c r="H8" s="48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9" t="s">
        <v>14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ht="23.25" x14ac:dyDescent="0.35">
      <c r="A9" s="13" t="s">
        <v>113</v>
      </c>
      <c r="B9" s="25">
        <v>521410.99999999994</v>
      </c>
      <c r="C9" s="25">
        <v>232629</v>
      </c>
      <c r="D9" s="25">
        <v>39729.000000000007</v>
      </c>
      <c r="E9" s="25">
        <v>176417</v>
      </c>
      <c r="F9" s="25">
        <v>291014</v>
      </c>
      <c r="G9" s="25">
        <v>454223.99999999994</v>
      </c>
      <c r="H9" s="25">
        <v>499584</v>
      </c>
      <c r="I9" s="25">
        <v>177894</v>
      </c>
      <c r="J9" s="25">
        <v>56799</v>
      </c>
      <c r="K9" s="25">
        <v>13141</v>
      </c>
      <c r="L9" s="25">
        <v>45215</v>
      </c>
      <c r="M9" s="30">
        <v>478395</v>
      </c>
      <c r="N9" s="26">
        <f>SUM(B9:M9)</f>
        <v>2986452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ht="23.25" x14ac:dyDescent="0.35">
      <c r="A10" s="13" t="s">
        <v>72</v>
      </c>
      <c r="B10" s="25">
        <v>27410</v>
      </c>
      <c r="C10" s="25">
        <v>22548</v>
      </c>
      <c r="D10" s="25">
        <v>26210</v>
      </c>
      <c r="E10" s="25">
        <v>46989</v>
      </c>
      <c r="F10" s="25">
        <v>59898.000000000007</v>
      </c>
      <c r="G10" s="25">
        <v>47524.000000000007</v>
      </c>
      <c r="H10" s="25">
        <v>38995</v>
      </c>
      <c r="I10" s="25">
        <v>29614</v>
      </c>
      <c r="J10" s="25">
        <v>37104</v>
      </c>
      <c r="K10" s="25">
        <v>32145</v>
      </c>
      <c r="L10" s="25">
        <v>17520</v>
      </c>
      <c r="M10" s="30">
        <v>32141</v>
      </c>
      <c r="N10" s="26">
        <f t="shared" ref="N10:N70" si="0">SUM(B10:M10)</f>
        <v>418098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ht="23.25" x14ac:dyDescent="0.35">
      <c r="A11" s="13" t="s">
        <v>16</v>
      </c>
      <c r="B11" s="25">
        <v>325</v>
      </c>
      <c r="C11" s="25">
        <v>310</v>
      </c>
      <c r="D11" s="25">
        <v>0</v>
      </c>
      <c r="E11" s="25">
        <v>299</v>
      </c>
      <c r="F11" s="25">
        <v>214</v>
      </c>
      <c r="G11" s="25">
        <v>16</v>
      </c>
      <c r="H11" s="25">
        <v>35</v>
      </c>
      <c r="I11" s="25">
        <v>215</v>
      </c>
      <c r="J11" s="25">
        <v>398</v>
      </c>
      <c r="K11" s="25">
        <v>2321</v>
      </c>
      <c r="L11" s="25">
        <v>958</v>
      </c>
      <c r="M11" s="30">
        <v>254</v>
      </c>
      <c r="N11" s="26">
        <f t="shared" si="0"/>
        <v>5345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ht="23.25" x14ac:dyDescent="0.35">
      <c r="A12" s="13" t="s">
        <v>17</v>
      </c>
      <c r="B12" s="25">
        <v>489</v>
      </c>
      <c r="C12" s="25">
        <v>335</v>
      </c>
      <c r="D12" s="25">
        <v>201.00000000000003</v>
      </c>
      <c r="E12" s="25">
        <v>530</v>
      </c>
      <c r="F12" s="25">
        <v>112</v>
      </c>
      <c r="G12" s="25">
        <v>324</v>
      </c>
      <c r="H12" s="25">
        <v>2010.0000000000002</v>
      </c>
      <c r="I12" s="25">
        <v>2547</v>
      </c>
      <c r="J12" s="25">
        <v>85</v>
      </c>
      <c r="K12" s="25">
        <v>152</v>
      </c>
      <c r="L12" s="25">
        <v>303</v>
      </c>
      <c r="M12" s="30">
        <v>389</v>
      </c>
      <c r="N12" s="26">
        <f t="shared" si="0"/>
        <v>7477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ht="23.25" x14ac:dyDescent="0.35">
      <c r="A13" s="13" t="s">
        <v>56</v>
      </c>
      <c r="B13" s="25">
        <v>4664</v>
      </c>
      <c r="C13" s="25">
        <v>2980</v>
      </c>
      <c r="D13" s="25">
        <v>5354</v>
      </c>
      <c r="E13" s="25">
        <v>6201</v>
      </c>
      <c r="F13" s="25">
        <v>11348</v>
      </c>
      <c r="G13" s="25">
        <v>6753.9999999999991</v>
      </c>
      <c r="H13" s="25">
        <v>6521</v>
      </c>
      <c r="I13" s="25">
        <v>9254</v>
      </c>
      <c r="J13" s="25">
        <v>11528</v>
      </c>
      <c r="K13" s="25">
        <v>4214</v>
      </c>
      <c r="L13" s="25">
        <v>1128</v>
      </c>
      <c r="M13" s="30">
        <v>1689</v>
      </c>
      <c r="N13" s="26">
        <f t="shared" si="0"/>
        <v>71635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ht="23.25" x14ac:dyDescent="0.35">
      <c r="A14" s="13" t="s">
        <v>73</v>
      </c>
      <c r="B14" s="25">
        <v>15207.000000000002</v>
      </c>
      <c r="C14" s="25">
        <v>4564</v>
      </c>
      <c r="D14" s="25">
        <v>4401</v>
      </c>
      <c r="E14" s="25">
        <v>16459</v>
      </c>
      <c r="F14" s="25">
        <v>23121</v>
      </c>
      <c r="G14" s="25">
        <v>5988</v>
      </c>
      <c r="H14" s="25">
        <v>901</v>
      </c>
      <c r="I14" s="25">
        <v>4585</v>
      </c>
      <c r="J14" s="25">
        <v>23142</v>
      </c>
      <c r="K14" s="25">
        <v>11024</v>
      </c>
      <c r="L14" s="25">
        <v>99899</v>
      </c>
      <c r="M14" s="31">
        <v>80177</v>
      </c>
      <c r="N14" s="26">
        <f t="shared" si="0"/>
        <v>289468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ht="23.25" x14ac:dyDescent="0.35">
      <c r="A15" s="13" t="s">
        <v>19</v>
      </c>
      <c r="B15" s="25">
        <v>31122</v>
      </c>
      <c r="C15" s="25">
        <v>4854</v>
      </c>
      <c r="D15" s="25">
        <v>2589</v>
      </c>
      <c r="E15" s="25">
        <v>33014</v>
      </c>
      <c r="F15" s="25">
        <v>35412</v>
      </c>
      <c r="G15" s="25">
        <v>11241.000000000002</v>
      </c>
      <c r="H15" s="25">
        <v>1455.9999999999998</v>
      </c>
      <c r="I15" s="25">
        <v>6854</v>
      </c>
      <c r="J15" s="25">
        <v>48955</v>
      </c>
      <c r="K15" s="25">
        <v>23859</v>
      </c>
      <c r="L15" s="25">
        <v>31021</v>
      </c>
      <c r="M15" s="31">
        <v>69467</v>
      </c>
      <c r="N15" s="26">
        <f t="shared" si="0"/>
        <v>299844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ht="23.25" x14ac:dyDescent="0.35">
      <c r="A16" s="13" t="s">
        <v>20</v>
      </c>
      <c r="B16" s="25">
        <v>604</v>
      </c>
      <c r="C16" s="25">
        <v>365</v>
      </c>
      <c r="D16" s="25">
        <v>320</v>
      </c>
      <c r="E16" s="25">
        <v>920</v>
      </c>
      <c r="F16" s="25">
        <v>754</v>
      </c>
      <c r="G16" s="25">
        <v>599</v>
      </c>
      <c r="H16" s="25">
        <v>895</v>
      </c>
      <c r="I16" s="25">
        <v>258</v>
      </c>
      <c r="J16" s="25">
        <v>2645</v>
      </c>
      <c r="K16" s="25">
        <v>1126</v>
      </c>
      <c r="L16" s="25">
        <v>545</v>
      </c>
      <c r="M16" s="31">
        <v>549</v>
      </c>
      <c r="N16" s="26">
        <f t="shared" si="0"/>
        <v>9580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ht="23.25" x14ac:dyDescent="0.35">
      <c r="A17" s="13" t="s">
        <v>74</v>
      </c>
      <c r="B17" s="25">
        <v>8251</v>
      </c>
      <c r="C17" s="25">
        <v>6974</v>
      </c>
      <c r="D17" s="25">
        <v>9620.9999999999982</v>
      </c>
      <c r="E17" s="25">
        <v>43213.999999999993</v>
      </c>
      <c r="F17" s="25">
        <v>54521</v>
      </c>
      <c r="G17" s="25">
        <v>33012</v>
      </c>
      <c r="H17" s="25">
        <v>16073</v>
      </c>
      <c r="I17" s="25">
        <v>24214</v>
      </c>
      <c r="J17" s="25">
        <v>9584</v>
      </c>
      <c r="K17" s="25">
        <v>5895</v>
      </c>
      <c r="L17" s="25">
        <v>25945</v>
      </c>
      <c r="M17" s="31">
        <v>7214</v>
      </c>
      <c r="N17" s="26">
        <f t="shared" si="0"/>
        <v>244518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ht="23.25" x14ac:dyDescent="0.35">
      <c r="A18" s="13" t="s">
        <v>84</v>
      </c>
      <c r="B18" s="25">
        <v>109</v>
      </c>
      <c r="C18" s="25">
        <v>206</v>
      </c>
      <c r="D18" s="25">
        <v>240</v>
      </c>
      <c r="E18" s="25">
        <v>28</v>
      </c>
      <c r="F18" s="25">
        <v>95</v>
      </c>
      <c r="G18" s="25">
        <v>247</v>
      </c>
      <c r="H18" s="25">
        <v>182</v>
      </c>
      <c r="I18" s="25">
        <v>133</v>
      </c>
      <c r="J18" s="25">
        <v>179</v>
      </c>
      <c r="K18" s="25">
        <v>85</v>
      </c>
      <c r="L18" s="25">
        <v>370</v>
      </c>
      <c r="M18" s="31">
        <v>410</v>
      </c>
      <c r="N18" s="26">
        <f t="shared" si="0"/>
        <v>2284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ht="23.25" x14ac:dyDescent="0.35">
      <c r="A19" s="13" t="s">
        <v>22</v>
      </c>
      <c r="B19" s="25">
        <v>13201</v>
      </c>
      <c r="C19" s="25">
        <v>6844.0000000000009</v>
      </c>
      <c r="D19" s="25">
        <v>7201.0000000000009</v>
      </c>
      <c r="E19" s="25">
        <v>6921</v>
      </c>
      <c r="F19" s="25">
        <v>6985</v>
      </c>
      <c r="G19" s="25">
        <v>10215</v>
      </c>
      <c r="H19" s="25">
        <v>11681</v>
      </c>
      <c r="I19" s="25">
        <v>7138</v>
      </c>
      <c r="J19" s="25">
        <v>7701</v>
      </c>
      <c r="K19" s="25">
        <v>14791</v>
      </c>
      <c r="L19" s="25">
        <v>12269</v>
      </c>
      <c r="M19" s="31">
        <v>9584</v>
      </c>
      <c r="N19" s="26">
        <f t="shared" si="0"/>
        <v>114531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ht="23.25" x14ac:dyDescent="0.35">
      <c r="A20" s="13" t="s">
        <v>23</v>
      </c>
      <c r="B20" s="25">
        <v>6121</v>
      </c>
      <c r="C20" s="25">
        <v>8594</v>
      </c>
      <c r="D20" s="25">
        <v>8120.0000000000009</v>
      </c>
      <c r="E20" s="25">
        <v>4019</v>
      </c>
      <c r="F20" s="25">
        <v>5214</v>
      </c>
      <c r="G20" s="25">
        <v>6214</v>
      </c>
      <c r="H20" s="25">
        <v>3654</v>
      </c>
      <c r="I20" s="25">
        <v>1883</v>
      </c>
      <c r="J20" s="25">
        <v>1654</v>
      </c>
      <c r="K20" s="25">
        <v>2878</v>
      </c>
      <c r="L20" s="25">
        <v>3571</v>
      </c>
      <c r="M20" s="31">
        <v>5854</v>
      </c>
      <c r="N20" s="26">
        <f t="shared" si="0"/>
        <v>57776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ht="23.25" x14ac:dyDescent="0.35">
      <c r="A21" s="13" t="s">
        <v>24</v>
      </c>
      <c r="B21" s="25">
        <v>4657</v>
      </c>
      <c r="C21" s="25">
        <v>3793</v>
      </c>
      <c r="D21" s="25">
        <v>5222</v>
      </c>
      <c r="E21" s="25">
        <v>3562</v>
      </c>
      <c r="F21" s="25">
        <v>4201</v>
      </c>
      <c r="G21" s="25">
        <v>6214</v>
      </c>
      <c r="H21" s="25">
        <v>3524</v>
      </c>
      <c r="I21" s="25">
        <v>4213</v>
      </c>
      <c r="J21" s="25">
        <v>1624</v>
      </c>
      <c r="K21" s="25">
        <v>3452</v>
      </c>
      <c r="L21" s="25">
        <v>4019</v>
      </c>
      <c r="M21" s="31">
        <v>4214</v>
      </c>
      <c r="N21" s="26">
        <f t="shared" si="0"/>
        <v>48695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ht="23.25" x14ac:dyDescent="0.35">
      <c r="A22" s="13" t="s">
        <v>57</v>
      </c>
      <c r="B22" s="25">
        <v>6879.0000000000009</v>
      </c>
      <c r="C22" s="25">
        <v>4738</v>
      </c>
      <c r="D22" s="25">
        <v>5684</v>
      </c>
      <c r="E22" s="25">
        <v>5977.0000000000009</v>
      </c>
      <c r="F22" s="25">
        <v>5622.0000000000009</v>
      </c>
      <c r="G22" s="25">
        <v>5012</v>
      </c>
      <c r="H22" s="25">
        <v>5201</v>
      </c>
      <c r="I22" s="25">
        <v>5200.9999999999991</v>
      </c>
      <c r="J22" s="25">
        <v>4621</v>
      </c>
      <c r="K22" s="25">
        <v>6021</v>
      </c>
      <c r="L22" s="25">
        <v>4772</v>
      </c>
      <c r="M22" s="31">
        <v>3874</v>
      </c>
      <c r="N22" s="26">
        <f t="shared" si="0"/>
        <v>63602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ht="23.25" x14ac:dyDescent="0.35">
      <c r="A23" s="13" t="s">
        <v>25</v>
      </c>
      <c r="B23" s="25">
        <v>17244.999999999996</v>
      </c>
      <c r="C23" s="25">
        <v>23604</v>
      </c>
      <c r="D23" s="25">
        <v>26986.999999999996</v>
      </c>
      <c r="E23" s="25">
        <v>24513.999999999996</v>
      </c>
      <c r="F23" s="25">
        <v>27525</v>
      </c>
      <c r="G23" s="25">
        <v>38039</v>
      </c>
      <c r="H23" s="25">
        <v>30183</v>
      </c>
      <c r="I23" s="25">
        <v>25421</v>
      </c>
      <c r="J23" s="25">
        <v>20144</v>
      </c>
      <c r="K23" s="25">
        <v>37237</v>
      </c>
      <c r="L23" s="25">
        <v>30266</v>
      </c>
      <c r="M23" s="31">
        <v>21651</v>
      </c>
      <c r="N23" s="26">
        <f t="shared" si="0"/>
        <v>322816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ht="23.25" x14ac:dyDescent="0.35">
      <c r="A24" s="13" t="s">
        <v>85</v>
      </c>
      <c r="B24" s="25">
        <v>298</v>
      </c>
      <c r="C24" s="25">
        <v>166</v>
      </c>
      <c r="D24" s="25">
        <v>741</v>
      </c>
      <c r="E24" s="25">
        <v>281</v>
      </c>
      <c r="F24" s="25">
        <v>86</v>
      </c>
      <c r="G24" s="25">
        <v>108</v>
      </c>
      <c r="H24" s="25">
        <v>201</v>
      </c>
      <c r="I24" s="25">
        <v>172</v>
      </c>
      <c r="J24" s="25">
        <v>351</v>
      </c>
      <c r="K24" s="25">
        <v>301</v>
      </c>
      <c r="L24" s="25">
        <v>25</v>
      </c>
      <c r="M24" s="31">
        <v>78</v>
      </c>
      <c r="N24" s="26">
        <f t="shared" si="0"/>
        <v>2808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ht="23.25" x14ac:dyDescent="0.35">
      <c r="A25" s="13" t="s">
        <v>58</v>
      </c>
      <c r="B25" s="25">
        <v>6021</v>
      </c>
      <c r="C25" s="25">
        <v>2886</v>
      </c>
      <c r="D25" s="25">
        <v>3254</v>
      </c>
      <c r="E25" s="25">
        <v>2685</v>
      </c>
      <c r="F25" s="25">
        <v>3771.2898943998161</v>
      </c>
      <c r="G25" s="25">
        <v>3988.9999999999995</v>
      </c>
      <c r="H25" s="25">
        <v>3201</v>
      </c>
      <c r="I25" s="25">
        <v>2814</v>
      </c>
      <c r="J25" s="25">
        <v>5021</v>
      </c>
      <c r="K25" s="25">
        <v>3854</v>
      </c>
      <c r="L25" s="25">
        <v>3495</v>
      </c>
      <c r="M25" s="31">
        <v>4812</v>
      </c>
      <c r="N25" s="26">
        <f t="shared" si="0"/>
        <v>45803.289894399815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ht="23.25" x14ac:dyDescent="0.35">
      <c r="A26" s="13" t="s">
        <v>26</v>
      </c>
      <c r="B26" s="25">
        <v>1849</v>
      </c>
      <c r="C26" s="25">
        <v>280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250</v>
      </c>
      <c r="M26" s="31">
        <v>2332.2000000000003</v>
      </c>
      <c r="N26" s="26">
        <f t="shared" si="0"/>
        <v>4711.2000000000007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ht="23.25" x14ac:dyDescent="0.35">
      <c r="A27" s="13" t="s">
        <v>27</v>
      </c>
      <c r="B27" s="25">
        <v>6854</v>
      </c>
      <c r="C27" s="25">
        <v>6359</v>
      </c>
      <c r="D27" s="25">
        <v>4598</v>
      </c>
      <c r="E27" s="25">
        <v>3214</v>
      </c>
      <c r="F27" s="25">
        <v>11794.491385767791</v>
      </c>
      <c r="G27" s="25">
        <v>9566</v>
      </c>
      <c r="H27" s="25">
        <v>7214</v>
      </c>
      <c r="I27" s="25">
        <v>5214</v>
      </c>
      <c r="J27" s="25">
        <v>7201</v>
      </c>
      <c r="K27" s="25">
        <v>5698</v>
      </c>
      <c r="L27" s="25">
        <v>6560</v>
      </c>
      <c r="M27" s="31">
        <v>4251</v>
      </c>
      <c r="N27" s="26">
        <f t="shared" si="0"/>
        <v>78523.491385767789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ht="23.25" x14ac:dyDescent="0.35">
      <c r="A28" s="13" t="s">
        <v>28</v>
      </c>
      <c r="B28" s="25">
        <v>3014</v>
      </c>
      <c r="C28" s="25">
        <v>1754</v>
      </c>
      <c r="D28" s="25">
        <v>1594</v>
      </c>
      <c r="E28" s="25">
        <v>1540.9999999999998</v>
      </c>
      <c r="F28" s="25">
        <v>1975</v>
      </c>
      <c r="G28" s="25">
        <v>1402</v>
      </c>
      <c r="H28" s="25">
        <v>1302.0000000000002</v>
      </c>
      <c r="I28" s="25">
        <v>838</v>
      </c>
      <c r="J28" s="25">
        <v>1955</v>
      </c>
      <c r="K28" s="25">
        <v>1721</v>
      </c>
      <c r="L28" s="25">
        <v>1854</v>
      </c>
      <c r="M28" s="31">
        <v>2854</v>
      </c>
      <c r="N28" s="26">
        <f t="shared" si="0"/>
        <v>21804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ht="23.25" x14ac:dyDescent="0.35">
      <c r="A29" s="13" t="s">
        <v>29</v>
      </c>
      <c r="B29" s="25">
        <v>7853.9999999999991</v>
      </c>
      <c r="C29" s="25">
        <v>2688</v>
      </c>
      <c r="D29" s="25">
        <v>2320</v>
      </c>
      <c r="E29" s="25">
        <v>5210</v>
      </c>
      <c r="F29" s="25">
        <v>6241</v>
      </c>
      <c r="G29" s="25">
        <v>3116</v>
      </c>
      <c r="H29" s="25">
        <v>4521</v>
      </c>
      <c r="I29" s="25">
        <v>2598</v>
      </c>
      <c r="J29" s="25">
        <v>9521</v>
      </c>
      <c r="K29" s="25">
        <v>2870</v>
      </c>
      <c r="L29" s="25">
        <v>5854</v>
      </c>
      <c r="M29" s="31">
        <v>13454</v>
      </c>
      <c r="N29" s="26">
        <f t="shared" si="0"/>
        <v>66247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ht="23.25" x14ac:dyDescent="0.35">
      <c r="A30" s="13" t="s">
        <v>30</v>
      </c>
      <c r="B30" s="25">
        <v>710</v>
      </c>
      <c r="C30" s="25">
        <v>682.00000000000011</v>
      </c>
      <c r="D30" s="25">
        <v>1021</v>
      </c>
      <c r="E30" s="25">
        <v>853.99999999999989</v>
      </c>
      <c r="F30" s="25">
        <v>542</v>
      </c>
      <c r="G30" s="25">
        <v>698.99999999999989</v>
      </c>
      <c r="H30" s="25">
        <v>456</v>
      </c>
      <c r="I30" s="25">
        <v>455</v>
      </c>
      <c r="J30" s="25">
        <v>865</v>
      </c>
      <c r="K30" s="25">
        <v>568</v>
      </c>
      <c r="L30" s="25">
        <v>582</v>
      </c>
      <c r="M30" s="31">
        <v>895</v>
      </c>
      <c r="N30" s="26">
        <f t="shared" si="0"/>
        <v>8329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ht="23.25" x14ac:dyDescent="0.35">
      <c r="A31" s="13" t="s">
        <v>31</v>
      </c>
      <c r="B31" s="25">
        <v>1542</v>
      </c>
      <c r="C31" s="25">
        <v>1147</v>
      </c>
      <c r="D31" s="25">
        <v>1357.9999999999998</v>
      </c>
      <c r="E31" s="25">
        <v>1288.8</v>
      </c>
      <c r="F31" s="25">
        <v>1452</v>
      </c>
      <c r="G31" s="25">
        <v>1801.9999999999995</v>
      </c>
      <c r="H31" s="25">
        <v>1785</v>
      </c>
      <c r="I31" s="25">
        <v>1561</v>
      </c>
      <c r="J31" s="25">
        <v>1985</v>
      </c>
      <c r="K31" s="25">
        <v>1680</v>
      </c>
      <c r="L31" s="25">
        <v>96</v>
      </c>
      <c r="M31" s="31">
        <v>2584</v>
      </c>
      <c r="N31" s="26">
        <f t="shared" si="0"/>
        <v>18280.8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ht="23.25" x14ac:dyDescent="0.35">
      <c r="A32" s="13" t="s">
        <v>32</v>
      </c>
      <c r="B32" s="25">
        <v>801</v>
      </c>
      <c r="C32" s="25">
        <v>819</v>
      </c>
      <c r="D32" s="25">
        <v>735</v>
      </c>
      <c r="E32" s="25">
        <v>754</v>
      </c>
      <c r="F32" s="25">
        <v>1245</v>
      </c>
      <c r="G32" s="25">
        <v>711.99999999999989</v>
      </c>
      <c r="H32" s="25">
        <v>752</v>
      </c>
      <c r="I32" s="25">
        <v>1409</v>
      </c>
      <c r="J32" s="25">
        <v>1321</v>
      </c>
      <c r="K32" s="25">
        <v>1173</v>
      </c>
      <c r="L32" s="25">
        <v>1254</v>
      </c>
      <c r="M32" s="31">
        <v>964</v>
      </c>
      <c r="N32" s="26">
        <f t="shared" si="0"/>
        <v>11939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ht="23.25" x14ac:dyDescent="0.35">
      <c r="A33" s="13" t="s">
        <v>33</v>
      </c>
      <c r="B33" s="25">
        <v>54</v>
      </c>
      <c r="C33" s="25">
        <v>75</v>
      </c>
      <c r="D33" s="25">
        <v>274.99999999999994</v>
      </c>
      <c r="E33" s="25">
        <v>78</v>
      </c>
      <c r="F33" s="25">
        <v>26</v>
      </c>
      <c r="G33" s="25">
        <v>132</v>
      </c>
      <c r="H33" s="25">
        <v>130</v>
      </c>
      <c r="I33" s="25">
        <v>173</v>
      </c>
      <c r="J33" s="25">
        <v>621</v>
      </c>
      <c r="K33" s="25">
        <v>3541</v>
      </c>
      <c r="L33" s="25">
        <v>325</v>
      </c>
      <c r="M33" s="31">
        <v>241</v>
      </c>
      <c r="N33" s="26">
        <f t="shared" si="0"/>
        <v>5671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23.25" x14ac:dyDescent="0.35">
      <c r="A34" s="13" t="s">
        <v>34</v>
      </c>
      <c r="B34" s="25">
        <v>1102</v>
      </c>
      <c r="C34" s="25">
        <v>911</v>
      </c>
      <c r="D34" s="25">
        <v>1128</v>
      </c>
      <c r="E34" s="25">
        <v>862</v>
      </c>
      <c r="F34" s="25">
        <v>852</v>
      </c>
      <c r="G34" s="25">
        <v>1036</v>
      </c>
      <c r="H34" s="25">
        <v>1354</v>
      </c>
      <c r="I34" s="25">
        <v>1020</v>
      </c>
      <c r="J34" s="25">
        <v>825</v>
      </c>
      <c r="K34" s="25">
        <v>1625</v>
      </c>
      <c r="L34" s="25">
        <v>3124</v>
      </c>
      <c r="M34" s="31">
        <v>1654</v>
      </c>
      <c r="N34" s="26">
        <f t="shared" si="0"/>
        <v>15493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ht="26.25" x14ac:dyDescent="0.35">
      <c r="A35" s="13" t="s">
        <v>35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15123</v>
      </c>
      <c r="K35" s="25">
        <v>25920</v>
      </c>
      <c r="L35" s="25">
        <v>26244</v>
      </c>
      <c r="M35" s="31">
        <v>12713</v>
      </c>
      <c r="N35" s="26">
        <f>SUM(B35:M35)</f>
        <v>80000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ht="23.25" x14ac:dyDescent="0.35">
      <c r="A36" s="13" t="s">
        <v>36</v>
      </c>
      <c r="B36" s="25">
        <v>1318</v>
      </c>
      <c r="C36" s="25">
        <v>1177</v>
      </c>
      <c r="D36" s="25">
        <v>1204</v>
      </c>
      <c r="E36" s="25">
        <v>1021</v>
      </c>
      <c r="F36" s="25">
        <v>998</v>
      </c>
      <c r="G36" s="25">
        <v>1420</v>
      </c>
      <c r="H36" s="25">
        <v>1982</v>
      </c>
      <c r="I36" s="25">
        <v>1987</v>
      </c>
      <c r="J36" s="25">
        <v>1699</v>
      </c>
      <c r="K36" s="25">
        <v>985</v>
      </c>
      <c r="L36" s="25">
        <v>691</v>
      </c>
      <c r="M36" s="31">
        <v>1621</v>
      </c>
      <c r="N36" s="26">
        <f t="shared" si="0"/>
        <v>16103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ht="23.25" x14ac:dyDescent="0.35">
      <c r="A37" s="13" t="s">
        <v>37</v>
      </c>
      <c r="B37" s="25">
        <v>310</v>
      </c>
      <c r="C37" s="25">
        <v>358</v>
      </c>
      <c r="D37" s="25">
        <v>354</v>
      </c>
      <c r="E37" s="25">
        <v>232.2</v>
      </c>
      <c r="F37" s="25">
        <v>384</v>
      </c>
      <c r="G37" s="25">
        <v>320.00000000000006</v>
      </c>
      <c r="H37" s="25">
        <v>432</v>
      </c>
      <c r="I37" s="25">
        <v>685</v>
      </c>
      <c r="J37" s="25">
        <v>401</v>
      </c>
      <c r="K37" s="25">
        <v>685</v>
      </c>
      <c r="L37" s="25">
        <v>936</v>
      </c>
      <c r="M37" s="31">
        <v>798</v>
      </c>
      <c r="N37" s="26">
        <f t="shared" si="0"/>
        <v>5895.2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ht="23.25" x14ac:dyDescent="0.35">
      <c r="A38" s="13" t="s">
        <v>59</v>
      </c>
      <c r="B38" s="25">
        <v>250.99999999999997</v>
      </c>
      <c r="C38" s="25">
        <v>112.99999999999999</v>
      </c>
      <c r="D38" s="25">
        <v>82.000000000000014</v>
      </c>
      <c r="E38" s="25">
        <v>50</v>
      </c>
      <c r="F38" s="25">
        <v>91.999999999999972</v>
      </c>
      <c r="G38" s="25">
        <v>111.99999999999999</v>
      </c>
      <c r="H38" s="25">
        <v>265</v>
      </c>
      <c r="I38" s="25">
        <v>52</v>
      </c>
      <c r="J38" s="25">
        <v>132</v>
      </c>
      <c r="K38" s="25">
        <v>138</v>
      </c>
      <c r="L38" s="25">
        <v>28</v>
      </c>
      <c r="M38" s="31">
        <v>75</v>
      </c>
      <c r="N38" s="26">
        <f t="shared" si="0"/>
        <v>1390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ht="23.25" x14ac:dyDescent="0.35">
      <c r="A39" s="13" t="s">
        <v>60</v>
      </c>
      <c r="B39" s="25">
        <v>710</v>
      </c>
      <c r="C39" s="25">
        <v>381</v>
      </c>
      <c r="D39" s="25">
        <v>425</v>
      </c>
      <c r="E39" s="25">
        <v>498</v>
      </c>
      <c r="F39" s="25">
        <v>677</v>
      </c>
      <c r="G39" s="25">
        <v>544</v>
      </c>
      <c r="H39" s="25">
        <v>630</v>
      </c>
      <c r="I39" s="25">
        <v>645</v>
      </c>
      <c r="J39" s="25">
        <v>536</v>
      </c>
      <c r="K39" s="25">
        <v>634</v>
      </c>
      <c r="L39" s="25">
        <v>622</v>
      </c>
      <c r="M39" s="31">
        <v>675</v>
      </c>
      <c r="N39" s="26">
        <f t="shared" si="0"/>
        <v>6977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ht="23.25" x14ac:dyDescent="0.35">
      <c r="A40" s="13" t="s">
        <v>38</v>
      </c>
      <c r="B40" s="25">
        <v>232</v>
      </c>
      <c r="C40" s="25">
        <v>87</v>
      </c>
      <c r="D40" s="25">
        <v>142</v>
      </c>
      <c r="E40" s="25">
        <v>194</v>
      </c>
      <c r="F40" s="25">
        <v>145</v>
      </c>
      <c r="G40" s="25">
        <v>132</v>
      </c>
      <c r="H40" s="25">
        <v>265</v>
      </c>
      <c r="I40" s="25">
        <v>96</v>
      </c>
      <c r="J40" s="25">
        <v>95</v>
      </c>
      <c r="K40" s="25">
        <v>154</v>
      </c>
      <c r="L40" s="25">
        <v>179</v>
      </c>
      <c r="M40" s="31">
        <v>178</v>
      </c>
      <c r="N40" s="26">
        <f t="shared" si="0"/>
        <v>1899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ht="23.25" x14ac:dyDescent="0.35">
      <c r="A41" s="13" t="s">
        <v>75</v>
      </c>
      <c r="B41" s="25">
        <v>1258</v>
      </c>
      <c r="C41" s="25">
        <v>1326</v>
      </c>
      <c r="D41" s="25">
        <v>1120</v>
      </c>
      <c r="E41" s="25">
        <v>841.99999999999989</v>
      </c>
      <c r="F41" s="25">
        <v>588</v>
      </c>
      <c r="G41" s="25">
        <v>502</v>
      </c>
      <c r="H41" s="25">
        <v>513</v>
      </c>
      <c r="I41" s="25">
        <v>254</v>
      </c>
      <c r="J41" s="25">
        <v>321</v>
      </c>
      <c r="K41" s="25">
        <v>948</v>
      </c>
      <c r="L41" s="25">
        <v>1245</v>
      </c>
      <c r="M41" s="31">
        <v>1524</v>
      </c>
      <c r="N41" s="26">
        <f t="shared" si="0"/>
        <v>10441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ht="23.25" x14ac:dyDescent="0.35">
      <c r="A42" s="13" t="s">
        <v>40</v>
      </c>
      <c r="B42" s="25">
        <v>420</v>
      </c>
      <c r="C42" s="25">
        <v>224</v>
      </c>
      <c r="D42" s="25">
        <v>340</v>
      </c>
      <c r="E42" s="25">
        <v>257</v>
      </c>
      <c r="F42" s="25">
        <v>225</v>
      </c>
      <c r="G42" s="25">
        <v>258</v>
      </c>
      <c r="H42" s="25">
        <v>123</v>
      </c>
      <c r="I42" s="25">
        <v>110</v>
      </c>
      <c r="J42" s="25">
        <v>162</v>
      </c>
      <c r="K42" s="25">
        <v>141</v>
      </c>
      <c r="L42" s="25">
        <v>246</v>
      </c>
      <c r="M42" s="31">
        <v>195</v>
      </c>
      <c r="N42" s="26">
        <f t="shared" si="0"/>
        <v>2701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ht="23.25" x14ac:dyDescent="0.35">
      <c r="A43" s="13" t="s">
        <v>41</v>
      </c>
      <c r="B43" s="25">
        <v>232</v>
      </c>
      <c r="C43" s="25">
        <v>384</v>
      </c>
      <c r="D43" s="25">
        <v>321</v>
      </c>
      <c r="E43" s="25">
        <v>146</v>
      </c>
      <c r="F43" s="25">
        <v>95</v>
      </c>
      <c r="G43" s="25">
        <v>150</v>
      </c>
      <c r="H43" s="25">
        <v>352</v>
      </c>
      <c r="I43" s="25">
        <v>53</v>
      </c>
      <c r="J43" s="25">
        <v>189</v>
      </c>
      <c r="K43" s="25">
        <v>202</v>
      </c>
      <c r="L43" s="25">
        <v>346</v>
      </c>
      <c r="M43" s="31">
        <v>251</v>
      </c>
      <c r="N43" s="26">
        <f t="shared" si="0"/>
        <v>2721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ht="23.25" x14ac:dyDescent="0.35">
      <c r="A44" s="13" t="s">
        <v>87</v>
      </c>
      <c r="B44" s="25">
        <v>342</v>
      </c>
      <c r="C44" s="25">
        <v>411</v>
      </c>
      <c r="D44" s="25">
        <v>389</v>
      </c>
      <c r="E44" s="25">
        <v>253.99999999999997</v>
      </c>
      <c r="F44" s="25">
        <v>201</v>
      </c>
      <c r="G44" s="25">
        <v>132</v>
      </c>
      <c r="H44" s="25">
        <v>148</v>
      </c>
      <c r="I44" s="25">
        <v>142</v>
      </c>
      <c r="J44" s="25">
        <v>421</v>
      </c>
      <c r="K44" s="25">
        <v>358</v>
      </c>
      <c r="L44" s="25">
        <v>275</v>
      </c>
      <c r="M44" s="31">
        <v>458</v>
      </c>
      <c r="N44" s="26">
        <f t="shared" si="0"/>
        <v>3531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ht="23.25" x14ac:dyDescent="0.35">
      <c r="A45" s="13" t="s">
        <v>88</v>
      </c>
      <c r="B45" s="25">
        <v>0</v>
      </c>
      <c r="C45" s="25">
        <v>0</v>
      </c>
      <c r="D45" s="25">
        <v>0</v>
      </c>
      <c r="E45" s="25">
        <v>9</v>
      </c>
      <c r="F45" s="25">
        <v>12</v>
      </c>
      <c r="G45" s="25">
        <v>0</v>
      </c>
      <c r="H45" s="25">
        <v>0</v>
      </c>
      <c r="I45" s="25">
        <v>6</v>
      </c>
      <c r="J45" s="25">
        <v>0</v>
      </c>
      <c r="K45" s="25">
        <v>14</v>
      </c>
      <c r="L45" s="25">
        <v>24</v>
      </c>
      <c r="M45" s="31">
        <v>0</v>
      </c>
      <c r="N45" s="26">
        <f t="shared" si="0"/>
        <v>65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ht="23.25" x14ac:dyDescent="0.35">
      <c r="A46" s="13" t="s">
        <v>89</v>
      </c>
      <c r="B46" s="25">
        <v>152</v>
      </c>
      <c r="C46" s="25">
        <v>111</v>
      </c>
      <c r="D46" s="25">
        <v>69</v>
      </c>
      <c r="E46" s="25">
        <v>227</v>
      </c>
      <c r="F46" s="25">
        <v>95</v>
      </c>
      <c r="G46" s="25">
        <v>59.000000000000007</v>
      </c>
      <c r="H46" s="25">
        <v>62</v>
      </c>
      <c r="I46" s="25">
        <v>49</v>
      </c>
      <c r="J46" s="25">
        <v>214</v>
      </c>
      <c r="K46" s="25">
        <v>169</v>
      </c>
      <c r="L46" s="25">
        <v>128</v>
      </c>
      <c r="M46" s="31">
        <v>303</v>
      </c>
      <c r="N46" s="26">
        <f t="shared" si="0"/>
        <v>1638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43" ht="23.25" x14ac:dyDescent="0.35">
      <c r="A47" s="13" t="s">
        <v>90</v>
      </c>
      <c r="B47" s="25">
        <v>69</v>
      </c>
      <c r="C47" s="25">
        <v>656</v>
      </c>
      <c r="D47" s="25">
        <v>120</v>
      </c>
      <c r="E47" s="25">
        <v>258</v>
      </c>
      <c r="F47" s="25">
        <v>102</v>
      </c>
      <c r="G47" s="25">
        <v>301</v>
      </c>
      <c r="H47" s="25">
        <v>201</v>
      </c>
      <c r="I47" s="25">
        <v>159</v>
      </c>
      <c r="J47" s="25">
        <v>301</v>
      </c>
      <c r="K47" s="25">
        <v>325</v>
      </c>
      <c r="L47" s="25">
        <v>85</v>
      </c>
      <c r="M47" s="31">
        <v>265</v>
      </c>
      <c r="N47" s="26">
        <f t="shared" si="0"/>
        <v>2842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1:43" ht="23.25" x14ac:dyDescent="0.35">
      <c r="A48" s="13" t="s">
        <v>91</v>
      </c>
      <c r="B48" s="25">
        <v>235</v>
      </c>
      <c r="C48" s="25">
        <v>253</v>
      </c>
      <c r="D48" s="25">
        <v>189</v>
      </c>
      <c r="E48" s="25">
        <v>319</v>
      </c>
      <c r="F48" s="25">
        <v>278</v>
      </c>
      <c r="G48" s="25">
        <v>325</v>
      </c>
      <c r="H48" s="25">
        <v>383</v>
      </c>
      <c r="I48" s="25">
        <v>358</v>
      </c>
      <c r="J48" s="25">
        <v>452</v>
      </c>
      <c r="K48" s="25">
        <v>358</v>
      </c>
      <c r="L48" s="25">
        <v>314</v>
      </c>
      <c r="M48" s="31">
        <v>467</v>
      </c>
      <c r="N48" s="26">
        <f t="shared" si="0"/>
        <v>3931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1:43" ht="23.25" x14ac:dyDescent="0.35">
      <c r="A49" s="13" t="s">
        <v>92</v>
      </c>
      <c r="B49" s="25">
        <v>65</v>
      </c>
      <c r="C49" s="25">
        <v>50</v>
      </c>
      <c r="D49" s="25">
        <v>28</v>
      </c>
      <c r="E49" s="25">
        <v>0</v>
      </c>
      <c r="F49" s="25">
        <v>0</v>
      </c>
      <c r="G49" s="25">
        <v>25</v>
      </c>
      <c r="H49" s="25">
        <v>125</v>
      </c>
      <c r="I49" s="25">
        <v>201</v>
      </c>
      <c r="J49" s="25">
        <v>79</v>
      </c>
      <c r="K49" s="25">
        <v>132</v>
      </c>
      <c r="L49" s="25">
        <v>60</v>
      </c>
      <c r="M49" s="31">
        <v>62</v>
      </c>
      <c r="N49" s="26">
        <f t="shared" si="0"/>
        <v>827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1:43" ht="23.25" x14ac:dyDescent="0.35">
      <c r="A50" s="13" t="s">
        <v>93</v>
      </c>
      <c r="B50" s="25">
        <v>23</v>
      </c>
      <c r="C50" s="25">
        <v>312</v>
      </c>
      <c r="D50" s="25">
        <v>135</v>
      </c>
      <c r="E50" s="25">
        <v>284</v>
      </c>
      <c r="F50" s="25">
        <v>185</v>
      </c>
      <c r="G50" s="25">
        <v>282</v>
      </c>
      <c r="H50" s="25">
        <v>254</v>
      </c>
      <c r="I50" s="25">
        <v>201</v>
      </c>
      <c r="J50" s="25">
        <v>401</v>
      </c>
      <c r="K50" s="25">
        <v>159</v>
      </c>
      <c r="L50" s="25">
        <v>64</v>
      </c>
      <c r="M50" s="31">
        <v>81</v>
      </c>
      <c r="N50" s="26">
        <f t="shared" si="0"/>
        <v>2381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1:43" ht="23.25" x14ac:dyDescent="0.35">
      <c r="A51" s="13" t="s">
        <v>94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31">
        <v>0</v>
      </c>
      <c r="N51" s="26">
        <f t="shared" si="0"/>
        <v>0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1:43" ht="23.25" x14ac:dyDescent="0.35">
      <c r="A52" s="13" t="s">
        <v>42</v>
      </c>
      <c r="B52" s="25">
        <v>1757</v>
      </c>
      <c r="C52" s="25">
        <v>1493</v>
      </c>
      <c r="D52" s="25">
        <v>1339</v>
      </c>
      <c r="E52" s="25">
        <v>4489</v>
      </c>
      <c r="F52" s="25">
        <v>3421</v>
      </c>
      <c r="G52" s="25">
        <v>16541</v>
      </c>
      <c r="H52" s="25">
        <v>4752</v>
      </c>
      <c r="I52" s="25">
        <v>4210</v>
      </c>
      <c r="J52" s="25">
        <v>3159</v>
      </c>
      <c r="K52" s="25">
        <v>5345</v>
      </c>
      <c r="L52" s="25">
        <v>3302</v>
      </c>
      <c r="M52" s="31">
        <v>1627</v>
      </c>
      <c r="N52" s="26">
        <f t="shared" si="0"/>
        <v>51435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1:43" ht="23.25" x14ac:dyDescent="0.35">
      <c r="A53" s="13" t="s">
        <v>43</v>
      </c>
      <c r="B53" s="25">
        <v>1348</v>
      </c>
      <c r="C53" s="25">
        <v>1231</v>
      </c>
      <c r="D53" s="25">
        <v>4521</v>
      </c>
      <c r="E53" s="25">
        <v>2345</v>
      </c>
      <c r="F53" s="25">
        <v>1587</v>
      </c>
      <c r="G53" s="25">
        <v>2374</v>
      </c>
      <c r="H53" s="25">
        <v>2654</v>
      </c>
      <c r="I53" s="25">
        <v>2527</v>
      </c>
      <c r="J53" s="25">
        <v>3673</v>
      </c>
      <c r="K53" s="25">
        <v>3541</v>
      </c>
      <c r="L53" s="25">
        <v>1721</v>
      </c>
      <c r="M53" s="31">
        <v>18320</v>
      </c>
      <c r="N53" s="26">
        <f t="shared" si="0"/>
        <v>45842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1:43" ht="23.25" x14ac:dyDescent="0.35">
      <c r="A54" s="13" t="s">
        <v>44</v>
      </c>
      <c r="B54" s="25">
        <v>2201</v>
      </c>
      <c r="C54" s="25">
        <v>2428</v>
      </c>
      <c r="D54" s="25">
        <v>2680.0000000000005</v>
      </c>
      <c r="E54" s="25">
        <v>1398</v>
      </c>
      <c r="F54" s="25">
        <v>4214</v>
      </c>
      <c r="G54" s="25">
        <v>2601.0000000000005</v>
      </c>
      <c r="H54" s="25">
        <v>9021</v>
      </c>
      <c r="I54" s="25">
        <v>1506</v>
      </c>
      <c r="J54" s="25">
        <v>2014</v>
      </c>
      <c r="K54" s="25">
        <v>2547</v>
      </c>
      <c r="L54" s="25">
        <v>2014</v>
      </c>
      <c r="M54" s="31">
        <v>1453</v>
      </c>
      <c r="N54" s="26">
        <f t="shared" si="0"/>
        <v>34077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1:43" ht="23.25" x14ac:dyDescent="0.35">
      <c r="A55" s="13" t="s">
        <v>62</v>
      </c>
      <c r="B55" s="25">
        <v>1420</v>
      </c>
      <c r="C55" s="25">
        <v>1101</v>
      </c>
      <c r="D55" s="25">
        <v>1201</v>
      </c>
      <c r="E55" s="25">
        <v>752</v>
      </c>
      <c r="F55" s="25">
        <v>984</v>
      </c>
      <c r="G55" s="25">
        <v>901</v>
      </c>
      <c r="H55" s="25">
        <v>654.00000000000011</v>
      </c>
      <c r="I55" s="25">
        <v>324.99999999999994</v>
      </c>
      <c r="J55" s="25">
        <v>598</v>
      </c>
      <c r="K55" s="25">
        <v>1152</v>
      </c>
      <c r="L55" s="25">
        <v>1420</v>
      </c>
      <c r="M55" s="31">
        <v>965</v>
      </c>
      <c r="N55" s="26">
        <f t="shared" si="0"/>
        <v>11473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1:43" ht="23.25" x14ac:dyDescent="0.35">
      <c r="A56" s="13" t="s">
        <v>45</v>
      </c>
      <c r="B56" s="25">
        <v>61</v>
      </c>
      <c r="C56" s="25">
        <v>65</v>
      </c>
      <c r="D56" s="25">
        <v>102</v>
      </c>
      <c r="E56" s="25">
        <v>140</v>
      </c>
      <c r="F56" s="25">
        <v>78</v>
      </c>
      <c r="G56" s="25">
        <v>32</v>
      </c>
      <c r="H56" s="25">
        <v>54</v>
      </c>
      <c r="I56" s="25">
        <v>32</v>
      </c>
      <c r="J56" s="25">
        <v>80</v>
      </c>
      <c r="K56" s="25">
        <v>80</v>
      </c>
      <c r="L56" s="25">
        <v>11</v>
      </c>
      <c r="M56" s="31">
        <v>159</v>
      </c>
      <c r="N56" s="26">
        <f t="shared" si="0"/>
        <v>894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43" ht="23.25" x14ac:dyDescent="0.35">
      <c r="A57" s="13" t="s">
        <v>46</v>
      </c>
      <c r="B57" s="25">
        <v>6979</v>
      </c>
      <c r="C57" s="25">
        <v>4291</v>
      </c>
      <c r="D57" s="25">
        <v>3095</v>
      </c>
      <c r="E57" s="25">
        <v>3121.0000000000005</v>
      </c>
      <c r="F57" s="25">
        <v>3541</v>
      </c>
      <c r="G57" s="25">
        <v>3547.0000000000005</v>
      </c>
      <c r="H57" s="25">
        <v>2654</v>
      </c>
      <c r="I57" s="25">
        <v>4685</v>
      </c>
      <c r="J57" s="25">
        <v>3542</v>
      </c>
      <c r="K57" s="25">
        <v>4251</v>
      </c>
      <c r="L57" s="25">
        <v>2922</v>
      </c>
      <c r="M57" s="31">
        <v>3321</v>
      </c>
      <c r="N57" s="26">
        <f t="shared" si="0"/>
        <v>45949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1:43" ht="23.25" x14ac:dyDescent="0.35">
      <c r="A58" s="13" t="s">
        <v>63</v>
      </c>
      <c r="B58" s="25">
        <v>1105</v>
      </c>
      <c r="C58" s="25">
        <v>1020</v>
      </c>
      <c r="D58" s="25">
        <v>1755</v>
      </c>
      <c r="E58" s="25">
        <v>1234.0000000000005</v>
      </c>
      <c r="F58" s="25">
        <v>1021</v>
      </c>
      <c r="G58" s="25">
        <v>1200.9999999999998</v>
      </c>
      <c r="H58" s="25">
        <v>2710</v>
      </c>
      <c r="I58" s="25">
        <v>962</v>
      </c>
      <c r="J58" s="25">
        <v>3011</v>
      </c>
      <c r="K58" s="25">
        <v>2031</v>
      </c>
      <c r="L58" s="25">
        <v>2990</v>
      </c>
      <c r="M58" s="31">
        <v>1862</v>
      </c>
      <c r="N58" s="26">
        <f t="shared" si="0"/>
        <v>20902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1:43" ht="23.25" x14ac:dyDescent="0.35">
      <c r="A59" s="13" t="s">
        <v>76</v>
      </c>
      <c r="B59" s="25">
        <v>0</v>
      </c>
      <c r="C59" s="25">
        <v>2</v>
      </c>
      <c r="D59" s="25">
        <v>13</v>
      </c>
      <c r="E59" s="25">
        <v>0</v>
      </c>
      <c r="F59" s="25">
        <v>26</v>
      </c>
      <c r="G59" s="25">
        <v>0</v>
      </c>
      <c r="H59" s="25">
        <v>0</v>
      </c>
      <c r="I59" s="25">
        <v>25</v>
      </c>
      <c r="J59" s="25">
        <v>18</v>
      </c>
      <c r="K59" s="25">
        <v>12</v>
      </c>
      <c r="L59" s="25">
        <v>0</v>
      </c>
      <c r="M59" s="31">
        <v>0</v>
      </c>
      <c r="N59" s="26">
        <f t="shared" si="0"/>
        <v>96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1:43" ht="23.25" x14ac:dyDescent="0.35">
      <c r="A60" s="13" t="s">
        <v>48</v>
      </c>
      <c r="B60" s="25">
        <v>0</v>
      </c>
      <c r="C60" s="25">
        <v>2</v>
      </c>
      <c r="D60" s="25">
        <v>71</v>
      </c>
      <c r="E60" s="25">
        <v>0</v>
      </c>
      <c r="F60" s="25">
        <v>7</v>
      </c>
      <c r="G60" s="25">
        <v>14</v>
      </c>
      <c r="H60" s="25">
        <v>54</v>
      </c>
      <c r="I60" s="25">
        <v>0</v>
      </c>
      <c r="J60" s="25">
        <v>115</v>
      </c>
      <c r="K60" s="25">
        <v>6</v>
      </c>
      <c r="L60" s="25">
        <v>9</v>
      </c>
      <c r="M60" s="31">
        <v>16</v>
      </c>
      <c r="N60" s="26">
        <f t="shared" si="0"/>
        <v>294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1:43" ht="23.25" x14ac:dyDescent="0.35">
      <c r="A61" s="13" t="s">
        <v>95</v>
      </c>
      <c r="B61" s="25">
        <v>10</v>
      </c>
      <c r="C61" s="25">
        <v>119</v>
      </c>
      <c r="D61" s="25">
        <v>607</v>
      </c>
      <c r="E61" s="25">
        <v>120</v>
      </c>
      <c r="F61" s="25">
        <v>0</v>
      </c>
      <c r="G61" s="25">
        <v>71</v>
      </c>
      <c r="H61" s="25">
        <v>59</v>
      </c>
      <c r="I61" s="25">
        <v>12</v>
      </c>
      <c r="J61" s="25">
        <v>45</v>
      </c>
      <c r="K61" s="25">
        <v>458</v>
      </c>
      <c r="L61" s="25">
        <v>149</v>
      </c>
      <c r="M61" s="31">
        <v>125</v>
      </c>
      <c r="N61" s="26">
        <f t="shared" si="0"/>
        <v>1775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1:43" ht="23.25" x14ac:dyDescent="0.35">
      <c r="A62" s="13" t="s">
        <v>96</v>
      </c>
      <c r="B62" s="25">
        <v>38</v>
      </c>
      <c r="C62" s="25">
        <v>81</v>
      </c>
      <c r="D62" s="25">
        <v>35.000000000000007</v>
      </c>
      <c r="E62" s="25">
        <v>70</v>
      </c>
      <c r="F62" s="25">
        <v>26</v>
      </c>
      <c r="G62" s="25">
        <v>59</v>
      </c>
      <c r="H62" s="25">
        <v>9</v>
      </c>
      <c r="I62" s="25">
        <v>27.999999999999996</v>
      </c>
      <c r="J62" s="25">
        <v>35</v>
      </c>
      <c r="K62" s="25">
        <v>59</v>
      </c>
      <c r="L62" s="25">
        <v>59</v>
      </c>
      <c r="M62" s="31">
        <v>32</v>
      </c>
      <c r="N62" s="26">
        <f t="shared" si="0"/>
        <v>531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1:43" ht="23.25" x14ac:dyDescent="0.35">
      <c r="A63" s="13" t="s">
        <v>97</v>
      </c>
      <c r="B63" s="25">
        <v>6</v>
      </c>
      <c r="C63" s="25">
        <v>5</v>
      </c>
      <c r="D63" s="25">
        <v>0</v>
      </c>
      <c r="E63" s="25">
        <v>40</v>
      </c>
      <c r="F63" s="25">
        <v>8</v>
      </c>
      <c r="G63" s="25">
        <v>25</v>
      </c>
      <c r="H63" s="25">
        <v>135</v>
      </c>
      <c r="I63" s="25">
        <v>65</v>
      </c>
      <c r="J63" s="25">
        <v>39</v>
      </c>
      <c r="K63" s="25">
        <v>8</v>
      </c>
      <c r="L63" s="25">
        <v>22</v>
      </c>
      <c r="M63" s="31">
        <v>79</v>
      </c>
      <c r="N63" s="26">
        <f t="shared" si="0"/>
        <v>432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1:43" ht="23.25" x14ac:dyDescent="0.35">
      <c r="A64" s="13" t="s">
        <v>98</v>
      </c>
      <c r="B64" s="25">
        <v>14</v>
      </c>
      <c r="C64" s="25">
        <v>100</v>
      </c>
      <c r="D64" s="25">
        <v>0</v>
      </c>
      <c r="E64" s="25">
        <v>0</v>
      </c>
      <c r="F64" s="25">
        <v>13</v>
      </c>
      <c r="G64" s="25">
        <v>0</v>
      </c>
      <c r="H64" s="25">
        <v>19</v>
      </c>
      <c r="I64" s="25">
        <v>142</v>
      </c>
      <c r="J64" s="25">
        <v>26</v>
      </c>
      <c r="K64" s="25">
        <v>0</v>
      </c>
      <c r="L64" s="25">
        <v>0</v>
      </c>
      <c r="M64" s="31">
        <v>0</v>
      </c>
      <c r="N64" s="26">
        <f t="shared" si="0"/>
        <v>314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1:43" ht="23.25" x14ac:dyDescent="0.35">
      <c r="A65" s="13" t="s">
        <v>99</v>
      </c>
      <c r="B65" s="25">
        <v>3120</v>
      </c>
      <c r="C65" s="25">
        <v>904</v>
      </c>
      <c r="D65" s="25">
        <v>854</v>
      </c>
      <c r="E65" s="25">
        <v>420</v>
      </c>
      <c r="F65" s="25">
        <v>458</v>
      </c>
      <c r="G65" s="25">
        <v>285</v>
      </c>
      <c r="H65" s="25">
        <v>2541</v>
      </c>
      <c r="I65" s="25">
        <v>502</v>
      </c>
      <c r="J65" s="25">
        <v>462</v>
      </c>
      <c r="K65" s="25">
        <v>332</v>
      </c>
      <c r="L65" s="25">
        <v>301</v>
      </c>
      <c r="M65" s="31">
        <v>368</v>
      </c>
      <c r="N65" s="26">
        <f t="shared" si="0"/>
        <v>10547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3" ht="23.25" x14ac:dyDescent="0.35">
      <c r="A66" s="13" t="s">
        <v>100</v>
      </c>
      <c r="B66" s="25">
        <v>1401.9999999999995</v>
      </c>
      <c r="C66" s="25">
        <v>1249</v>
      </c>
      <c r="D66" s="25">
        <v>878</v>
      </c>
      <c r="E66" s="25">
        <v>985.00000000000023</v>
      </c>
      <c r="F66" s="25">
        <v>851</v>
      </c>
      <c r="G66" s="25">
        <v>816</v>
      </c>
      <c r="H66" s="25">
        <v>1169.9999999999998</v>
      </c>
      <c r="I66" s="25">
        <v>914</v>
      </c>
      <c r="J66" s="25">
        <v>456</v>
      </c>
      <c r="K66" s="25">
        <v>965</v>
      </c>
      <c r="L66" s="25">
        <v>1456</v>
      </c>
      <c r="M66" s="32">
        <v>1785</v>
      </c>
      <c r="N66" s="26">
        <f t="shared" si="0"/>
        <v>12927</v>
      </c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3" ht="23.25" x14ac:dyDescent="0.35">
      <c r="A67" s="13" t="s">
        <v>101</v>
      </c>
      <c r="B67" s="25">
        <v>54</v>
      </c>
      <c r="C67" s="25">
        <v>64</v>
      </c>
      <c r="D67" s="25">
        <v>93</v>
      </c>
      <c r="E67" s="25">
        <v>451</v>
      </c>
      <c r="F67" s="25">
        <v>93</v>
      </c>
      <c r="G67" s="25">
        <v>302.00000000000006</v>
      </c>
      <c r="H67" s="25">
        <v>74</v>
      </c>
      <c r="I67" s="25">
        <v>152</v>
      </c>
      <c r="J67" s="25">
        <v>32</v>
      </c>
      <c r="K67" s="25">
        <v>52</v>
      </c>
      <c r="L67" s="25">
        <v>62</v>
      </c>
      <c r="M67" s="31">
        <v>230</v>
      </c>
      <c r="N67" s="26">
        <f t="shared" si="0"/>
        <v>1659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3" ht="23.25" x14ac:dyDescent="0.35">
      <c r="A68" s="13" t="s">
        <v>102</v>
      </c>
      <c r="B68" s="25">
        <v>12</v>
      </c>
      <c r="C68" s="25">
        <v>9</v>
      </c>
      <c r="D68" s="25">
        <v>28</v>
      </c>
      <c r="E68" s="25">
        <v>29</v>
      </c>
      <c r="F68" s="25">
        <v>13</v>
      </c>
      <c r="G68" s="25">
        <v>65</v>
      </c>
      <c r="H68" s="25">
        <v>2</v>
      </c>
      <c r="I68" s="25">
        <v>26</v>
      </c>
      <c r="J68" s="25">
        <v>5</v>
      </c>
      <c r="K68" s="25">
        <v>0</v>
      </c>
      <c r="L68" s="25">
        <v>9</v>
      </c>
      <c r="M68" s="31">
        <v>80</v>
      </c>
      <c r="N68" s="26">
        <f t="shared" si="0"/>
        <v>278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1:43" ht="23.25" x14ac:dyDescent="0.35">
      <c r="A69" s="13" t="s">
        <v>49</v>
      </c>
      <c r="B69" s="25">
        <v>12547</v>
      </c>
      <c r="C69" s="25">
        <v>13114.999999999998</v>
      </c>
      <c r="D69" s="25">
        <v>6101</v>
      </c>
      <c r="E69" s="25">
        <v>8412.0000000000018</v>
      </c>
      <c r="F69" s="25">
        <v>3895</v>
      </c>
      <c r="G69" s="25">
        <v>11021</v>
      </c>
      <c r="H69" s="25">
        <v>10853.999999999996</v>
      </c>
      <c r="I69" s="25">
        <v>2366</v>
      </c>
      <c r="J69" s="25">
        <v>8524</v>
      </c>
      <c r="K69" s="25">
        <v>15525</v>
      </c>
      <c r="L69" s="25">
        <v>4214</v>
      </c>
      <c r="M69" s="31">
        <v>2014</v>
      </c>
      <c r="N69" s="26">
        <f t="shared" si="0"/>
        <v>98588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1:43" ht="23.25" x14ac:dyDescent="0.35">
      <c r="A70" s="13" t="s">
        <v>64</v>
      </c>
      <c r="B70" s="25">
        <v>24117</v>
      </c>
      <c r="C70" s="25">
        <v>18285</v>
      </c>
      <c r="D70" s="25">
        <v>18552</v>
      </c>
      <c r="E70" s="25">
        <v>21020.999999999993</v>
      </c>
      <c r="F70" s="25">
        <v>21602</v>
      </c>
      <c r="G70" s="25">
        <v>26998</v>
      </c>
      <c r="H70" s="25">
        <v>25412</v>
      </c>
      <c r="I70" s="25">
        <v>23619</v>
      </c>
      <c r="J70" s="25">
        <v>23895</v>
      </c>
      <c r="K70" s="25">
        <v>22339</v>
      </c>
      <c r="L70" s="25">
        <v>29254</v>
      </c>
      <c r="M70" s="33">
        <v>25210</v>
      </c>
      <c r="N70" s="26">
        <f t="shared" si="0"/>
        <v>280304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1:43" ht="24" thickBot="1" x14ac:dyDescent="0.4">
      <c r="A71" s="109" t="s">
        <v>50</v>
      </c>
      <c r="B71" s="123">
        <f t="shared" ref="B71:N71" si="1">SUM(B9:B70)</f>
        <v>749602</v>
      </c>
      <c r="C71" s="123">
        <f t="shared" si="1"/>
        <v>392512</v>
      </c>
      <c r="D71" s="123">
        <f t="shared" si="1"/>
        <v>205746</v>
      </c>
      <c r="E71" s="123">
        <f t="shared" si="1"/>
        <v>435450</v>
      </c>
      <c r="F71" s="123">
        <f t="shared" si="1"/>
        <v>599935.78128016763</v>
      </c>
      <c r="G71" s="123">
        <f t="shared" si="1"/>
        <v>719600</v>
      </c>
      <c r="H71" s="123">
        <f t="shared" si="1"/>
        <v>710374</v>
      </c>
      <c r="I71" s="123">
        <f t="shared" si="1"/>
        <v>362774</v>
      </c>
      <c r="J71" s="123">
        <f t="shared" si="1"/>
        <v>326084</v>
      </c>
      <c r="K71" s="123">
        <f t="shared" si="1"/>
        <v>271397</v>
      </c>
      <c r="L71" s="123">
        <f t="shared" si="1"/>
        <v>382622</v>
      </c>
      <c r="M71" s="123">
        <f t="shared" si="1"/>
        <v>827293.2</v>
      </c>
      <c r="N71" s="124">
        <f t="shared" si="1"/>
        <v>5983389.9812801685</v>
      </c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1:43" s="34" customFormat="1" ht="21" x14ac:dyDescent="0.35">
      <c r="A72" s="41" t="s">
        <v>65</v>
      </c>
      <c r="B72" s="42"/>
      <c r="C72" s="42"/>
      <c r="D72" s="42"/>
      <c r="E72" s="42"/>
      <c r="F72" s="42"/>
      <c r="G72" s="42" t="s">
        <v>66</v>
      </c>
      <c r="H72" s="42"/>
      <c r="I72" s="42"/>
      <c r="J72" s="42"/>
      <c r="K72" s="42"/>
      <c r="L72" s="42"/>
      <c r="M72" s="42"/>
      <c r="N72" s="42"/>
    </row>
    <row r="73" spans="1:43" s="34" customFormat="1" ht="21" x14ac:dyDescent="0.35">
      <c r="A73" s="318" t="s">
        <v>104</v>
      </c>
      <c r="B73" s="318"/>
      <c r="C73" s="318"/>
      <c r="D73" s="318"/>
      <c r="E73" s="318"/>
      <c r="F73" s="318"/>
      <c r="G73" s="43" t="s">
        <v>105</v>
      </c>
      <c r="H73" s="42"/>
      <c r="I73" s="42"/>
      <c r="J73" s="42"/>
      <c r="K73" s="42"/>
      <c r="L73" s="42"/>
      <c r="M73" s="42"/>
      <c r="N73" s="42"/>
    </row>
    <row r="74" spans="1:43" s="34" customFormat="1" ht="21" x14ac:dyDescent="0.35">
      <c r="A74" s="318"/>
      <c r="B74" s="318"/>
      <c r="C74" s="318"/>
      <c r="D74" s="318"/>
      <c r="E74" s="318"/>
      <c r="F74" s="318"/>
      <c r="G74" s="42"/>
      <c r="H74" s="42"/>
      <c r="I74" s="42"/>
      <c r="J74" s="42"/>
      <c r="K74" s="42"/>
      <c r="L74" s="42"/>
      <c r="M74" s="42"/>
      <c r="N74" s="42"/>
    </row>
    <row r="75" spans="1:43" s="34" customFormat="1" x14ac:dyDescent="0.25"/>
    <row r="76" spans="1:43" s="34" customFormat="1" x14ac:dyDescent="0.25"/>
    <row r="77" spans="1:43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1:43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1:43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1:43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  <row r="81" spans="1:43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</row>
    <row r="82" spans="1:43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</row>
    <row r="83" spans="1:43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</row>
    <row r="84" spans="1:43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</row>
    <row r="85" spans="1:43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</row>
    <row r="86" spans="1:43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</row>
    <row r="87" spans="1:43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</row>
    <row r="88" spans="1:43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</row>
    <row r="89" spans="1:43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</row>
    <row r="91" spans="1:43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</row>
    <row r="92" spans="1:43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</row>
    <row r="93" spans="1:43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</row>
    <row r="94" spans="1:43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</row>
    <row r="95" spans="1:43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</row>
    <row r="96" spans="1:43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</row>
    <row r="97" spans="1:43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</row>
    <row r="98" spans="1:43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</row>
    <row r="99" spans="1:43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</row>
    <row r="100" spans="1:43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</row>
    <row r="101" spans="1:43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</row>
    <row r="102" spans="1:43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</row>
    <row r="103" spans="1:43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</row>
    <row r="104" spans="1:43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</row>
    <row r="105" spans="1:43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</row>
    <row r="106" spans="1:43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</row>
    <row r="107" spans="1:43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</row>
    <row r="108" spans="1:43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</row>
    <row r="109" spans="1:43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</row>
    <row r="110" spans="1:43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</row>
    <row r="111" spans="1:43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</row>
    <row r="112" spans="1:43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</row>
    <row r="113" spans="1:43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</row>
    <row r="114" spans="1:43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</row>
    <row r="115" spans="1:43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</row>
    <row r="116" spans="1:43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</row>
    <row r="117" spans="1:43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</row>
    <row r="118" spans="1:43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</row>
    <row r="119" spans="1:43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</row>
    <row r="120" spans="1:43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</row>
    <row r="121" spans="1:43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</row>
    <row r="122" spans="1:43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</row>
    <row r="123" spans="1:43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</row>
    <row r="124" spans="1:43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</row>
    <row r="125" spans="1:43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</row>
    <row r="126" spans="1:43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</row>
    <row r="127" spans="1:43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</row>
    <row r="128" spans="1:43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</row>
    <row r="129" spans="1:43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</row>
    <row r="130" spans="1:43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</row>
    <row r="131" spans="1:43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</row>
    <row r="132" spans="1:43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</row>
    <row r="133" spans="1:43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</row>
    <row r="134" spans="1:43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</row>
    <row r="135" spans="1:43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</row>
    <row r="136" spans="1:43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</row>
    <row r="137" spans="1:43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</row>
    <row r="138" spans="1:43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</row>
    <row r="139" spans="1:43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</row>
    <row r="140" spans="1:43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</row>
    <row r="141" spans="1:43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</row>
    <row r="142" spans="1:43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</row>
    <row r="143" spans="1:43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</row>
    <row r="144" spans="1:43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</row>
    <row r="145" spans="1:43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</row>
    <row r="146" spans="1:43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</row>
    <row r="147" spans="1:43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</row>
    <row r="148" spans="1:43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</row>
    <row r="149" spans="1:43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</row>
    <row r="150" spans="1:43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</row>
    <row r="151" spans="1:43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</row>
    <row r="152" spans="1:43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</row>
    <row r="153" spans="1:43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</row>
    <row r="154" spans="1:43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</row>
    <row r="155" spans="1:43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</row>
    <row r="156" spans="1:43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</row>
    <row r="157" spans="1:43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</row>
    <row r="158" spans="1:43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</row>
    <row r="159" spans="1:43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</row>
    <row r="160" spans="1:43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</row>
    <row r="161" spans="1:43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</row>
    <row r="162" spans="1:43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</row>
    <row r="163" spans="1:43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</row>
    <row r="164" spans="1:43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</row>
    <row r="165" spans="1:43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</row>
    <row r="166" spans="1:43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</row>
    <row r="167" spans="1:43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</row>
    <row r="168" spans="1:43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</row>
    <row r="169" spans="1:43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</row>
    <row r="170" spans="1:43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</row>
    <row r="171" spans="1:43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</row>
    <row r="172" spans="1:43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</row>
    <row r="173" spans="1:43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</row>
    <row r="174" spans="1:43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</row>
    <row r="175" spans="1:43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</row>
    <row r="176" spans="1:43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</row>
    <row r="177" spans="1:43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</row>
    <row r="178" spans="1:43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</row>
    <row r="179" spans="1:43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</row>
    <row r="180" spans="1:43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</row>
    <row r="181" spans="1:43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</row>
    <row r="182" spans="1:43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</row>
    <row r="183" spans="1:43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</row>
    <row r="184" spans="1:43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</row>
    <row r="185" spans="1:43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</row>
    <row r="186" spans="1:43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</row>
    <row r="187" spans="1:43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</row>
    <row r="188" spans="1:43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</row>
    <row r="189" spans="1:43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</row>
    <row r="190" spans="1:43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</row>
    <row r="191" spans="1:43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</row>
    <row r="192" spans="1:43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</row>
    <row r="193" spans="1:43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</row>
    <row r="194" spans="1:43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</row>
    <row r="195" spans="1:43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</row>
    <row r="196" spans="1:43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</row>
    <row r="197" spans="1:43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</row>
    <row r="198" spans="1:43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</row>
    <row r="199" spans="1:43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</row>
    <row r="200" spans="1:43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</row>
    <row r="201" spans="1:43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</row>
    <row r="202" spans="1:43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</row>
    <row r="203" spans="1:43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</row>
    <row r="204" spans="1:43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</row>
    <row r="205" spans="1:43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</row>
    <row r="206" spans="1:43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</row>
    <row r="207" spans="1:43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</row>
    <row r="208" spans="1:43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</row>
    <row r="209" spans="1:43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</row>
    <row r="210" spans="1:43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</row>
    <row r="211" spans="1:43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</row>
    <row r="212" spans="1:43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</row>
    <row r="213" spans="1:43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</row>
    <row r="214" spans="1:43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</row>
    <row r="215" spans="1:43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</row>
    <row r="216" spans="1:43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</row>
    <row r="217" spans="1:43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</row>
    <row r="218" spans="1:43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</row>
    <row r="219" spans="1:43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</row>
    <row r="220" spans="1:43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</row>
    <row r="221" spans="1:43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</row>
    <row r="222" spans="1:43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</row>
    <row r="223" spans="1:43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</row>
    <row r="224" spans="1:43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</row>
    <row r="225" spans="1:43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</row>
    <row r="226" spans="1:43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</row>
    <row r="227" spans="1:43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</row>
    <row r="228" spans="1:43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</row>
    <row r="229" spans="1:43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</row>
    <row r="230" spans="1:43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</row>
    <row r="231" spans="1:43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</row>
    <row r="232" spans="1:43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</row>
    <row r="233" spans="1:43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</row>
    <row r="234" spans="1:43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</row>
    <row r="235" spans="1:43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</row>
    <row r="236" spans="1:43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</row>
    <row r="237" spans="1:43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</row>
    <row r="238" spans="1:43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</row>
    <row r="239" spans="1:43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</row>
    <row r="240" spans="1:43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</row>
    <row r="241" spans="1:43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</row>
    <row r="242" spans="1:43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</row>
    <row r="243" spans="1:43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</row>
    <row r="244" spans="1:43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</row>
    <row r="245" spans="1:43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</row>
    <row r="246" spans="1:43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</row>
    <row r="247" spans="1:43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</row>
    <row r="248" spans="1:43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</row>
    <row r="249" spans="1:43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</row>
    <row r="250" spans="1:43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</row>
    <row r="251" spans="1:43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</row>
    <row r="252" spans="1:43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</row>
    <row r="253" spans="1:43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</row>
    <row r="254" spans="1:43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</row>
    <row r="255" spans="1:43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</row>
    <row r="256" spans="1:43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</row>
    <row r="257" spans="1:43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</row>
    <row r="258" spans="1:43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</row>
    <row r="259" spans="1:43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</row>
    <row r="260" spans="1:43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</row>
    <row r="261" spans="1:43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</row>
    <row r="262" spans="1:43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</row>
    <row r="263" spans="1:43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</row>
    <row r="264" spans="1:43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</row>
    <row r="265" spans="1:43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</row>
    <row r="266" spans="1:43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</row>
    <row r="267" spans="1:43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</row>
    <row r="268" spans="1:43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</row>
    <row r="269" spans="1:43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</row>
    <row r="270" spans="1:43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</row>
    <row r="271" spans="1:43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</row>
    <row r="272" spans="1:43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</row>
    <row r="273" spans="1:43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</row>
    <row r="274" spans="1:43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</row>
    <row r="275" spans="1:43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</row>
    <row r="276" spans="1:43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</row>
    <row r="277" spans="1:43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</row>
    <row r="278" spans="1:43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</row>
    <row r="279" spans="1:43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</row>
    <row r="280" spans="1:43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</row>
    <row r="281" spans="1:43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</row>
    <row r="282" spans="1:43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</row>
    <row r="283" spans="1:43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</row>
    <row r="284" spans="1:43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</row>
    <row r="285" spans="1:43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</row>
    <row r="286" spans="1:43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</row>
    <row r="287" spans="1:43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</row>
    <row r="288" spans="1:43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</row>
    <row r="289" spans="1:43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</row>
    <row r="290" spans="1:43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</row>
    <row r="291" spans="1:43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</row>
    <row r="292" spans="1:43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</row>
    <row r="293" spans="1:43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</row>
    <row r="294" spans="1:43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</row>
    <row r="295" spans="1:43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</row>
    <row r="296" spans="1:43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</row>
    <row r="297" spans="1:43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</row>
    <row r="298" spans="1:43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</row>
    <row r="299" spans="1:43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</row>
    <row r="300" spans="1:43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</row>
    <row r="301" spans="1:43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</row>
    <row r="302" spans="1:43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</row>
    <row r="303" spans="1:43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</row>
    <row r="304" spans="1:43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</row>
    <row r="305" spans="1:43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</row>
    <row r="306" spans="1:43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</row>
    <row r="307" spans="1:43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</row>
    <row r="308" spans="1:43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</row>
    <row r="309" spans="1:43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</row>
    <row r="310" spans="1:43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</row>
    <row r="311" spans="1:43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</row>
    <row r="312" spans="1:43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</row>
    <row r="313" spans="1:43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</row>
    <row r="314" spans="1:43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</row>
    <row r="315" spans="1:43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</row>
    <row r="316" spans="1:43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</row>
    <row r="317" spans="1:43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</row>
    <row r="318" spans="1:43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</row>
    <row r="319" spans="1:43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</row>
    <row r="320" spans="1:43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</row>
    <row r="321" spans="1:43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</row>
    <row r="322" spans="1:43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</row>
    <row r="323" spans="1:43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</row>
    <row r="324" spans="1:43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</row>
    <row r="325" spans="1:43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</row>
    <row r="326" spans="1:43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</row>
    <row r="327" spans="1:43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</row>
    <row r="328" spans="1:43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</row>
    <row r="329" spans="1:43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</row>
    <row r="330" spans="1:43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Q330" s="34"/>
      <c r="R330" s="34"/>
      <c r="S330" s="34"/>
    </row>
    <row r="331" spans="1:43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Q331" s="34"/>
      <c r="R331" s="34"/>
      <c r="S331" s="34"/>
    </row>
    <row r="332" spans="1:43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Q332" s="34"/>
      <c r="R332" s="34"/>
      <c r="S332" s="34"/>
    </row>
    <row r="333" spans="1:43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Q333" s="34"/>
      <c r="R333" s="34"/>
      <c r="S333" s="34"/>
    </row>
    <row r="334" spans="1:43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Q334" s="34"/>
      <c r="R334" s="34"/>
      <c r="S334" s="34"/>
    </row>
    <row r="335" spans="1:43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Q335" s="34"/>
      <c r="R335" s="34"/>
      <c r="S335" s="34"/>
    </row>
  </sheetData>
  <mergeCells count="3">
    <mergeCell ref="A5:N5"/>
    <mergeCell ref="A6:N6"/>
    <mergeCell ref="A73:F7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FA55-E037-476D-BF6A-27EF566216E7}">
  <dimension ref="A4:AC305"/>
  <sheetViews>
    <sheetView zoomScale="39" zoomScaleNormal="39" workbookViewId="0">
      <selection activeCell="A76" sqref="A76:F77"/>
    </sheetView>
  </sheetViews>
  <sheetFormatPr baseColWidth="10" defaultRowHeight="26.25" x14ac:dyDescent="0.4"/>
  <cols>
    <col min="1" max="1" width="26.140625" style="46" customWidth="1"/>
    <col min="2" max="2" width="30.140625" style="46" customWidth="1"/>
    <col min="3" max="3" width="28" style="46" customWidth="1"/>
    <col min="4" max="4" width="29.140625" style="46" customWidth="1"/>
    <col min="5" max="5" width="31" style="46" customWidth="1"/>
    <col min="6" max="6" width="28" style="46" customWidth="1"/>
    <col min="7" max="7" width="31.28515625" style="46" customWidth="1"/>
    <col min="8" max="8" width="32.140625" style="46" customWidth="1"/>
    <col min="9" max="9" width="30.28515625" style="46" customWidth="1"/>
    <col min="10" max="10" width="28" style="46" customWidth="1"/>
    <col min="11" max="11" width="28.42578125" style="46" customWidth="1"/>
    <col min="12" max="12" width="32.7109375" style="46" customWidth="1"/>
    <col min="13" max="13" width="33.5703125" style="46" customWidth="1"/>
    <col min="14" max="14" width="35.5703125" style="46" customWidth="1"/>
    <col min="15" max="15" width="27.85546875" style="126" customWidth="1"/>
    <col min="16" max="16" width="28.5703125" style="127" customWidth="1"/>
    <col min="17" max="17" width="21.5703125" style="78" customWidth="1"/>
    <col min="18" max="20" width="23" style="74" customWidth="1"/>
    <col min="21" max="23" width="14.85546875" style="70" customWidth="1"/>
    <col min="24" max="26" width="16.28515625" style="71" customWidth="1"/>
    <col min="27" max="29" width="15.5703125" style="72" customWidth="1"/>
    <col min="30" max="32" width="9.140625" style="70" bestFit="1" customWidth="1"/>
    <col min="33" max="33" width="21.5703125" style="70" bestFit="1" customWidth="1"/>
    <col min="34" max="16384" width="11.42578125" style="70"/>
  </cols>
  <sheetData>
    <row r="4" spans="1:29" ht="17.100000000000001" customHeight="1" x14ac:dyDescent="0.4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29" ht="17.100000000000001" customHeight="1" x14ac:dyDescent="0.4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75"/>
    </row>
    <row r="6" spans="1:29" ht="18.75" customHeight="1" x14ac:dyDescent="0.4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75"/>
    </row>
    <row r="7" spans="1:29" ht="33.75" x14ac:dyDescent="0.5">
      <c r="A7" s="338" t="s">
        <v>110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29" x14ac:dyDescent="0.4">
      <c r="A8" s="323" t="s">
        <v>83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</row>
    <row r="9" spans="1:29" ht="25.5" customHeight="1" thickBot="1" x14ac:dyDescent="0.4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29" ht="27" hidden="1" thickBot="1" x14ac:dyDescent="0.4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29" s="58" customFormat="1" ht="33.75" customHeight="1" x14ac:dyDescent="0.35">
      <c r="A11" s="132" t="s">
        <v>70</v>
      </c>
      <c r="B11" s="133" t="s">
        <v>2</v>
      </c>
      <c r="C11" s="133" t="s">
        <v>3</v>
      </c>
      <c r="D11" s="133" t="s">
        <v>4</v>
      </c>
      <c r="E11" s="133" t="s">
        <v>5</v>
      </c>
      <c r="F11" s="133" t="s">
        <v>6</v>
      </c>
      <c r="G11" s="133" t="s">
        <v>7</v>
      </c>
      <c r="H11" s="133" t="s">
        <v>8</v>
      </c>
      <c r="I11" s="133" t="s">
        <v>9</v>
      </c>
      <c r="J11" s="133" t="s">
        <v>10</v>
      </c>
      <c r="K11" s="133" t="s">
        <v>11</v>
      </c>
      <c r="L11" s="133" t="s">
        <v>12</v>
      </c>
      <c r="M11" s="133" t="s">
        <v>13</v>
      </c>
      <c r="N11" s="134" t="s">
        <v>14</v>
      </c>
      <c r="O11" s="126"/>
      <c r="P11" s="127"/>
      <c r="Q11" s="78"/>
      <c r="R11" s="59"/>
      <c r="S11" s="59"/>
      <c r="T11" s="59"/>
      <c r="X11" s="60"/>
      <c r="Y11" s="60"/>
      <c r="Z11" s="60"/>
      <c r="AA11" s="61"/>
      <c r="AB11" s="61"/>
      <c r="AC11" s="61"/>
    </row>
    <row r="12" spans="1:29" s="58" customFormat="1" ht="33.75" customHeight="1" x14ac:dyDescent="0.4">
      <c r="A12" s="50" t="s">
        <v>115</v>
      </c>
      <c r="B12" s="51">
        <f>+[13]ENERO!J8</f>
        <v>479889</v>
      </c>
      <c r="C12" s="51">
        <f>+[13]FEBRERO!J8</f>
        <v>257732</v>
      </c>
      <c r="D12" s="51">
        <f>+[13]MARZO!J8</f>
        <v>31870</v>
      </c>
      <c r="E12" s="51">
        <f>+[13]ABRIL!J8</f>
        <v>192909</v>
      </c>
      <c r="F12" s="51">
        <f>+[13]MAYO!J8</f>
        <v>506367</v>
      </c>
      <c r="G12" s="51">
        <f>+[13]JUNIO!J8</f>
        <v>445879</v>
      </c>
      <c r="H12" s="51">
        <f>+[13]JULIO!J8</f>
        <v>358955</v>
      </c>
      <c r="I12" s="51">
        <f>+[13]AGOSTO!J8</f>
        <v>205319</v>
      </c>
      <c r="J12" s="51">
        <f>+[13]SEPTIEMBRE!J8</f>
        <v>67301</v>
      </c>
      <c r="K12" s="51">
        <f>+[13]OCTUBRE!J8</f>
        <v>40598</v>
      </c>
      <c r="L12" s="51">
        <f>+[13]NOVIEMBRE!J8</f>
        <v>28707</v>
      </c>
      <c r="M12" s="51">
        <f>+[13]DICIEMBRE!J8</f>
        <v>456297</v>
      </c>
      <c r="N12" s="52">
        <f>SUM(B12:M12)</f>
        <v>3071823</v>
      </c>
      <c r="O12" s="128"/>
      <c r="P12" s="129"/>
      <c r="Q12" s="130"/>
      <c r="R12" s="63"/>
      <c r="S12" s="63"/>
      <c r="T12" s="63"/>
      <c r="U12" s="64"/>
      <c r="V12" s="64"/>
      <c r="W12" s="64"/>
      <c r="X12" s="65"/>
      <c r="Y12" s="65"/>
      <c r="Z12" s="65"/>
      <c r="AA12" s="66"/>
      <c r="AB12" s="66"/>
      <c r="AC12" s="66"/>
    </row>
    <row r="13" spans="1:29" s="58" customFormat="1" ht="33.75" customHeight="1" x14ac:dyDescent="0.4">
      <c r="A13" s="50" t="s">
        <v>72</v>
      </c>
      <c r="B13" s="51">
        <f>+[13]ENERO!J9</f>
        <v>26589.000000000004</v>
      </c>
      <c r="C13" s="51">
        <f>+[13]FEBRERO!J9</f>
        <v>21773</v>
      </c>
      <c r="D13" s="51">
        <f>+[13]MARZO!J9</f>
        <v>22431.962126109622</v>
      </c>
      <c r="E13" s="51">
        <f>+[13]ABRIL!J9</f>
        <v>31322.915721659352</v>
      </c>
      <c r="F13" s="51">
        <f>+[13]MAYO!J9</f>
        <v>49521</v>
      </c>
      <c r="G13" s="51">
        <f>+[13]JUNIO!J9</f>
        <v>48521</v>
      </c>
      <c r="H13" s="51">
        <f>+[13]JULIO!J9</f>
        <v>26985.40723401526</v>
      </c>
      <c r="I13" s="51">
        <f>+[13]AGOSTO!J9</f>
        <v>26541</v>
      </c>
      <c r="J13" s="51">
        <f>+[13]SEPTIEMBRE!J9</f>
        <v>28547</v>
      </c>
      <c r="K13" s="51">
        <f>+[13]OCTUBRE!J9</f>
        <v>28287</v>
      </c>
      <c r="L13" s="51">
        <f>+[13]NOVIEMBRE!J9</f>
        <v>35480</v>
      </c>
      <c r="M13" s="51">
        <f>+[13]DICIEMBRE!J9</f>
        <v>24214</v>
      </c>
      <c r="N13" s="52">
        <f t="shared" ref="N13:N73" si="0">SUM(B13:M13)</f>
        <v>370213.28508178424</v>
      </c>
      <c r="O13" s="128"/>
      <c r="P13" s="129"/>
      <c r="Q13" s="130"/>
      <c r="R13" s="63"/>
      <c r="S13" s="63"/>
      <c r="T13" s="63"/>
      <c r="U13" s="64"/>
      <c r="V13" s="64"/>
      <c r="W13" s="64"/>
      <c r="X13" s="65"/>
      <c r="Y13" s="65"/>
      <c r="Z13" s="65"/>
      <c r="AA13" s="66"/>
      <c r="AB13" s="66"/>
      <c r="AC13" s="66"/>
    </row>
    <row r="14" spans="1:29" s="58" customFormat="1" ht="33.75" customHeight="1" x14ac:dyDescent="0.4">
      <c r="A14" s="50" t="s">
        <v>16</v>
      </c>
      <c r="B14" s="51">
        <f>+[13]ENERO!J10</f>
        <v>322</v>
      </c>
      <c r="C14" s="51">
        <f>+[13]FEBRERO!J10</f>
        <v>283</v>
      </c>
      <c r="D14" s="51">
        <f>+[13]MARZO!J10</f>
        <v>0</v>
      </c>
      <c r="E14" s="51">
        <f>+[13]ABRIL!J10</f>
        <v>642</v>
      </c>
      <c r="F14" s="51">
        <f>+[13]MAYO!J10</f>
        <v>326</v>
      </c>
      <c r="G14" s="51">
        <f>+[13]JUNIO!J10</f>
        <v>216</v>
      </c>
      <c r="H14" s="51">
        <f>+[13]JULIO!J10</f>
        <v>226</v>
      </c>
      <c r="I14" s="51">
        <f>+[13]AGOSTO!J10</f>
        <v>357</v>
      </c>
      <c r="J14" s="51">
        <f>+[13]SEPTIEMBRE!J10</f>
        <v>321</v>
      </c>
      <c r="K14" s="51">
        <f>+[13]OCTUBRE!J10</f>
        <v>240</v>
      </c>
      <c r="L14" s="51">
        <f>+[13]NOVIEMBRE!J10</f>
        <v>0</v>
      </c>
      <c r="M14" s="51">
        <f>+[13]DICIEMBRE!J10</f>
        <v>52</v>
      </c>
      <c r="N14" s="52">
        <f t="shared" si="0"/>
        <v>2985</v>
      </c>
      <c r="O14" s="128"/>
      <c r="P14" s="129"/>
      <c r="Q14" s="130">
        <f>+P14/9</f>
        <v>0</v>
      </c>
      <c r="R14" s="63"/>
      <c r="S14" s="63"/>
      <c r="T14" s="63"/>
      <c r="U14" s="64"/>
      <c r="V14" s="64"/>
      <c r="W14" s="64"/>
      <c r="X14" s="65"/>
      <c r="Y14" s="65"/>
      <c r="Z14" s="65"/>
      <c r="AA14" s="66"/>
      <c r="AB14" s="66"/>
      <c r="AC14" s="66"/>
    </row>
    <row r="15" spans="1:29" s="58" customFormat="1" ht="33.75" customHeight="1" x14ac:dyDescent="0.4">
      <c r="A15" s="50" t="s">
        <v>17</v>
      </c>
      <c r="B15" s="51">
        <f>+[13]ENERO!J11</f>
        <v>424.52380952380952</v>
      </c>
      <c r="C15" s="51">
        <f>+[13]FEBRERO!J11</f>
        <v>625</v>
      </c>
      <c r="D15" s="51">
        <f>+[13]MARZO!J11</f>
        <v>223</v>
      </c>
      <c r="E15" s="51">
        <f>+[13]ABRIL!J11</f>
        <v>303.12068965517244</v>
      </c>
      <c r="F15" s="51">
        <f>+[13]MAYO!J11</f>
        <v>98</v>
      </c>
      <c r="G15" s="51">
        <f>+[13]JUNIO!J11</f>
        <v>250</v>
      </c>
      <c r="H15" s="51">
        <f>+[13]JULIO!J11</f>
        <v>425</v>
      </c>
      <c r="I15" s="51">
        <f>+[13]AGOSTO!J11</f>
        <v>256</v>
      </c>
      <c r="J15" s="51">
        <f>+[13]SEPTIEMBRE!J11</f>
        <v>68</v>
      </c>
      <c r="K15" s="51">
        <f>+[13]OCTUBRE!J11</f>
        <v>1051</v>
      </c>
      <c r="L15" s="51">
        <f>+[13]NOVIEMBRE!J11</f>
        <v>1377</v>
      </c>
      <c r="M15" s="51">
        <f>+[13]DICIEMBRE!J11</f>
        <v>354</v>
      </c>
      <c r="N15" s="52">
        <f t="shared" si="0"/>
        <v>5454.6444991789822</v>
      </c>
      <c r="O15" s="128"/>
      <c r="P15" s="129"/>
      <c r="Q15" s="130"/>
      <c r="R15" s="63"/>
      <c r="S15" s="63"/>
      <c r="T15" s="63"/>
      <c r="U15" s="64"/>
      <c r="V15" s="64"/>
      <c r="W15" s="64"/>
      <c r="X15" s="65"/>
      <c r="Y15" s="65"/>
      <c r="Z15" s="65"/>
      <c r="AA15" s="66"/>
      <c r="AB15" s="66"/>
      <c r="AC15" s="66"/>
    </row>
    <row r="16" spans="1:29" s="58" customFormat="1" ht="33.75" customHeight="1" x14ac:dyDescent="0.4">
      <c r="A16" s="50" t="s">
        <v>56</v>
      </c>
      <c r="B16" s="51">
        <f>+[13]ENERO!J12</f>
        <v>3210.3916957026718</v>
      </c>
      <c r="C16" s="51">
        <f>+[13]FEBRERO!J12</f>
        <v>4367</v>
      </c>
      <c r="D16" s="51">
        <f>+[13]MARZO!J12</f>
        <v>5454.3426017342363</v>
      </c>
      <c r="E16" s="51">
        <f>+[13]ABRIL!J12</f>
        <v>4008.7102983638115</v>
      </c>
      <c r="F16" s="51">
        <f>+[13]MAYO!J12</f>
        <v>10786.291473100555</v>
      </c>
      <c r="G16" s="51">
        <f>+[13]JUNIO!J12</f>
        <v>8851.7099318752244</v>
      </c>
      <c r="H16" s="51">
        <f>+[13]JULIO!J12</f>
        <v>6654.1309846431795</v>
      </c>
      <c r="I16" s="51">
        <f>+[13]AGOSTO!J12</f>
        <v>4276.6425875085797</v>
      </c>
      <c r="J16" s="51">
        <f>+[13]SEPTIEMBRE!J12</f>
        <v>7211.0412772585669</v>
      </c>
      <c r="K16" s="51">
        <f>+[13]OCTUBRE!J12</f>
        <v>10458</v>
      </c>
      <c r="L16" s="51">
        <f>+[13]NOVIEMBRE!J12</f>
        <v>2533</v>
      </c>
      <c r="M16" s="51">
        <f>+[13]DICIEMBRE!J12</f>
        <v>1201</v>
      </c>
      <c r="N16" s="52">
        <f t="shared" si="0"/>
        <v>69012.260850186838</v>
      </c>
      <c r="O16" s="128"/>
      <c r="P16" s="129"/>
      <c r="Q16" s="130"/>
      <c r="R16" s="63"/>
      <c r="S16" s="63"/>
      <c r="T16" s="63"/>
      <c r="U16" s="64"/>
      <c r="V16" s="64"/>
      <c r="W16" s="64"/>
      <c r="X16" s="65"/>
      <c r="Y16" s="65"/>
      <c r="Z16" s="65"/>
      <c r="AA16" s="66"/>
      <c r="AB16" s="66"/>
      <c r="AC16" s="66"/>
    </row>
    <row r="17" spans="1:29" s="58" customFormat="1" ht="33.75" customHeight="1" x14ac:dyDescent="0.4">
      <c r="A17" s="50" t="s">
        <v>73</v>
      </c>
      <c r="B17" s="51">
        <f>+[13]ENERO!J13</f>
        <v>16356</v>
      </c>
      <c r="C17" s="51">
        <f>+[13]FEBRERO!J13</f>
        <v>4351.484592928965</v>
      </c>
      <c r="D17" s="51">
        <f>+[13]MARZO!J13</f>
        <v>4189.9999999999991</v>
      </c>
      <c r="E17" s="51">
        <f>+[13]ABRIL!J13</f>
        <v>16854.424240799948</v>
      </c>
      <c r="F17" s="51">
        <f>+[13]MAYO!J13</f>
        <v>19457</v>
      </c>
      <c r="G17" s="51">
        <f>+[13]JUNIO!J13</f>
        <v>3998</v>
      </c>
      <c r="H17" s="51">
        <f>+[13]JULIO!J13</f>
        <v>1898</v>
      </c>
      <c r="I17" s="51">
        <f>+[13]AGOSTO!J13</f>
        <v>5531</v>
      </c>
      <c r="J17" s="51">
        <f>+[13]SEPTIEMBRE!J13</f>
        <v>70344.101570415398</v>
      </c>
      <c r="K17" s="51">
        <f>+[13]OCTUBRE!J13</f>
        <v>6303</v>
      </c>
      <c r="L17" s="51">
        <f>+[13]NOVIEMBRE!J13</f>
        <v>35086</v>
      </c>
      <c r="M17" s="51">
        <f>+[13]DICIEMBRE!J13</f>
        <v>89987</v>
      </c>
      <c r="N17" s="52">
        <f t="shared" si="0"/>
        <v>274356.0104041443</v>
      </c>
      <c r="O17" s="128"/>
      <c r="P17" s="129"/>
      <c r="Q17" s="130"/>
      <c r="R17" s="63"/>
      <c r="S17" s="63"/>
      <c r="T17" s="63"/>
      <c r="U17" s="64"/>
      <c r="V17" s="64"/>
      <c r="W17" s="64"/>
      <c r="X17" s="65"/>
      <c r="Y17" s="65"/>
      <c r="Z17" s="65"/>
      <c r="AA17" s="66"/>
      <c r="AB17" s="66"/>
      <c r="AC17" s="66"/>
    </row>
    <row r="18" spans="1:29" s="58" customFormat="1" ht="33.75" customHeight="1" x14ac:dyDescent="0.4">
      <c r="A18" s="50" t="s">
        <v>19</v>
      </c>
      <c r="B18" s="51">
        <f>+[13]ENERO!J14</f>
        <v>32143.999999999996</v>
      </c>
      <c r="C18" s="51">
        <f>+[13]FEBRERO!J14</f>
        <v>3481</v>
      </c>
      <c r="D18" s="51">
        <f>+[13]MARZO!J14</f>
        <v>2076</v>
      </c>
      <c r="E18" s="51">
        <f>+[13]ABRIL!J14</f>
        <v>28708.127826309632</v>
      </c>
      <c r="F18" s="51">
        <f>+[13]MAYO!J14</f>
        <v>28544.63007318696</v>
      </c>
      <c r="G18" s="51">
        <f>+[13]JUNIO!J14</f>
        <v>7321</v>
      </c>
      <c r="H18" s="51">
        <f>+[13]JULIO!J14</f>
        <v>2507</v>
      </c>
      <c r="I18" s="51">
        <f>+[13]AGOSTO!J14</f>
        <v>3211.3787951041168</v>
      </c>
      <c r="J18" s="51">
        <f>+[13]SEPTIEMBRE!J14</f>
        <v>29020.497178187572</v>
      </c>
      <c r="K18" s="51">
        <f>+[13]OCTUBRE!J14</f>
        <v>20175</v>
      </c>
      <c r="L18" s="51">
        <f>+[13]NOVIEMBRE!J14</f>
        <v>34485</v>
      </c>
      <c r="M18" s="51">
        <f>+[13]DICIEMBRE!J14</f>
        <v>84415</v>
      </c>
      <c r="N18" s="52">
        <f t="shared" si="0"/>
        <v>276088.63387278828</v>
      </c>
      <c r="O18" s="128"/>
      <c r="P18" s="129"/>
      <c r="Q18" s="130"/>
      <c r="R18" s="63"/>
      <c r="S18" s="63"/>
      <c r="T18" s="63"/>
      <c r="U18" s="64"/>
      <c r="V18" s="64"/>
      <c r="W18" s="64"/>
      <c r="X18" s="65"/>
      <c r="Y18" s="65"/>
      <c r="Z18" s="65"/>
      <c r="AA18" s="66"/>
      <c r="AB18" s="66"/>
      <c r="AC18" s="66"/>
    </row>
    <row r="19" spans="1:29" s="58" customFormat="1" ht="33.75" customHeight="1" x14ac:dyDescent="0.4">
      <c r="A19" s="50" t="s">
        <v>20</v>
      </c>
      <c r="B19" s="51">
        <f>+[13]ENERO!J15</f>
        <v>625</v>
      </c>
      <c r="C19" s="51">
        <f>+[13]FEBRERO!J15</f>
        <v>358.99999999999994</v>
      </c>
      <c r="D19" s="51">
        <f>+[13]MARZO!J15</f>
        <v>287</v>
      </c>
      <c r="E19" s="51">
        <f>+[13]ABRIL!J15</f>
        <v>874</v>
      </c>
      <c r="F19" s="51">
        <f>+[13]MAYO!J15</f>
        <v>621</v>
      </c>
      <c r="G19" s="51">
        <f>+[13]JUNIO!J15</f>
        <v>368</v>
      </c>
      <c r="H19" s="51">
        <f>+[13]JULIO!J15</f>
        <v>685</v>
      </c>
      <c r="I19" s="51">
        <f>+[13]AGOSTO!J15</f>
        <v>125</v>
      </c>
      <c r="J19" s="51">
        <f>+[13]SEPTIEMBRE!J15</f>
        <v>487</v>
      </c>
      <c r="K19" s="51">
        <f>+[13]OCTUBRE!J15</f>
        <v>245</v>
      </c>
      <c r="L19" s="51">
        <f>+[13]NOVIEMBRE!J15</f>
        <v>459</v>
      </c>
      <c r="M19" s="51">
        <f>+[13]DICIEMBRE!J15</f>
        <v>489</v>
      </c>
      <c r="N19" s="52">
        <f t="shared" si="0"/>
        <v>5624</v>
      </c>
      <c r="O19" s="128"/>
      <c r="P19" s="129"/>
      <c r="Q19" s="130"/>
      <c r="R19" s="63"/>
      <c r="S19" s="63"/>
      <c r="T19" s="63"/>
      <c r="U19" s="64"/>
      <c r="V19" s="64"/>
      <c r="W19" s="64"/>
      <c r="X19" s="65"/>
      <c r="Y19" s="65"/>
      <c r="Z19" s="65"/>
      <c r="AA19" s="66"/>
      <c r="AB19" s="66"/>
      <c r="AC19" s="66"/>
    </row>
    <row r="20" spans="1:29" s="58" customFormat="1" ht="33.75" customHeight="1" x14ac:dyDescent="0.4">
      <c r="A20" s="50" t="s">
        <v>74</v>
      </c>
      <c r="B20" s="51">
        <f>+[13]ENERO!J16</f>
        <v>6240.9999999999991</v>
      </c>
      <c r="C20" s="51">
        <f>+[13]FEBRERO!J16</f>
        <v>5504</v>
      </c>
      <c r="D20" s="51">
        <f>+[13]MARZO!J16</f>
        <v>8201</v>
      </c>
      <c r="E20" s="51">
        <f>+[13]ABRIL!J16</f>
        <v>30131.931401632821</v>
      </c>
      <c r="F20" s="51">
        <f>+[13]MAYO!J16</f>
        <v>25496.726149856695</v>
      </c>
      <c r="G20" s="51">
        <f>+[13]JUNIO!J16</f>
        <v>23335</v>
      </c>
      <c r="H20" s="51">
        <f>+[13]JULIO!J16</f>
        <v>7886.0638056883963</v>
      </c>
      <c r="I20" s="51">
        <f>+[13]AGOSTO!J16</f>
        <v>12141.940756930864</v>
      </c>
      <c r="J20" s="51">
        <f>+[13]SEPTIEMBRE!J16</f>
        <v>6965</v>
      </c>
      <c r="K20" s="51">
        <f>+[13]OCTUBRE!J16</f>
        <v>7294</v>
      </c>
      <c r="L20" s="51">
        <f>+[13]NOVIEMBRE!J16</f>
        <v>71166</v>
      </c>
      <c r="M20" s="51">
        <f>+[13]DICIEMBRE!J16</f>
        <v>5321</v>
      </c>
      <c r="N20" s="52">
        <f t="shared" si="0"/>
        <v>209683.66211410877</v>
      </c>
      <c r="O20" s="128"/>
      <c r="P20" s="129"/>
      <c r="Q20" s="130"/>
      <c r="R20" s="63"/>
      <c r="S20" s="63"/>
      <c r="T20" s="63"/>
      <c r="U20" s="64"/>
      <c r="V20" s="64"/>
      <c r="W20" s="64"/>
      <c r="X20" s="65"/>
      <c r="Y20" s="65"/>
      <c r="Z20" s="65"/>
      <c r="AA20" s="66"/>
      <c r="AB20" s="66"/>
      <c r="AC20" s="66"/>
    </row>
    <row r="21" spans="1:29" s="58" customFormat="1" ht="33.75" customHeight="1" x14ac:dyDescent="0.4">
      <c r="A21" s="50" t="s">
        <v>84</v>
      </c>
      <c r="B21" s="51">
        <f>+[13]ENERO!J17</f>
        <v>110</v>
      </c>
      <c r="C21" s="51">
        <f>+[13]FEBRERO!J17</f>
        <v>108</v>
      </c>
      <c r="D21" s="51">
        <f>+[13]MARZO!J17</f>
        <v>245</v>
      </c>
      <c r="E21" s="51">
        <f>+[13]ABRIL!J17</f>
        <v>24</v>
      </c>
      <c r="F21" s="51">
        <f>+[13]MAYO!J17</f>
        <v>78</v>
      </c>
      <c r="G21" s="51">
        <f>+[13]JUNIO!J17</f>
        <v>112</v>
      </c>
      <c r="H21" s="51">
        <f>+[13]JULIO!J17</f>
        <v>84.8125</v>
      </c>
      <c r="I21" s="51">
        <f>+[13]AGOSTO!J17</f>
        <v>98</v>
      </c>
      <c r="J21" s="51">
        <f>+[13]SEPTIEMBRE!J17</f>
        <v>281</v>
      </c>
      <c r="K21" s="51">
        <f>+[13]OCTUBRE!J17</f>
        <v>18</v>
      </c>
      <c r="L21" s="51">
        <f>+[13]NOVIEMBRE!J17</f>
        <v>268</v>
      </c>
      <c r="M21" s="51">
        <f>+[13]DICIEMBRE!J17</f>
        <v>96</v>
      </c>
      <c r="N21" s="52">
        <f t="shared" si="0"/>
        <v>1522.8125</v>
      </c>
      <c r="O21" s="128"/>
      <c r="P21" s="129"/>
      <c r="Q21" s="130"/>
      <c r="R21" s="63"/>
      <c r="S21" s="63"/>
      <c r="T21" s="63"/>
      <c r="U21" s="64"/>
      <c r="V21" s="64"/>
      <c r="W21" s="64"/>
      <c r="X21" s="65"/>
      <c r="Y21" s="65"/>
      <c r="Z21" s="65"/>
      <c r="AA21" s="66"/>
      <c r="AB21" s="66"/>
      <c r="AC21" s="66"/>
    </row>
    <row r="22" spans="1:29" s="58" customFormat="1" ht="33.75" customHeight="1" x14ac:dyDescent="0.4">
      <c r="A22" s="50" t="s">
        <v>22</v>
      </c>
      <c r="B22" s="51">
        <f>+[13]ENERO!J18</f>
        <v>11540.754856298989</v>
      </c>
      <c r="C22" s="51">
        <f>+[13]FEBRERO!J18</f>
        <v>9111</v>
      </c>
      <c r="D22" s="51">
        <f>+[13]MARZO!J18</f>
        <v>8606.7468095684781</v>
      </c>
      <c r="E22" s="51">
        <f>+[13]ABRIL!J18</f>
        <v>5803.0234694208166</v>
      </c>
      <c r="F22" s="51">
        <f>+[13]MAYO!J18</f>
        <v>6325.9239965841152</v>
      </c>
      <c r="G22" s="51">
        <f>+[13]JUNIO!J18</f>
        <v>8989.1607460035539</v>
      </c>
      <c r="H22" s="51">
        <f>+[13]JULIO!J18</f>
        <v>9787.0000000000018</v>
      </c>
      <c r="I22" s="51">
        <f>+[13]AGOSTO!J18</f>
        <v>7438</v>
      </c>
      <c r="J22" s="51">
        <f>+[13]SEPTIEMBRE!J18</f>
        <v>9361</v>
      </c>
      <c r="K22" s="51">
        <f>+[13]OCTUBRE!J18</f>
        <v>7778</v>
      </c>
      <c r="L22" s="51">
        <f>+[13]NOVIEMBRE!J18</f>
        <v>12466</v>
      </c>
      <c r="M22" s="51">
        <f>+[13]DICIEMBRE!J18</f>
        <v>7402</v>
      </c>
      <c r="N22" s="52">
        <f t="shared" si="0"/>
        <v>104608.60987787595</v>
      </c>
      <c r="O22" s="128"/>
      <c r="P22" s="129"/>
      <c r="Q22" s="130"/>
      <c r="R22" s="63"/>
      <c r="S22" s="63"/>
      <c r="T22" s="63"/>
      <c r="U22" s="64"/>
      <c r="V22" s="64"/>
      <c r="W22" s="64"/>
      <c r="X22" s="65"/>
      <c r="Y22" s="65"/>
      <c r="Z22" s="65"/>
      <c r="AA22" s="66"/>
      <c r="AB22" s="66"/>
      <c r="AC22" s="66"/>
    </row>
    <row r="23" spans="1:29" s="58" customFormat="1" ht="33.75" customHeight="1" x14ac:dyDescent="0.4">
      <c r="A23" s="50" t="s">
        <v>23</v>
      </c>
      <c r="B23" s="51">
        <f>+[13]ENERO!J19</f>
        <v>4585</v>
      </c>
      <c r="C23" s="51">
        <f>+[13]FEBRERO!J19</f>
        <v>6584</v>
      </c>
      <c r="D23" s="51">
        <f>+[13]MARZO!J19</f>
        <v>6639.9999999999964</v>
      </c>
      <c r="E23" s="51">
        <f>+[13]ABRIL!J19</f>
        <v>4071</v>
      </c>
      <c r="F23" s="51">
        <f>+[13]MAYO!J19</f>
        <v>4878.1714922048996</v>
      </c>
      <c r="G23" s="51">
        <f>+[13]JUNIO!J19</f>
        <v>4998.1012947448589</v>
      </c>
      <c r="H23" s="51">
        <f>+[13]JULIO!J19</f>
        <v>3251</v>
      </c>
      <c r="I23" s="51">
        <f>+[13]AGOSTO!J19</f>
        <v>2052</v>
      </c>
      <c r="J23" s="51">
        <f>+[13]SEPTIEMBRE!J19</f>
        <v>2184</v>
      </c>
      <c r="K23" s="51">
        <f>+[13]OCTUBRE!J19</f>
        <v>2884</v>
      </c>
      <c r="L23" s="51">
        <f>+[13]NOVIEMBRE!J19</f>
        <v>4120</v>
      </c>
      <c r="M23" s="51">
        <f>+[13]DICIEMBRE!J19</f>
        <v>4998</v>
      </c>
      <c r="N23" s="52">
        <f t="shared" si="0"/>
        <v>51245.272786949754</v>
      </c>
      <c r="O23" s="128"/>
      <c r="P23" s="129"/>
      <c r="Q23" s="130"/>
      <c r="R23" s="63"/>
      <c r="S23" s="63"/>
      <c r="T23" s="63"/>
      <c r="U23" s="64"/>
      <c r="V23" s="64"/>
      <c r="W23" s="64"/>
      <c r="X23" s="65"/>
      <c r="Y23" s="65"/>
      <c r="Z23" s="65"/>
      <c r="AA23" s="66"/>
      <c r="AB23" s="66"/>
      <c r="AC23" s="66"/>
    </row>
    <row r="24" spans="1:29" s="58" customFormat="1" ht="33.75" customHeight="1" x14ac:dyDescent="0.4">
      <c r="A24" s="50" t="s">
        <v>24</v>
      </c>
      <c r="B24" s="51">
        <f>+[13]ENERO!J20</f>
        <v>4987</v>
      </c>
      <c r="C24" s="51">
        <f>+[13]FEBRERO!J20</f>
        <v>2524.4488458250212</v>
      </c>
      <c r="D24" s="51">
        <f>+[13]MARZO!J20</f>
        <v>2962.8872214297826</v>
      </c>
      <c r="E24" s="51">
        <f>+[13]ABRIL!J20</f>
        <v>3421</v>
      </c>
      <c r="F24" s="51">
        <f>+[13]MAYO!J20</f>
        <v>3451.9999999999968</v>
      </c>
      <c r="G24" s="51">
        <f>+[13]JUNIO!J20</f>
        <v>4961</v>
      </c>
      <c r="H24" s="51">
        <f>+[13]JULIO!J20</f>
        <v>3201.0000000000005</v>
      </c>
      <c r="I24" s="51">
        <f>+[13]AGOSTO!J20</f>
        <v>3240</v>
      </c>
      <c r="J24" s="51">
        <f>+[13]SEPTIEMBRE!J20</f>
        <v>2426</v>
      </c>
      <c r="K24" s="51">
        <f>+[13]OCTUBRE!J20</f>
        <v>4316</v>
      </c>
      <c r="L24" s="51">
        <f>+[13]NOVIEMBRE!J20</f>
        <v>2786</v>
      </c>
      <c r="M24" s="51">
        <f>+[13]DICIEMBRE!J20</f>
        <v>1710</v>
      </c>
      <c r="N24" s="52">
        <f t="shared" si="0"/>
        <v>39987.336067254801</v>
      </c>
      <c r="O24" s="128"/>
      <c r="P24" s="129"/>
      <c r="Q24" s="130"/>
      <c r="R24" s="63"/>
      <c r="S24" s="63"/>
      <c r="T24" s="63"/>
      <c r="U24" s="64"/>
      <c r="V24" s="64"/>
      <c r="W24" s="64"/>
      <c r="X24" s="65"/>
      <c r="Y24" s="65"/>
      <c r="Z24" s="65"/>
      <c r="AA24" s="66"/>
      <c r="AB24" s="66"/>
      <c r="AC24" s="66"/>
    </row>
    <row r="25" spans="1:29" s="58" customFormat="1" ht="33.75" customHeight="1" x14ac:dyDescent="0.4">
      <c r="A25" s="50" t="s">
        <v>57</v>
      </c>
      <c r="B25" s="51">
        <f>+[13]ENERO!J21</f>
        <v>5341.0000000000036</v>
      </c>
      <c r="C25" s="51">
        <f>+[13]FEBRERO!J21</f>
        <v>4798.0000000000018</v>
      </c>
      <c r="D25" s="51">
        <f>+[13]MARZO!J21</f>
        <v>5749.9999999999973</v>
      </c>
      <c r="E25" s="51">
        <f>+[13]ABRIL!J21</f>
        <v>5922.0000000000045</v>
      </c>
      <c r="F25" s="51">
        <f>+[13]MAYO!J21</f>
        <v>6885</v>
      </c>
      <c r="G25" s="51">
        <f>+[13]JUNIO!J21</f>
        <v>5747</v>
      </c>
      <c r="H25" s="51">
        <f>+[13]JULIO!J21</f>
        <v>4296</v>
      </c>
      <c r="I25" s="51">
        <f>+[13]AGOSTO!J21</f>
        <v>9020</v>
      </c>
      <c r="J25" s="51">
        <f>+[13]SEPTIEMBRE!J21</f>
        <v>4997</v>
      </c>
      <c r="K25" s="51">
        <f>+[13]OCTUBRE!J21</f>
        <v>4904</v>
      </c>
      <c r="L25" s="51">
        <f>+[13]NOVIEMBRE!J21</f>
        <v>4825</v>
      </c>
      <c r="M25" s="51">
        <f>+[13]DICIEMBRE!J21</f>
        <v>4125</v>
      </c>
      <c r="N25" s="52">
        <f t="shared" si="0"/>
        <v>66610</v>
      </c>
      <c r="O25" s="128"/>
      <c r="P25" s="129"/>
      <c r="Q25" s="130"/>
      <c r="R25" s="63"/>
      <c r="S25" s="63"/>
      <c r="T25" s="63"/>
      <c r="U25" s="64"/>
      <c r="V25" s="64"/>
      <c r="W25" s="64"/>
      <c r="X25" s="65"/>
      <c r="Y25" s="65"/>
      <c r="Z25" s="65"/>
      <c r="AA25" s="66"/>
      <c r="AB25" s="66"/>
      <c r="AC25" s="66"/>
    </row>
    <row r="26" spans="1:29" s="58" customFormat="1" ht="33.75" customHeight="1" x14ac:dyDescent="0.4">
      <c r="A26" s="50" t="s">
        <v>25</v>
      </c>
      <c r="B26" s="51">
        <f>+[13]ENERO!J22</f>
        <v>15524.244171779141</v>
      </c>
      <c r="C26" s="51">
        <f>+[13]FEBRERO!J22</f>
        <v>20853.629432233625</v>
      </c>
      <c r="D26" s="51">
        <f>+[13]MARZO!J22</f>
        <v>23186.991686862497</v>
      </c>
      <c r="E26" s="51">
        <f>+[13]ABRIL!J22</f>
        <v>19900.410660254856</v>
      </c>
      <c r="F26" s="51">
        <f>+[13]MAYO!J22</f>
        <v>28541</v>
      </c>
      <c r="G26" s="51">
        <f>+[13]JUNIO!J22</f>
        <v>35987.942284396864</v>
      </c>
      <c r="H26" s="51">
        <f>+[13]JULIO!J22</f>
        <v>29279</v>
      </c>
      <c r="I26" s="51">
        <f>+[13]AGOSTO!J22</f>
        <v>27263</v>
      </c>
      <c r="J26" s="51">
        <f>+[13]SEPTIEMBRE!J22</f>
        <v>35421</v>
      </c>
      <c r="K26" s="51">
        <f>+[13]OCTUBRE!J22</f>
        <v>22661</v>
      </c>
      <c r="L26" s="51">
        <f>+[13]NOVIEMBRE!J22</f>
        <v>34832</v>
      </c>
      <c r="M26" s="51">
        <f>+[13]DICIEMBRE!J22</f>
        <v>16285</v>
      </c>
      <c r="N26" s="52">
        <f t="shared" si="0"/>
        <v>309735.21823552699</v>
      </c>
      <c r="O26" s="128"/>
      <c r="P26" s="129"/>
      <c r="Q26" s="130"/>
      <c r="R26" s="63"/>
      <c r="S26" s="63"/>
      <c r="T26" s="63"/>
      <c r="U26" s="64"/>
      <c r="V26" s="64"/>
      <c r="W26" s="64"/>
      <c r="X26" s="65"/>
      <c r="Y26" s="65"/>
      <c r="Z26" s="65"/>
      <c r="AA26" s="66"/>
      <c r="AB26" s="66"/>
      <c r="AC26" s="66"/>
    </row>
    <row r="27" spans="1:29" s="58" customFormat="1" ht="33.75" customHeight="1" x14ac:dyDescent="0.4">
      <c r="A27" s="50" t="s">
        <v>85</v>
      </c>
      <c r="B27" s="51">
        <f>+[13]ENERO!J23</f>
        <v>283</v>
      </c>
      <c r="C27" s="51">
        <f>+[13]FEBRERO!J23</f>
        <v>362</v>
      </c>
      <c r="D27" s="51">
        <f>+[13]MARZO!J23</f>
        <v>765</v>
      </c>
      <c r="E27" s="51">
        <f>+[13]ABRIL!J23</f>
        <v>260</v>
      </c>
      <c r="F27" s="51">
        <f>+[13]MAYO!J23</f>
        <v>85</v>
      </c>
      <c r="G27" s="51">
        <f>+[13]JUNIO!J23</f>
        <v>123</v>
      </c>
      <c r="H27" s="51">
        <f>+[13]JULIO!J23</f>
        <v>147</v>
      </c>
      <c r="I27" s="51">
        <f>+[13]AGOSTO!J23</f>
        <v>165</v>
      </c>
      <c r="J27" s="51">
        <f>+[13]SEPTIEMBRE!J23</f>
        <v>311</v>
      </c>
      <c r="K27" s="51">
        <f>+[13]OCTUBRE!J23</f>
        <v>38</v>
      </c>
      <c r="L27" s="51">
        <f>+[13]NOVIEMBRE!J23</f>
        <v>172</v>
      </c>
      <c r="M27" s="51">
        <f>+[13]DICIEMBRE!J23</f>
        <v>250</v>
      </c>
      <c r="N27" s="52">
        <f t="shared" si="0"/>
        <v>2961</v>
      </c>
      <c r="O27" s="128"/>
      <c r="P27" s="129"/>
      <c r="Q27" s="130"/>
      <c r="R27" s="63"/>
      <c r="S27" s="63"/>
      <c r="T27" s="63"/>
      <c r="U27" s="64"/>
      <c r="V27" s="64"/>
      <c r="W27" s="64"/>
      <c r="X27" s="65"/>
      <c r="Y27" s="65"/>
      <c r="Z27" s="65"/>
      <c r="AA27" s="66"/>
      <c r="AB27" s="66"/>
      <c r="AC27" s="66"/>
    </row>
    <row r="28" spans="1:29" s="58" customFormat="1" ht="33.75" customHeight="1" x14ac:dyDescent="0.4">
      <c r="A28" s="50" t="s">
        <v>58</v>
      </c>
      <c r="B28" s="51">
        <f>+[13]ENERO!J24</f>
        <v>6002.0000000000036</v>
      </c>
      <c r="C28" s="51">
        <f>+[13]FEBRERO!J24</f>
        <v>4474</v>
      </c>
      <c r="D28" s="51">
        <f>+[13]MARZO!J24</f>
        <v>4718</v>
      </c>
      <c r="E28" s="51">
        <f>+[13]ABRIL!J24</f>
        <v>2437.9999999999995</v>
      </c>
      <c r="F28" s="51">
        <f>+[13]MAYO!J24</f>
        <v>3548</v>
      </c>
      <c r="G28" s="51">
        <f>+[13]JUNIO!J24</f>
        <v>4594</v>
      </c>
      <c r="H28" s="51">
        <f>+[13]JULIO!J24</f>
        <v>2584.0000000000005</v>
      </c>
      <c r="I28" s="51">
        <f>+[13]AGOSTO!J24</f>
        <v>2752</v>
      </c>
      <c r="J28" s="51">
        <f>+[13]SEPTIEMBRE!J24</f>
        <v>6200.9999999999991</v>
      </c>
      <c r="K28" s="51">
        <f>+[13]OCTUBRE!J24</f>
        <v>4790</v>
      </c>
      <c r="L28" s="51">
        <f>+[13]NOVIEMBRE!J24</f>
        <v>4862</v>
      </c>
      <c r="M28" s="51">
        <f>+[13]DICIEMBRE!J24</f>
        <v>4211</v>
      </c>
      <c r="N28" s="52">
        <f t="shared" si="0"/>
        <v>51174</v>
      </c>
      <c r="O28" s="128"/>
      <c r="P28" s="129"/>
      <c r="Q28" s="130"/>
      <c r="R28" s="63"/>
      <c r="S28" s="63"/>
      <c r="T28" s="63"/>
      <c r="U28" s="64"/>
      <c r="V28" s="64"/>
      <c r="W28" s="64"/>
      <c r="X28" s="65"/>
      <c r="Y28" s="65"/>
      <c r="Z28" s="65"/>
      <c r="AA28" s="66"/>
      <c r="AB28" s="66"/>
      <c r="AC28" s="66"/>
    </row>
    <row r="29" spans="1:29" s="58" customFormat="1" ht="33.75" customHeight="1" x14ac:dyDescent="0.4">
      <c r="A29" s="50" t="s">
        <v>26</v>
      </c>
      <c r="B29" s="53">
        <f>+[13]ENERO!J25</f>
        <v>658</v>
      </c>
      <c r="C29" s="53">
        <f>+[13]FEBRERO!J25</f>
        <v>282</v>
      </c>
      <c r="D29" s="53">
        <f>+[13]MARZO!J25</f>
        <v>0</v>
      </c>
      <c r="E29" s="53">
        <f>+[13]ABRIL!J25</f>
        <v>0</v>
      </c>
      <c r="F29" s="53">
        <v>42</v>
      </c>
      <c r="G29" s="53">
        <f>+[13]JUNIO!J25</f>
        <v>30</v>
      </c>
      <c r="H29" s="53">
        <f>+[13]JULIO!J25</f>
        <v>0</v>
      </c>
      <c r="I29" s="53">
        <f>+[13]AGOSTO!J25</f>
        <v>0</v>
      </c>
      <c r="J29" s="53">
        <v>0</v>
      </c>
      <c r="K29" s="53">
        <f>+[13]OCTUBRE!J25</f>
        <v>0</v>
      </c>
      <c r="L29" s="53">
        <f>+[13]NOVIEMBRE!J25</f>
        <v>963</v>
      </c>
      <c r="M29" s="53">
        <f>+[13]DICIEMBRE!J25</f>
        <v>1915</v>
      </c>
      <c r="N29" s="54">
        <f t="shared" si="0"/>
        <v>3890</v>
      </c>
      <c r="O29" s="128"/>
      <c r="P29" s="129"/>
      <c r="Q29" s="130"/>
      <c r="R29" s="63"/>
      <c r="S29" s="63"/>
      <c r="T29" s="63"/>
      <c r="U29" s="64"/>
      <c r="V29" s="64"/>
      <c r="W29" s="64"/>
      <c r="X29" s="65"/>
      <c r="Y29" s="65"/>
      <c r="Z29" s="65"/>
      <c r="AA29" s="66"/>
      <c r="AB29" s="66"/>
      <c r="AC29" s="66"/>
    </row>
    <row r="30" spans="1:29" s="58" customFormat="1" ht="33.75" customHeight="1" x14ac:dyDescent="0.4">
      <c r="A30" s="50" t="s">
        <v>27</v>
      </c>
      <c r="B30" s="51">
        <f>+[13]ENERO!J26</f>
        <v>7261</v>
      </c>
      <c r="C30" s="51">
        <f>+[13]FEBRERO!J26</f>
        <v>4373</v>
      </c>
      <c r="D30" s="51">
        <f>+[13]MARZO!J26</f>
        <v>5111.0000000000009</v>
      </c>
      <c r="E30" s="51">
        <f>+[13]ABRIL!J26</f>
        <v>3032</v>
      </c>
      <c r="F30" s="51">
        <f>+[13]MAYO!J26</f>
        <v>5881.5117698343502</v>
      </c>
      <c r="G30" s="51">
        <f>+[13]JUNIO!J26</f>
        <v>7066.2762524766495</v>
      </c>
      <c r="H30" s="51">
        <f>+[13]JULIO!J26</f>
        <v>6521.29333058872</v>
      </c>
      <c r="I30" s="51">
        <f>+[13]AGOSTO!J26</f>
        <v>5118</v>
      </c>
      <c r="J30" s="51">
        <f>+[13]SEPTIEMBRE!J26</f>
        <v>5547.8799009492368</v>
      </c>
      <c r="K30" s="51">
        <f>+[13]OCTUBRE!J26</f>
        <v>7226</v>
      </c>
      <c r="L30" s="51">
        <f>+[13]NOVIEMBRE!J26</f>
        <v>7212</v>
      </c>
      <c r="M30" s="51">
        <f>+[13]DICIEMBRE!J26</f>
        <v>5754</v>
      </c>
      <c r="N30" s="52">
        <f t="shared" si="0"/>
        <v>70103.961253848945</v>
      </c>
      <c r="O30" s="128"/>
      <c r="P30" s="129"/>
      <c r="Q30" s="130"/>
      <c r="R30" s="63"/>
      <c r="S30" s="63"/>
      <c r="T30" s="63"/>
      <c r="U30" s="64"/>
      <c r="V30" s="64"/>
      <c r="W30" s="64"/>
      <c r="X30" s="65"/>
      <c r="Y30" s="65"/>
      <c r="Z30" s="65"/>
      <c r="AA30" s="66"/>
      <c r="AB30" s="66"/>
      <c r="AC30" s="66"/>
    </row>
    <row r="31" spans="1:29" s="58" customFormat="1" ht="33.75" customHeight="1" x14ac:dyDescent="0.4">
      <c r="A31" s="50" t="s">
        <v>28</v>
      </c>
      <c r="B31" s="51">
        <f>+[13]ENERO!J27</f>
        <v>3484.0000000000045</v>
      </c>
      <c r="C31" s="51">
        <f>+[13]FEBRERO!J27</f>
        <v>1201</v>
      </c>
      <c r="D31" s="51">
        <f>+[13]MARZO!J27</f>
        <v>1531.9999999999998</v>
      </c>
      <c r="E31" s="51">
        <f>+[13]ABRIL!J27</f>
        <v>1422</v>
      </c>
      <c r="F31" s="51">
        <f>+[13]MAYO!J27</f>
        <v>1684.0000000000002</v>
      </c>
      <c r="G31" s="51">
        <f>+[13]JUNIO!J27</f>
        <v>1172</v>
      </c>
      <c r="H31" s="51">
        <f>+[13]JULIO!J27</f>
        <v>979.99999999999989</v>
      </c>
      <c r="I31" s="51">
        <f>+[13]AGOSTO!J27</f>
        <v>789</v>
      </c>
      <c r="J31" s="51">
        <f>+[13]SEPTIEMBRE!J27</f>
        <v>2014</v>
      </c>
      <c r="K31" s="51">
        <f>+[13]OCTUBRE!J27</f>
        <v>887</v>
      </c>
      <c r="L31" s="51">
        <f>+[13]NOVIEMBRE!J27</f>
        <v>691.5</v>
      </c>
      <c r="M31" s="51">
        <f>+[13]DICIEMBRE!J27</f>
        <v>2252</v>
      </c>
      <c r="N31" s="52">
        <f t="shared" si="0"/>
        <v>18108.500000000007</v>
      </c>
      <c r="O31" s="128"/>
      <c r="P31" s="129"/>
      <c r="Q31" s="130"/>
      <c r="R31" s="63"/>
      <c r="S31" s="63"/>
      <c r="T31" s="63"/>
      <c r="U31" s="64"/>
      <c r="V31" s="64"/>
      <c r="W31" s="64"/>
      <c r="X31" s="65"/>
      <c r="Y31" s="65"/>
      <c r="Z31" s="65"/>
      <c r="AA31" s="66"/>
      <c r="AB31" s="66"/>
      <c r="AC31" s="66"/>
    </row>
    <row r="32" spans="1:29" s="58" customFormat="1" ht="33.75" customHeight="1" x14ac:dyDescent="0.4">
      <c r="A32" s="50" t="s">
        <v>29</v>
      </c>
      <c r="B32" s="51">
        <f>+[13]ENERO!J28</f>
        <v>5989.395833333333</v>
      </c>
      <c r="C32" s="51">
        <f>+[13]FEBRERO!J28</f>
        <v>3679</v>
      </c>
      <c r="D32" s="51">
        <f>+[13]MARZO!J28</f>
        <v>3919.4892379086086</v>
      </c>
      <c r="E32" s="51">
        <f>+[13]ABRIL!J28</f>
        <v>5578.0000000000018</v>
      </c>
      <c r="F32" s="51">
        <f>+[13]MAYO!J28</f>
        <v>6354</v>
      </c>
      <c r="G32" s="51">
        <f>+[13]JUNIO!J28</f>
        <v>3780</v>
      </c>
      <c r="H32" s="51">
        <f>+[13]JULIO!J28</f>
        <v>4282</v>
      </c>
      <c r="I32" s="51">
        <f>+[13]AGOSTO!J28</f>
        <v>2154</v>
      </c>
      <c r="J32" s="51">
        <f>+[13]SEPTIEMBRE!J28</f>
        <v>5698</v>
      </c>
      <c r="K32" s="51">
        <f>+[13]OCTUBRE!J28</f>
        <v>6463</v>
      </c>
      <c r="L32" s="51">
        <f>+[13]NOVIEMBRE!J28</f>
        <v>7335</v>
      </c>
      <c r="M32" s="51">
        <f>+[13]DICIEMBRE!J28</f>
        <v>9124</v>
      </c>
      <c r="N32" s="52">
        <f t="shared" si="0"/>
        <v>64355.885071241944</v>
      </c>
      <c r="O32" s="128"/>
      <c r="P32" s="129"/>
      <c r="Q32" s="130"/>
      <c r="R32" s="63"/>
      <c r="S32" s="63"/>
      <c r="T32" s="63"/>
      <c r="U32" s="64"/>
      <c r="V32" s="64"/>
      <c r="W32" s="64"/>
      <c r="X32" s="65"/>
      <c r="Y32" s="65"/>
      <c r="Z32" s="65"/>
      <c r="AA32" s="66"/>
      <c r="AB32" s="66"/>
      <c r="AC32" s="66"/>
    </row>
    <row r="33" spans="1:29" s="58" customFormat="1" ht="33.75" customHeight="1" x14ac:dyDescent="0.4">
      <c r="A33" s="50" t="s">
        <v>30</v>
      </c>
      <c r="B33" s="51">
        <f>+[13]ENERO!J29</f>
        <v>965.99999999999966</v>
      </c>
      <c r="C33" s="51">
        <f>+[13]FEBRERO!J29</f>
        <v>451.00000000000006</v>
      </c>
      <c r="D33" s="51">
        <f>+[13]MARZO!J29</f>
        <v>976</v>
      </c>
      <c r="E33" s="51">
        <f>+[13]ABRIL!J29</f>
        <v>794</v>
      </c>
      <c r="F33" s="51">
        <f>+[13]MAYO!J29</f>
        <v>456.00000000000006</v>
      </c>
      <c r="G33" s="51">
        <f>+[13]JUNIO!J29</f>
        <v>651.99999999999989</v>
      </c>
      <c r="H33" s="51">
        <f>+[13]JULIO!J29</f>
        <v>381.99999999999994</v>
      </c>
      <c r="I33" s="51">
        <f>+[13]AGOSTO!J29</f>
        <v>380.00000000000006</v>
      </c>
      <c r="J33" s="51">
        <f>+[13]SEPTIEMBRE!J29</f>
        <v>852</v>
      </c>
      <c r="K33" s="51">
        <f>+[13]OCTUBRE!J29</f>
        <v>303</v>
      </c>
      <c r="L33" s="51">
        <f>+[13]NOVIEMBRE!J29</f>
        <v>608</v>
      </c>
      <c r="M33" s="51">
        <f>+[13]DICIEMBRE!J29</f>
        <v>499</v>
      </c>
      <c r="N33" s="52">
        <f t="shared" si="0"/>
        <v>7319</v>
      </c>
      <c r="O33" s="128"/>
      <c r="P33" s="129"/>
      <c r="Q33" s="130"/>
      <c r="R33" s="63"/>
      <c r="S33" s="63"/>
      <c r="T33" s="63"/>
      <c r="U33" s="64"/>
      <c r="V33" s="64"/>
      <c r="W33" s="64"/>
      <c r="X33" s="65"/>
      <c r="Y33" s="65"/>
      <c r="Z33" s="65"/>
      <c r="AA33" s="66"/>
      <c r="AB33" s="66"/>
      <c r="AC33" s="66"/>
    </row>
    <row r="34" spans="1:29" s="58" customFormat="1" ht="33.75" customHeight="1" x14ac:dyDescent="0.4">
      <c r="A34" s="50" t="s">
        <v>31</v>
      </c>
      <c r="B34" s="51">
        <f>+[13]ENERO!J30</f>
        <v>1451.9999999999989</v>
      </c>
      <c r="C34" s="51">
        <f>+[13]FEBRERO!J30</f>
        <v>956</v>
      </c>
      <c r="D34" s="51">
        <f>+[13]MARZO!J30</f>
        <v>1344.9999999999998</v>
      </c>
      <c r="E34" s="51">
        <f>+[13]ABRIL!J30</f>
        <v>1123.0000000000002</v>
      </c>
      <c r="F34" s="51">
        <f>+[13]MAYO!J30</f>
        <v>1204</v>
      </c>
      <c r="G34" s="51">
        <f>+[13]JUNIO!J30</f>
        <v>1658</v>
      </c>
      <c r="H34" s="51">
        <f>+[13]JULIO!J30</f>
        <v>1985</v>
      </c>
      <c r="I34" s="51">
        <f>+[13]AGOSTO!J30</f>
        <v>1151.5</v>
      </c>
      <c r="J34" s="51">
        <f>+[13]SEPTIEMBRE!J30</f>
        <v>1968</v>
      </c>
      <c r="K34" s="51">
        <f>+[13]OCTUBRE!J30</f>
        <v>1526.6</v>
      </c>
      <c r="L34" s="51">
        <f>+[13]NOVIEMBRE!J30</f>
        <v>995</v>
      </c>
      <c r="M34" s="51">
        <f>+[13]DICIEMBRE!J30</f>
        <v>588.5</v>
      </c>
      <c r="N34" s="52">
        <f t="shared" si="0"/>
        <v>15952.6</v>
      </c>
      <c r="O34" s="128"/>
      <c r="P34" s="129"/>
      <c r="Q34" s="130"/>
      <c r="R34" s="63"/>
      <c r="S34" s="63"/>
      <c r="T34" s="63"/>
      <c r="U34" s="64"/>
      <c r="V34" s="64"/>
      <c r="W34" s="64"/>
      <c r="X34" s="65"/>
      <c r="Y34" s="65"/>
      <c r="Z34" s="65"/>
      <c r="AA34" s="66"/>
      <c r="AB34" s="66"/>
      <c r="AC34" s="66"/>
    </row>
    <row r="35" spans="1:29" s="58" customFormat="1" ht="33.75" customHeight="1" x14ac:dyDescent="0.4">
      <c r="A35" s="50" t="s">
        <v>32</v>
      </c>
      <c r="B35" s="51">
        <f>+[13]ENERO!J31</f>
        <v>468.14516129032251</v>
      </c>
      <c r="C35" s="51">
        <f>+[13]FEBRERO!J31</f>
        <v>1026</v>
      </c>
      <c r="D35" s="51">
        <f>+[13]MARZO!J31</f>
        <v>827.78011776299991</v>
      </c>
      <c r="E35" s="51">
        <f>+[13]ABRIL!J31</f>
        <v>591.84210526315792</v>
      </c>
      <c r="F35" s="51">
        <f>+[13]MAYO!J31</f>
        <v>954.99999999999807</v>
      </c>
      <c r="G35" s="51">
        <f>+[13]JUNIO!J31</f>
        <v>849</v>
      </c>
      <c r="H35" s="51">
        <f>+[13]JULIO!J31</f>
        <v>423</v>
      </c>
      <c r="I35" s="51">
        <f>+[13]AGOSTO!J31</f>
        <v>965.61879895561356</v>
      </c>
      <c r="J35" s="51">
        <f>+[13]SEPTIEMBRE!J31</f>
        <v>1324.4710327455919</v>
      </c>
      <c r="K35" s="51">
        <f>+[13]OCTUBRE!J31</f>
        <v>1239.3</v>
      </c>
      <c r="L35" s="51">
        <f>+[13]NOVIEMBRE!J31</f>
        <v>712</v>
      </c>
      <c r="M35" s="51">
        <f>+[13]DICIEMBRE!J31</f>
        <v>471.5</v>
      </c>
      <c r="N35" s="52">
        <f t="shared" si="0"/>
        <v>9853.6572160176838</v>
      </c>
      <c r="O35" s="128"/>
      <c r="P35" s="129"/>
      <c r="Q35" s="130"/>
      <c r="R35" s="63"/>
      <c r="S35" s="63"/>
      <c r="T35" s="63"/>
      <c r="U35" s="64"/>
      <c r="V35" s="64"/>
      <c r="W35" s="64"/>
      <c r="X35" s="65"/>
      <c r="Y35" s="65"/>
      <c r="Z35" s="65"/>
      <c r="AA35" s="66"/>
      <c r="AB35" s="66"/>
      <c r="AC35" s="66"/>
    </row>
    <row r="36" spans="1:29" s="58" customFormat="1" ht="33.75" customHeight="1" x14ac:dyDescent="0.4">
      <c r="A36" s="50" t="s">
        <v>33</v>
      </c>
      <c r="B36" s="51">
        <f>+[13]ENERO!J32</f>
        <v>65</v>
      </c>
      <c r="C36" s="51">
        <f>+[13]FEBRERO!J32</f>
        <v>540</v>
      </c>
      <c r="D36" s="51">
        <f>+[13]MARZO!J32</f>
        <v>324.52512639168992</v>
      </c>
      <c r="E36" s="51">
        <f>+[13]ABRIL!J32</f>
        <v>71</v>
      </c>
      <c r="F36" s="51">
        <f>+[13]MAYO!J32</f>
        <v>33</v>
      </c>
      <c r="G36" s="51">
        <f>+[13]JUNIO!J32</f>
        <v>108</v>
      </c>
      <c r="H36" s="51">
        <f>+[13]JULIO!J32</f>
        <v>120</v>
      </c>
      <c r="I36" s="51">
        <f>+[13]AGOSTO!J32</f>
        <v>125</v>
      </c>
      <c r="J36" s="51">
        <f>+[13]SEPTIEMBRE!J32</f>
        <v>664.6</v>
      </c>
      <c r="K36" s="51">
        <f>+[13]OCTUBRE!J32</f>
        <v>370</v>
      </c>
      <c r="L36" s="51">
        <f>+[13]NOVIEMBRE!J32</f>
        <v>851</v>
      </c>
      <c r="M36" s="51">
        <f>+[13]DICIEMBRE!J32</f>
        <v>349</v>
      </c>
      <c r="N36" s="52">
        <f t="shared" si="0"/>
        <v>3621.1251263916897</v>
      </c>
      <c r="O36" s="128"/>
      <c r="P36" s="129"/>
      <c r="Q36" s="130"/>
      <c r="R36" s="63"/>
      <c r="S36" s="63"/>
      <c r="T36" s="63"/>
      <c r="U36" s="64"/>
      <c r="V36" s="64"/>
      <c r="W36" s="64"/>
      <c r="X36" s="65"/>
      <c r="Y36" s="65"/>
      <c r="Z36" s="65"/>
      <c r="AA36" s="66"/>
      <c r="AB36" s="66"/>
      <c r="AC36" s="66"/>
    </row>
    <row r="37" spans="1:29" s="58" customFormat="1" ht="33.75" customHeight="1" x14ac:dyDescent="0.4">
      <c r="A37" s="50" t="s">
        <v>34</v>
      </c>
      <c r="B37" s="51">
        <f>+[13]ENERO!J33</f>
        <v>895</v>
      </c>
      <c r="C37" s="51">
        <f>+[13]FEBRERO!J33</f>
        <v>773</v>
      </c>
      <c r="D37" s="51">
        <f>+[13]MARZO!J33</f>
        <v>1008</v>
      </c>
      <c r="E37" s="51">
        <f>+[13]ABRIL!J33</f>
        <v>868</v>
      </c>
      <c r="F37" s="51">
        <f>+[13]MAYO!J33</f>
        <v>811</v>
      </c>
      <c r="G37" s="51">
        <f>+[13]JUNIO!J33</f>
        <v>0</v>
      </c>
      <c r="H37" s="51">
        <f>+[13]JULIO!J33</f>
        <v>2455.0000000000032</v>
      </c>
      <c r="I37" s="51">
        <f>+[13]AGOSTO!J33</f>
        <v>1104</v>
      </c>
      <c r="J37" s="51">
        <f>+[13]SEPTIEMBRE!J33</f>
        <v>854</v>
      </c>
      <c r="K37" s="51">
        <f>+[13]OCTUBRE!J33</f>
        <v>294</v>
      </c>
      <c r="L37" s="51">
        <f>+[13]NOVIEMBRE!J33</f>
        <v>1687</v>
      </c>
      <c r="M37" s="51">
        <f>+[13]DICIEMBRE!J33</f>
        <v>412</v>
      </c>
      <c r="N37" s="52">
        <f t="shared" si="0"/>
        <v>11161.000000000004</v>
      </c>
      <c r="O37" s="128"/>
      <c r="P37" s="129"/>
      <c r="Q37" s="130"/>
      <c r="R37" s="63"/>
      <c r="S37" s="63"/>
      <c r="T37" s="63"/>
      <c r="U37" s="64"/>
      <c r="V37" s="64"/>
      <c r="W37" s="64"/>
      <c r="X37" s="65"/>
      <c r="Y37" s="65"/>
      <c r="Z37" s="65"/>
      <c r="AA37" s="66"/>
      <c r="AB37" s="66"/>
      <c r="AC37" s="66"/>
    </row>
    <row r="38" spans="1:29" s="58" customFormat="1" ht="33.75" customHeight="1" x14ac:dyDescent="0.4">
      <c r="A38" s="50" t="s">
        <v>86</v>
      </c>
      <c r="B38" s="51">
        <f>+[13]ENERO!J34</f>
        <v>0</v>
      </c>
      <c r="C38" s="51">
        <f>+[13]FEBRERO!J34</f>
        <v>0</v>
      </c>
      <c r="D38" s="51">
        <f>+[13]MARZO!J34</f>
        <v>0</v>
      </c>
      <c r="E38" s="51">
        <f>+[13]ABRIL!J34</f>
        <v>0</v>
      </c>
      <c r="F38" s="51">
        <f>+[13]MAYO!J34</f>
        <v>0</v>
      </c>
      <c r="G38" s="51">
        <f>+[13]JUNIO!J34</f>
        <v>0</v>
      </c>
      <c r="H38" s="51">
        <f>+[13]JULIO!J34</f>
        <v>0</v>
      </c>
      <c r="I38" s="51">
        <f>+[13]AGOSTO!J34</f>
        <v>0</v>
      </c>
      <c r="J38" s="51">
        <f>+[13]SEPTIEMBRE!J34</f>
        <v>0</v>
      </c>
      <c r="K38" s="51">
        <f>+[13]OCTUBRE!J34</f>
        <v>0</v>
      </c>
      <c r="L38" s="51">
        <f>+[13]NOVIEMBRE!J34</f>
        <v>0</v>
      </c>
      <c r="M38" s="51">
        <f>+[13]DICIEMBRE!J34</f>
        <v>0</v>
      </c>
      <c r="N38" s="52">
        <f t="shared" si="0"/>
        <v>0</v>
      </c>
      <c r="O38" s="128"/>
      <c r="P38" s="129"/>
      <c r="Q38" s="130"/>
      <c r="R38" s="63"/>
      <c r="S38" s="63"/>
      <c r="T38" s="63"/>
      <c r="U38" s="64"/>
      <c r="V38" s="64"/>
      <c r="W38" s="64"/>
      <c r="X38" s="65"/>
      <c r="Y38" s="65"/>
      <c r="Z38" s="65"/>
      <c r="AA38" s="66"/>
      <c r="AB38" s="66"/>
      <c r="AC38" s="66"/>
    </row>
    <row r="39" spans="1:29" s="58" customFormat="1" ht="33.75" customHeight="1" x14ac:dyDescent="0.4">
      <c r="A39" s="50" t="s">
        <v>36</v>
      </c>
      <c r="B39" s="51">
        <f>+[13]ENERO!J35</f>
        <v>1887.9999999999998</v>
      </c>
      <c r="C39" s="51">
        <f>+[13]FEBRERO!J35</f>
        <v>1722</v>
      </c>
      <c r="D39" s="51">
        <f>+[13]MARZO!J35</f>
        <v>1321.0000000000002</v>
      </c>
      <c r="E39" s="51">
        <f>+[13]ABRIL!J35</f>
        <v>895</v>
      </c>
      <c r="F39" s="51">
        <f>+[13]MAYO!J35</f>
        <v>1167</v>
      </c>
      <c r="G39" s="51">
        <f>+[13]JUNIO!J35</f>
        <v>1524</v>
      </c>
      <c r="H39" s="51">
        <f>+[13]JULIO!J35</f>
        <v>1754</v>
      </c>
      <c r="I39" s="51">
        <f>+[13]AGOSTO!J35</f>
        <v>1895</v>
      </c>
      <c r="J39" s="51">
        <f>+[13]SEPTIEMBRE!J35</f>
        <v>1785</v>
      </c>
      <c r="K39" s="51">
        <f>+[13]OCTUBRE!J35</f>
        <v>1525</v>
      </c>
      <c r="L39" s="51">
        <f>+[13]NOVIEMBRE!J35</f>
        <v>857</v>
      </c>
      <c r="M39" s="51">
        <f>+[13]DICIEMBRE!J35</f>
        <v>665</v>
      </c>
      <c r="N39" s="52">
        <f t="shared" si="0"/>
        <v>16998</v>
      </c>
      <c r="O39" s="128"/>
      <c r="P39" s="129"/>
      <c r="Q39" s="130"/>
      <c r="R39" s="63"/>
      <c r="S39" s="63"/>
      <c r="T39" s="63"/>
      <c r="U39" s="64"/>
      <c r="V39" s="64"/>
      <c r="W39" s="64"/>
      <c r="X39" s="65"/>
      <c r="Y39" s="65"/>
      <c r="Z39" s="65"/>
      <c r="AA39" s="66"/>
      <c r="AB39" s="66"/>
      <c r="AC39" s="66"/>
    </row>
    <row r="40" spans="1:29" s="58" customFormat="1" ht="33.75" customHeight="1" x14ac:dyDescent="0.4">
      <c r="A40" s="50" t="s">
        <v>37</v>
      </c>
      <c r="B40" s="51">
        <f>+[13]ENERO!J36</f>
        <v>342</v>
      </c>
      <c r="C40" s="51">
        <f>+[13]FEBRERO!J36</f>
        <v>422</v>
      </c>
      <c r="D40" s="51">
        <f>+[13]MARZO!J36</f>
        <v>398</v>
      </c>
      <c r="E40" s="51">
        <f>+[13]ABRIL!J36</f>
        <v>238.00000000000006</v>
      </c>
      <c r="F40" s="51">
        <f>+[13]MAYO!J36</f>
        <v>353</v>
      </c>
      <c r="G40" s="51">
        <f>+[13]JUNIO!J36</f>
        <v>385</v>
      </c>
      <c r="H40" s="51">
        <f>+[13]JULIO!J36</f>
        <v>358</v>
      </c>
      <c r="I40" s="51">
        <f>+[13]AGOSTO!J36</f>
        <v>518</v>
      </c>
      <c r="J40" s="51">
        <f>+[13]SEPTIEMBRE!J36</f>
        <v>521</v>
      </c>
      <c r="K40" s="51">
        <f>+[13]OCTUBRE!J36</f>
        <v>600</v>
      </c>
      <c r="L40" s="51">
        <f>+[13]NOVIEMBRE!J36</f>
        <v>94</v>
      </c>
      <c r="M40" s="51">
        <f>+[13]DICIEMBRE!J36</f>
        <v>425</v>
      </c>
      <c r="N40" s="52">
        <f t="shared" si="0"/>
        <v>4654</v>
      </c>
      <c r="O40" s="128"/>
      <c r="P40" s="129"/>
      <c r="Q40" s="130"/>
      <c r="R40" s="63"/>
      <c r="S40" s="63"/>
      <c r="T40" s="63"/>
      <c r="U40" s="64"/>
      <c r="V40" s="64"/>
      <c r="W40" s="64"/>
      <c r="X40" s="65"/>
      <c r="Y40" s="65"/>
      <c r="Z40" s="65"/>
      <c r="AA40" s="66"/>
      <c r="AB40" s="66"/>
      <c r="AC40" s="66"/>
    </row>
    <row r="41" spans="1:29" s="58" customFormat="1" ht="33.75" customHeight="1" x14ac:dyDescent="0.4">
      <c r="A41" s="50" t="s">
        <v>59</v>
      </c>
      <c r="B41" s="51">
        <f>+[13]ENERO!J37</f>
        <v>235</v>
      </c>
      <c r="C41" s="51">
        <f>+[13]FEBRERO!J37</f>
        <v>120</v>
      </c>
      <c r="D41" s="51">
        <f>+[13]MARZO!J37</f>
        <v>85.999999999999986</v>
      </c>
      <c r="E41" s="51">
        <f>+[13]ABRIL!J37</f>
        <v>52</v>
      </c>
      <c r="F41" s="51">
        <f>+[13]MAYO!J37</f>
        <v>80.000000000000014</v>
      </c>
      <c r="G41" s="51">
        <f>+[13]JUNIO!J37</f>
        <v>125</v>
      </c>
      <c r="H41" s="51">
        <f>+[13]JULIO!J37</f>
        <v>177.99999999999994</v>
      </c>
      <c r="I41" s="51">
        <f>+[13]AGOSTO!J37</f>
        <v>96</v>
      </c>
      <c r="J41" s="51">
        <f>+[13]SEPTIEMBRE!J37</f>
        <v>145</v>
      </c>
      <c r="K41" s="51">
        <f>+[13]OCTUBRE!J37</f>
        <v>299</v>
      </c>
      <c r="L41" s="51">
        <f>+[13]NOVIEMBRE!J37</f>
        <v>235</v>
      </c>
      <c r="M41" s="51">
        <f>+[13]DICIEMBRE!J37</f>
        <v>222</v>
      </c>
      <c r="N41" s="52">
        <f t="shared" si="0"/>
        <v>1873</v>
      </c>
      <c r="O41" s="128"/>
      <c r="P41" s="129"/>
      <c r="Q41" s="130"/>
      <c r="R41" s="63"/>
      <c r="S41" s="63"/>
      <c r="T41" s="63"/>
      <c r="U41" s="64"/>
      <c r="V41" s="64"/>
      <c r="W41" s="64"/>
      <c r="X41" s="65"/>
      <c r="Y41" s="65"/>
      <c r="Z41" s="65"/>
      <c r="AA41" s="66"/>
      <c r="AB41" s="66"/>
      <c r="AC41" s="66"/>
    </row>
    <row r="42" spans="1:29" s="58" customFormat="1" ht="33.75" customHeight="1" x14ac:dyDescent="0.4">
      <c r="A42" s="50" t="s">
        <v>60</v>
      </c>
      <c r="B42" s="51">
        <f>+[13]ENERO!J38</f>
        <v>621</v>
      </c>
      <c r="C42" s="51">
        <f>+[13]FEBRERO!J38</f>
        <v>464</v>
      </c>
      <c r="D42" s="51">
        <f>+[13]MARZO!J38</f>
        <v>490</v>
      </c>
      <c r="E42" s="51">
        <f>+[13]ABRIL!J38</f>
        <v>459</v>
      </c>
      <c r="F42" s="51">
        <f>+[13]MAYO!J38</f>
        <v>584</v>
      </c>
      <c r="G42" s="51">
        <f>+[13]JUNIO!J38</f>
        <v>625</v>
      </c>
      <c r="H42" s="51">
        <f>+[13]JULIO!J38</f>
        <v>584</v>
      </c>
      <c r="I42" s="51">
        <f>+[13]AGOSTO!J38</f>
        <v>785</v>
      </c>
      <c r="J42" s="51">
        <f>+[13]SEPTIEMBRE!J38</f>
        <v>566</v>
      </c>
      <c r="K42" s="51">
        <f>+[13]OCTUBRE!J38</f>
        <v>484</v>
      </c>
      <c r="L42" s="51">
        <f>+[13]NOVIEMBRE!J38</f>
        <v>475</v>
      </c>
      <c r="M42" s="51">
        <f>+[13]DICIEMBRE!J38</f>
        <v>294</v>
      </c>
      <c r="N42" s="52">
        <f t="shared" si="0"/>
        <v>6431</v>
      </c>
      <c r="O42" s="128"/>
      <c r="P42" s="129"/>
      <c r="Q42" s="130"/>
      <c r="R42" s="63"/>
      <c r="S42" s="63"/>
      <c r="T42" s="63"/>
      <c r="U42" s="64"/>
      <c r="V42" s="64"/>
      <c r="W42" s="64"/>
      <c r="X42" s="65"/>
      <c r="Y42" s="65"/>
      <c r="Z42" s="65"/>
      <c r="AA42" s="66"/>
      <c r="AB42" s="66"/>
      <c r="AC42" s="66"/>
    </row>
    <row r="43" spans="1:29" s="58" customFormat="1" ht="33.75" customHeight="1" x14ac:dyDescent="0.4">
      <c r="A43" s="50" t="s">
        <v>38</v>
      </c>
      <c r="B43" s="51">
        <f>+[13]ENERO!J39</f>
        <v>22</v>
      </c>
      <c r="C43" s="51">
        <f>+[13]FEBRERO!J39</f>
        <v>76</v>
      </c>
      <c r="D43" s="51">
        <f>+[13]MARZO!J39</f>
        <v>151</v>
      </c>
      <c r="E43" s="51">
        <f>+[13]ABRIL!J39</f>
        <v>214</v>
      </c>
      <c r="F43" s="51">
        <f>+[13]MAYO!J39</f>
        <v>117</v>
      </c>
      <c r="G43" s="51">
        <f>+[13]JUNIO!J39</f>
        <v>152</v>
      </c>
      <c r="H43" s="51">
        <f>+[13]JULIO!J39</f>
        <v>251</v>
      </c>
      <c r="I43" s="51">
        <f>+[13]AGOSTO!J39</f>
        <v>82</v>
      </c>
      <c r="J43" s="51">
        <f>+[13]SEPTIEMBRE!J39</f>
        <v>119</v>
      </c>
      <c r="K43" s="51">
        <f>+[13]OCTUBRE!J39</f>
        <v>93</v>
      </c>
      <c r="L43" s="51">
        <f>+[13]NOVIEMBRE!J39</f>
        <v>97</v>
      </c>
      <c r="M43" s="51">
        <f>+[13]DICIEMBRE!J39</f>
        <v>78</v>
      </c>
      <c r="N43" s="52">
        <f t="shared" si="0"/>
        <v>1452</v>
      </c>
      <c r="O43" s="128"/>
      <c r="P43" s="129"/>
      <c r="Q43" s="130"/>
      <c r="R43" s="63"/>
      <c r="S43" s="63"/>
      <c r="T43" s="63"/>
      <c r="U43" s="64"/>
      <c r="V43" s="64"/>
      <c r="W43" s="64"/>
      <c r="X43" s="65"/>
      <c r="Y43" s="65"/>
      <c r="Z43" s="65"/>
      <c r="AA43" s="66"/>
      <c r="AB43" s="66"/>
      <c r="AC43" s="66"/>
    </row>
    <row r="44" spans="1:29" s="58" customFormat="1" ht="33.75" customHeight="1" x14ac:dyDescent="0.4">
      <c r="A44" s="50" t="s">
        <v>75</v>
      </c>
      <c r="B44" s="51">
        <f>+[13]ENERO!J40</f>
        <v>1299.5759438103601</v>
      </c>
      <c r="C44" s="51">
        <f>+[13]FEBRERO!J40</f>
        <v>1074</v>
      </c>
      <c r="D44" s="51">
        <f>+[13]MARZO!J40</f>
        <v>1052.9894558351666</v>
      </c>
      <c r="E44" s="51">
        <f>+[13]ABRIL!J40</f>
        <v>1179.5493779970811</v>
      </c>
      <c r="F44" s="51">
        <f>+[13]MAYO!J40</f>
        <v>716</v>
      </c>
      <c r="G44" s="51">
        <f>+[13]JUNIO!J40</f>
        <v>658.19999999999993</v>
      </c>
      <c r="H44" s="51">
        <f>+[13]JULIO!J40</f>
        <v>555.90588235294115</v>
      </c>
      <c r="I44" s="51">
        <f>+[13]AGOSTO!J40</f>
        <v>226</v>
      </c>
      <c r="J44" s="51">
        <f>+[13]SEPTIEMBRE!J40</f>
        <v>549</v>
      </c>
      <c r="K44" s="51">
        <f>+[13]OCTUBRE!J40</f>
        <v>428</v>
      </c>
      <c r="L44" s="51">
        <f>+[13]NOVIEMBRE!J40</f>
        <v>294</v>
      </c>
      <c r="M44" s="51">
        <f>+[13]DICIEMBRE!J40</f>
        <v>1091</v>
      </c>
      <c r="N44" s="52">
        <f t="shared" si="0"/>
        <v>9124.2206599955498</v>
      </c>
      <c r="O44" s="128"/>
      <c r="P44" s="129"/>
      <c r="Q44" s="130"/>
      <c r="R44" s="63"/>
      <c r="S44" s="63"/>
      <c r="T44" s="63"/>
      <c r="U44" s="64"/>
      <c r="V44" s="64"/>
      <c r="W44" s="64"/>
      <c r="X44" s="65"/>
      <c r="Y44" s="65"/>
      <c r="Z44" s="65"/>
      <c r="AA44" s="66"/>
      <c r="AB44" s="66"/>
      <c r="AC44" s="66"/>
    </row>
    <row r="45" spans="1:29" s="58" customFormat="1" ht="33.75" customHeight="1" x14ac:dyDescent="0.4">
      <c r="A45" s="50" t="s">
        <v>40</v>
      </c>
      <c r="B45" s="53">
        <f>+[13]ENERO!J41</f>
        <v>419</v>
      </c>
      <c r="C45" s="53">
        <f>+[13]FEBRERO!J41</f>
        <v>210</v>
      </c>
      <c r="D45" s="53">
        <f>+[13]MARZO!J41</f>
        <v>325</v>
      </c>
      <c r="E45" s="53">
        <f>+[13]ABRIL!J41</f>
        <v>214</v>
      </c>
      <c r="F45" s="53">
        <f>+[13]MAYO!J41</f>
        <v>58</v>
      </c>
      <c r="G45" s="53">
        <f>+[13]JUNIO!J41</f>
        <v>189</v>
      </c>
      <c r="H45" s="53">
        <f>+[13]JULIO!J41</f>
        <v>120</v>
      </c>
      <c r="I45" s="53">
        <f>+[13]AGOSTO!J41</f>
        <v>109</v>
      </c>
      <c r="J45" s="53">
        <f>+[13]SEPTIEMBRE!J41</f>
        <v>185</v>
      </c>
      <c r="K45" s="53">
        <f>+[13]OCTUBRE!J41</f>
        <v>15</v>
      </c>
      <c r="L45" s="53">
        <f>+[13]NOVIEMBRE!J41</f>
        <v>39</v>
      </c>
      <c r="M45" s="53">
        <f>+[13]DICIEMBRE!J41</f>
        <v>6</v>
      </c>
      <c r="N45" s="54">
        <f t="shared" si="0"/>
        <v>1889</v>
      </c>
      <c r="O45" s="128"/>
      <c r="P45" s="129"/>
      <c r="Q45" s="130"/>
      <c r="R45" s="63"/>
      <c r="S45" s="63"/>
      <c r="T45" s="63"/>
      <c r="U45" s="67"/>
      <c r="V45" s="67"/>
      <c r="W45" s="67"/>
      <c r="X45" s="68"/>
      <c r="Y45" s="68"/>
      <c r="Z45" s="68"/>
      <c r="AA45" s="69"/>
      <c r="AB45" s="69"/>
      <c r="AC45" s="69"/>
    </row>
    <row r="46" spans="1:29" s="58" customFormat="1" ht="33.75" customHeight="1" x14ac:dyDescent="0.4">
      <c r="A46" s="50" t="s">
        <v>41</v>
      </c>
      <c r="B46" s="51">
        <f>+[13]ENERO!J42</f>
        <v>257.99999999999977</v>
      </c>
      <c r="C46" s="51">
        <f>+[13]FEBRERO!J42</f>
        <v>214</v>
      </c>
      <c r="D46" s="51">
        <f>+[13]MARZO!J42</f>
        <v>311</v>
      </c>
      <c r="E46" s="51">
        <f>+[13]ABRIL!J42</f>
        <v>124</v>
      </c>
      <c r="F46" s="51">
        <f>+[13]MAYO!J42</f>
        <v>62</v>
      </c>
      <c r="G46" s="51">
        <f>+[13]JUNIO!J42</f>
        <v>120</v>
      </c>
      <c r="H46" s="51">
        <f>+[13]JULIO!J42</f>
        <v>300</v>
      </c>
      <c r="I46" s="51">
        <f>+[13]AGOSTO!J42</f>
        <v>50</v>
      </c>
      <c r="J46" s="51">
        <f>+[13]SEPTIEMBRE!J42</f>
        <v>183</v>
      </c>
      <c r="K46" s="51">
        <f>+[13]OCTUBRE!J42</f>
        <v>75</v>
      </c>
      <c r="L46" s="51">
        <f>+[13]NOVIEMBRE!J42</f>
        <v>238</v>
      </c>
      <c r="M46" s="51">
        <f>+[13]DICIEMBRE!J42</f>
        <v>193</v>
      </c>
      <c r="N46" s="52">
        <f t="shared" si="0"/>
        <v>2128</v>
      </c>
      <c r="O46" s="128"/>
      <c r="P46" s="129"/>
      <c r="Q46" s="130"/>
      <c r="R46" s="63"/>
      <c r="S46" s="63"/>
      <c r="T46" s="63"/>
      <c r="U46" s="64"/>
      <c r="V46" s="64"/>
      <c r="W46" s="64"/>
      <c r="X46" s="65"/>
      <c r="Y46" s="65"/>
      <c r="Z46" s="65"/>
      <c r="AA46" s="66"/>
      <c r="AB46" s="66"/>
      <c r="AC46" s="66"/>
    </row>
    <row r="47" spans="1:29" s="58" customFormat="1" ht="33.75" customHeight="1" x14ac:dyDescent="0.4">
      <c r="A47" s="50" t="s">
        <v>87</v>
      </c>
      <c r="B47" s="51">
        <f>+[13]ENERO!J43</f>
        <v>321</v>
      </c>
      <c r="C47" s="51">
        <f>+[13]FEBRERO!J43</f>
        <v>269</v>
      </c>
      <c r="D47" s="51">
        <f>+[13]MARZO!J43</f>
        <v>387</v>
      </c>
      <c r="E47" s="51">
        <f>+[13]ABRIL!J43</f>
        <v>220</v>
      </c>
      <c r="F47" s="51">
        <f>+[13]MAYO!J43</f>
        <v>135</v>
      </c>
      <c r="G47" s="51">
        <f>+[13]JUNIO!J43</f>
        <v>204</v>
      </c>
      <c r="H47" s="51">
        <f>+[13]JULIO!J43</f>
        <v>135</v>
      </c>
      <c r="I47" s="51">
        <f>+[13]AGOSTO!J43</f>
        <v>180</v>
      </c>
      <c r="J47" s="51">
        <f>+[13]SEPTIEMBRE!J43</f>
        <v>779</v>
      </c>
      <c r="K47" s="51">
        <f>+[13]OCTUBRE!J43</f>
        <v>70</v>
      </c>
      <c r="L47" s="51">
        <f>+[13]NOVIEMBRE!J43</f>
        <v>127</v>
      </c>
      <c r="M47" s="51">
        <f>+[13]DICIEMBRE!J43</f>
        <v>180</v>
      </c>
      <c r="N47" s="52">
        <f t="shared" si="0"/>
        <v>3007</v>
      </c>
      <c r="O47" s="128"/>
      <c r="P47" s="129"/>
      <c r="Q47" s="130"/>
      <c r="R47" s="63"/>
      <c r="S47" s="63"/>
      <c r="T47" s="63"/>
      <c r="U47" s="64"/>
      <c r="V47" s="64"/>
      <c r="W47" s="64"/>
      <c r="X47" s="65"/>
      <c r="Y47" s="65"/>
      <c r="Z47" s="65"/>
      <c r="AA47" s="66"/>
      <c r="AB47" s="66"/>
      <c r="AC47" s="66"/>
    </row>
    <row r="48" spans="1:29" s="58" customFormat="1" ht="33.75" customHeight="1" x14ac:dyDescent="0.4">
      <c r="A48" s="50" t="s">
        <v>88</v>
      </c>
      <c r="B48" s="51">
        <f>+[13]ENERO!J44</f>
        <v>0</v>
      </c>
      <c r="C48" s="51">
        <f>+[13]FEBRERO!J44</f>
        <v>192</v>
      </c>
      <c r="D48" s="51">
        <f>+[13]MARZO!J44</f>
        <v>0</v>
      </c>
      <c r="E48" s="51">
        <f>+[13]ABRIL!J44</f>
        <v>6</v>
      </c>
      <c r="F48" s="51">
        <f>+[13]MAYO!J44</f>
        <v>10</v>
      </c>
      <c r="G48" s="51">
        <f>+[13]JUNIO!J44</f>
        <v>0</v>
      </c>
      <c r="H48" s="51">
        <f>+[13]JULIO!J44</f>
        <v>0</v>
      </c>
      <c r="I48" s="51">
        <f>+[13]AGOSTO!J44</f>
        <v>7</v>
      </c>
      <c r="J48" s="51">
        <f>+[13]SEPTIEMBRE!J44</f>
        <v>0</v>
      </c>
      <c r="K48" s="51">
        <f>+[13]OCTUBRE!J44</f>
        <v>13</v>
      </c>
      <c r="L48" s="51">
        <f>+[13]NOVIEMBRE!J44</f>
        <v>26</v>
      </c>
      <c r="M48" s="51">
        <f>+[13]DICIEMBRE!J44</f>
        <v>0</v>
      </c>
      <c r="N48" s="52">
        <f t="shared" si="0"/>
        <v>254</v>
      </c>
      <c r="O48" s="128"/>
      <c r="P48" s="129"/>
      <c r="Q48" s="130"/>
      <c r="R48" s="63"/>
      <c r="S48" s="63"/>
      <c r="T48" s="63"/>
      <c r="U48" s="64"/>
      <c r="V48" s="64"/>
      <c r="W48" s="64"/>
      <c r="X48" s="65"/>
      <c r="Y48" s="65"/>
      <c r="Z48" s="65"/>
      <c r="AA48" s="66"/>
      <c r="AB48" s="66"/>
      <c r="AC48" s="66"/>
    </row>
    <row r="49" spans="1:29" s="58" customFormat="1" ht="33.75" customHeight="1" x14ac:dyDescent="0.4">
      <c r="A49" s="50" t="s">
        <v>89</v>
      </c>
      <c r="B49" s="51">
        <f>+[13]ENERO!J45</f>
        <v>145</v>
      </c>
      <c r="C49" s="51">
        <f>+[13]FEBRERO!J45</f>
        <v>143</v>
      </c>
      <c r="D49" s="51">
        <f>+[13]MARZO!J45</f>
        <v>99</v>
      </c>
      <c r="E49" s="51">
        <f>+[13]ABRIL!J45</f>
        <v>186</v>
      </c>
      <c r="F49" s="51">
        <f>+[13]MAYO!J45</f>
        <v>64</v>
      </c>
      <c r="G49" s="51">
        <f>+[13]JUNIO!J45</f>
        <v>83</v>
      </c>
      <c r="H49" s="51">
        <f>+[13]JULIO!J45</f>
        <v>68</v>
      </c>
      <c r="I49" s="51">
        <f>+[13]AGOSTO!J45</f>
        <v>52</v>
      </c>
      <c r="J49" s="51">
        <f>+[13]SEPTIEMBRE!J45</f>
        <v>258</v>
      </c>
      <c r="K49" s="51">
        <f>+[13]OCTUBRE!J45</f>
        <v>44</v>
      </c>
      <c r="L49" s="51">
        <f>+[13]NOVIEMBRE!J45</f>
        <v>73</v>
      </c>
      <c r="M49" s="51">
        <f>+[13]DICIEMBRE!J45</f>
        <v>58</v>
      </c>
      <c r="N49" s="52">
        <f t="shared" si="0"/>
        <v>1273</v>
      </c>
      <c r="O49" s="128"/>
      <c r="P49" s="129"/>
      <c r="Q49" s="130"/>
      <c r="R49" s="63"/>
      <c r="S49" s="63"/>
      <c r="T49" s="63"/>
      <c r="U49" s="64"/>
      <c r="V49" s="64"/>
      <c r="W49" s="64"/>
      <c r="X49" s="65"/>
      <c r="Y49" s="65"/>
      <c r="Z49" s="65"/>
      <c r="AA49" s="66"/>
      <c r="AB49" s="66"/>
      <c r="AC49" s="66"/>
    </row>
    <row r="50" spans="1:29" s="58" customFormat="1" ht="33.75" customHeight="1" x14ac:dyDescent="0.4">
      <c r="A50" s="50" t="s">
        <v>90</v>
      </c>
      <c r="B50" s="51">
        <f>+[13]ENERO!J46</f>
        <v>78</v>
      </c>
      <c r="C50" s="51">
        <f>+[13]FEBRERO!J46</f>
        <v>565</v>
      </c>
      <c r="D50" s="51">
        <f>+[13]MARZO!J46</f>
        <v>132</v>
      </c>
      <c r="E50" s="51">
        <f>+[13]ABRIL!J46</f>
        <v>217</v>
      </c>
      <c r="F50" s="51">
        <f>+[13]MAYO!J46</f>
        <v>104</v>
      </c>
      <c r="G50" s="51">
        <f>+[13]JUNIO!J46</f>
        <v>368</v>
      </c>
      <c r="H50" s="51">
        <f>+[13]JULIO!J46</f>
        <v>192</v>
      </c>
      <c r="I50" s="51">
        <f>+[13]AGOSTO!J46</f>
        <v>120</v>
      </c>
      <c r="J50" s="51">
        <f>+[13]SEPTIEMBRE!J46</f>
        <v>358</v>
      </c>
      <c r="K50" s="51">
        <f>+[13]OCTUBRE!J46</f>
        <v>24</v>
      </c>
      <c r="L50" s="51">
        <f>+[13]NOVIEMBRE!J46</f>
        <v>13</v>
      </c>
      <c r="M50" s="51">
        <f>+[13]DICIEMBRE!J46</f>
        <v>54</v>
      </c>
      <c r="N50" s="52">
        <f t="shared" si="0"/>
        <v>2225</v>
      </c>
      <c r="O50" s="128"/>
      <c r="P50" s="129"/>
      <c r="Q50" s="130"/>
      <c r="R50" s="63"/>
      <c r="S50" s="63"/>
      <c r="T50" s="63"/>
      <c r="U50" s="64"/>
      <c r="V50" s="64"/>
      <c r="W50" s="64"/>
      <c r="X50" s="65"/>
      <c r="Y50" s="65"/>
      <c r="Z50" s="65"/>
      <c r="AA50" s="66"/>
      <c r="AB50" s="66"/>
      <c r="AC50" s="66"/>
    </row>
    <row r="51" spans="1:29" s="58" customFormat="1" ht="33.75" customHeight="1" x14ac:dyDescent="0.4">
      <c r="A51" s="50" t="s">
        <v>91</v>
      </c>
      <c r="B51" s="51">
        <f>+[13]ENERO!J47</f>
        <v>270</v>
      </c>
      <c r="C51" s="51">
        <f>+[13]FEBRERO!J47</f>
        <v>217</v>
      </c>
      <c r="D51" s="51">
        <f>+[13]MARZO!J47</f>
        <v>186.99999999999997</v>
      </c>
      <c r="E51" s="51">
        <f>+[13]ABRIL!J47</f>
        <v>290</v>
      </c>
      <c r="F51" s="51">
        <f>+[13]MAYO!J47</f>
        <v>32.120879120879124</v>
      </c>
      <c r="G51" s="51">
        <f>+[13]JUNIO!J47</f>
        <v>357</v>
      </c>
      <c r="H51" s="51">
        <f>+[13]JULIO!J47</f>
        <v>321</v>
      </c>
      <c r="I51" s="51">
        <f>+[13]AGOSTO!J47</f>
        <v>288</v>
      </c>
      <c r="J51" s="51">
        <f>+[13]SEPTIEMBRE!J47</f>
        <v>499</v>
      </c>
      <c r="K51" s="51">
        <f>+[13]OCTUBRE!J47</f>
        <v>346</v>
      </c>
      <c r="L51" s="51">
        <f>+[13]NOVIEMBRE!J47</f>
        <v>173</v>
      </c>
      <c r="M51" s="51">
        <f>+[13]DICIEMBRE!J47</f>
        <v>186</v>
      </c>
      <c r="N51" s="52">
        <f t="shared" si="0"/>
        <v>3166.1208791208792</v>
      </c>
      <c r="O51" s="128"/>
      <c r="P51" s="129"/>
      <c r="Q51" s="130"/>
      <c r="R51" s="63"/>
      <c r="S51" s="63"/>
      <c r="T51" s="63"/>
      <c r="U51" s="64"/>
      <c r="V51" s="64"/>
      <c r="W51" s="64"/>
      <c r="X51" s="65"/>
      <c r="Y51" s="65"/>
      <c r="Z51" s="65"/>
      <c r="AA51" s="66"/>
      <c r="AB51" s="66"/>
      <c r="AC51" s="66"/>
    </row>
    <row r="52" spans="1:29" s="58" customFormat="1" ht="33.75" customHeight="1" x14ac:dyDescent="0.4">
      <c r="A52" s="50" t="s">
        <v>92</v>
      </c>
      <c r="B52" s="51">
        <f>+[13]ENERO!J48</f>
        <v>78</v>
      </c>
      <c r="C52" s="51">
        <f>+[13]FEBRERO!J48</f>
        <v>45</v>
      </c>
      <c r="D52" s="51">
        <f>+[13]MARZO!J48</f>
        <v>34</v>
      </c>
      <c r="E52" s="51">
        <f>+[13]ABRIL!J48</f>
        <v>0</v>
      </c>
      <c r="F52" s="51">
        <f>+[13]MAYO!J48</f>
        <v>0</v>
      </c>
      <c r="G52" s="51">
        <f>+[13]JUNIO!J48</f>
        <v>36</v>
      </c>
      <c r="H52" s="51">
        <f>+[13]JULIO!J48</f>
        <v>120</v>
      </c>
      <c r="I52" s="51">
        <f>+[13]AGOSTO!J48</f>
        <v>125</v>
      </c>
      <c r="J52" s="51">
        <f>+[13]SEPTIEMBRE!J48</f>
        <v>5</v>
      </c>
      <c r="K52" s="51">
        <f>+[13]OCTUBRE!J48</f>
        <v>0</v>
      </c>
      <c r="L52" s="51">
        <f>+[13]NOVIEMBRE!J48</f>
        <v>108</v>
      </c>
      <c r="M52" s="51">
        <f>+[13]DICIEMBRE!J48</f>
        <v>50</v>
      </c>
      <c r="N52" s="52">
        <f t="shared" si="0"/>
        <v>601</v>
      </c>
      <c r="O52" s="128"/>
      <c r="P52" s="129"/>
      <c r="Q52" s="130"/>
      <c r="R52" s="63"/>
      <c r="S52" s="63"/>
      <c r="T52" s="63"/>
      <c r="U52" s="64"/>
      <c r="V52" s="64"/>
      <c r="W52" s="64"/>
      <c r="X52" s="65"/>
      <c r="Y52" s="65"/>
      <c r="Z52" s="65"/>
      <c r="AA52" s="66"/>
      <c r="AB52" s="66"/>
      <c r="AC52" s="66"/>
    </row>
    <row r="53" spans="1:29" s="58" customFormat="1" ht="33.75" customHeight="1" x14ac:dyDescent="0.4">
      <c r="A53" s="50" t="s">
        <v>93</v>
      </c>
      <c r="B53" s="51">
        <f>+[13]ENERO!J49</f>
        <v>30</v>
      </c>
      <c r="C53" s="51">
        <f>+[13]FEBRERO!J49</f>
        <v>85</v>
      </c>
      <c r="D53" s="51">
        <f>+[13]MARZO!J49</f>
        <v>123</v>
      </c>
      <c r="E53" s="51">
        <f>+[13]ABRIL!J49</f>
        <v>164</v>
      </c>
      <c r="F53" s="51">
        <f>+[13]MAYO!J49</f>
        <v>65.10526315789474</v>
      </c>
      <c r="G53" s="51">
        <f>+[13]JUNIO!J49</f>
        <v>284.52570789865871</v>
      </c>
      <c r="H53" s="51">
        <f>+[13]JULIO!J49</f>
        <v>144.85106382978722</v>
      </c>
      <c r="I53" s="51">
        <f>+[13]AGOSTO!J49</f>
        <v>74.888888888888886</v>
      </c>
      <c r="J53" s="51">
        <f>+[13]SEPTIEMBRE!J49</f>
        <v>388.71428571428572</v>
      </c>
      <c r="K53" s="51">
        <f>+[13]OCTUBRE!J49</f>
        <v>68</v>
      </c>
      <c r="L53" s="51">
        <f>+[13]NOVIEMBRE!J49</f>
        <v>811</v>
      </c>
      <c r="M53" s="51">
        <f>+[13]DICIEMBRE!J49</f>
        <v>79</v>
      </c>
      <c r="N53" s="52">
        <f t="shared" si="0"/>
        <v>2318.0852094895154</v>
      </c>
      <c r="O53" s="128"/>
      <c r="P53" s="129"/>
      <c r="Q53" s="130"/>
      <c r="R53" s="63"/>
      <c r="S53" s="63"/>
      <c r="T53" s="63"/>
      <c r="U53" s="64"/>
      <c r="V53" s="64"/>
      <c r="W53" s="64"/>
      <c r="X53" s="65"/>
      <c r="Y53" s="65"/>
      <c r="Z53" s="65"/>
      <c r="AA53" s="66"/>
      <c r="AB53" s="66"/>
      <c r="AC53" s="66"/>
    </row>
    <row r="54" spans="1:29" s="58" customFormat="1" ht="33.75" customHeight="1" x14ac:dyDescent="0.4">
      <c r="A54" s="50" t="s">
        <v>94</v>
      </c>
      <c r="B54" s="51">
        <f>+[13]ENERO!J50</f>
        <v>0</v>
      </c>
      <c r="C54" s="51">
        <f>+[13]FEBRERO!J50</f>
        <v>0</v>
      </c>
      <c r="D54" s="51">
        <f>+[13]MARZO!J50</f>
        <v>0</v>
      </c>
      <c r="E54" s="51">
        <f>+[13]ABRIL!J50</f>
        <v>0</v>
      </c>
      <c r="F54" s="51">
        <f>+[13]MAYO!J50</f>
        <v>0</v>
      </c>
      <c r="G54" s="51">
        <f>+[13]JUNIO!J50</f>
        <v>0</v>
      </c>
      <c r="H54" s="51">
        <f>+[13]JULIO!J50</f>
        <v>0</v>
      </c>
      <c r="I54" s="51">
        <f>+[13]AGOSTO!J50</f>
        <v>0</v>
      </c>
      <c r="J54" s="51">
        <f>+[13]SEPTIEMBRE!J50</f>
        <v>0</v>
      </c>
      <c r="K54" s="51">
        <f>+[13]OCTUBRE!J50</f>
        <v>0</v>
      </c>
      <c r="L54" s="51">
        <f>+[13]NOVIEMBRE!J50</f>
        <v>0</v>
      </c>
      <c r="M54" s="51">
        <f>+[13]DICIEMBRE!J50</f>
        <v>105</v>
      </c>
      <c r="N54" s="52">
        <f t="shared" si="0"/>
        <v>105</v>
      </c>
      <c r="O54" s="128"/>
      <c r="P54" s="129"/>
      <c r="Q54" s="130"/>
      <c r="R54" s="63"/>
      <c r="S54" s="63"/>
      <c r="T54" s="63"/>
      <c r="U54" s="64"/>
      <c r="V54" s="64"/>
      <c r="W54" s="64"/>
      <c r="X54" s="65"/>
      <c r="Y54" s="65"/>
      <c r="Z54" s="65"/>
      <c r="AA54" s="66"/>
      <c r="AB54" s="66"/>
      <c r="AC54" s="66"/>
    </row>
    <row r="55" spans="1:29" s="58" customFormat="1" ht="33.75" customHeight="1" x14ac:dyDescent="0.4">
      <c r="A55" s="50" t="s">
        <v>42</v>
      </c>
      <c r="B55" s="51">
        <f>+[13]ENERO!J51</f>
        <v>1685</v>
      </c>
      <c r="C55" s="51">
        <f>+[13]FEBRERO!J51</f>
        <v>2222</v>
      </c>
      <c r="D55" s="51">
        <f>+[13]MARZO!J51</f>
        <v>1797.0000000000002</v>
      </c>
      <c r="E55" s="51">
        <f>+[13]ABRIL!J51</f>
        <v>3985</v>
      </c>
      <c r="F55" s="51">
        <f>+[13]MAYO!J51</f>
        <v>3747.0000000000005</v>
      </c>
      <c r="G55" s="51">
        <f>+[13]JUNIO!J51</f>
        <v>15421</v>
      </c>
      <c r="H55" s="51">
        <f>+[13]JULIO!J51</f>
        <v>4101</v>
      </c>
      <c r="I55" s="51">
        <f>+[13]AGOSTO!J51</f>
        <v>3285</v>
      </c>
      <c r="J55" s="51">
        <f>+[13]SEPTIEMBRE!J51</f>
        <v>4521</v>
      </c>
      <c r="K55" s="51">
        <f>+[13]OCTUBRE!J51</f>
        <v>2994</v>
      </c>
      <c r="L55" s="51">
        <f>+[13]NOVIEMBRE!J51</f>
        <v>2215</v>
      </c>
      <c r="M55" s="51">
        <f>+[13]DICIEMBRE!J51</f>
        <v>2241</v>
      </c>
      <c r="N55" s="52">
        <f t="shared" si="0"/>
        <v>48214</v>
      </c>
      <c r="O55" s="128"/>
      <c r="P55" s="129"/>
      <c r="Q55" s="130"/>
      <c r="R55" s="63"/>
      <c r="S55" s="63"/>
      <c r="T55" s="63"/>
      <c r="U55" s="64"/>
      <c r="V55" s="64"/>
      <c r="W55" s="64"/>
      <c r="X55" s="65"/>
      <c r="Y55" s="65"/>
      <c r="Z55" s="65"/>
      <c r="AA55" s="66"/>
      <c r="AB55" s="66"/>
      <c r="AC55" s="66"/>
    </row>
    <row r="56" spans="1:29" s="58" customFormat="1" ht="33.75" customHeight="1" x14ac:dyDescent="0.4">
      <c r="A56" s="50" t="s">
        <v>43</v>
      </c>
      <c r="B56" s="51">
        <f>+[13]ENERO!J52</f>
        <v>1256</v>
      </c>
      <c r="C56" s="51">
        <f>+[13]FEBRERO!J52</f>
        <v>1624</v>
      </c>
      <c r="D56" s="51">
        <f>+[13]MARZO!J52</f>
        <v>5531</v>
      </c>
      <c r="E56" s="51">
        <f>+[13]ABRIL!J52</f>
        <v>2057</v>
      </c>
      <c r="F56" s="51">
        <f>+[13]MAYO!J52</f>
        <v>1006</v>
      </c>
      <c r="G56" s="51">
        <f>+[13]JUNIO!J52</f>
        <v>2012</v>
      </c>
      <c r="H56" s="51">
        <f>+[13]JULIO!J52</f>
        <v>2014</v>
      </c>
      <c r="I56" s="51">
        <f>+[13]AGOSTO!J52</f>
        <v>3895</v>
      </c>
      <c r="J56" s="51">
        <f>+[13]SEPTIEMBRE!J52</f>
        <v>3169.9999999999968</v>
      </c>
      <c r="K56" s="51">
        <f>+[13]OCTUBRE!J52</f>
        <v>2192</v>
      </c>
      <c r="L56" s="51">
        <f>+[13]NOVIEMBRE!J52</f>
        <v>2439</v>
      </c>
      <c r="M56" s="51">
        <f>+[13]DICIEMBRE!J52</f>
        <v>1722</v>
      </c>
      <c r="N56" s="52">
        <f t="shared" si="0"/>
        <v>28917.999999999996</v>
      </c>
      <c r="O56" s="128"/>
      <c r="P56" s="129"/>
      <c r="Q56" s="130"/>
      <c r="R56" s="63"/>
      <c r="S56" s="63"/>
      <c r="T56" s="63"/>
      <c r="U56" s="64"/>
      <c r="V56" s="64"/>
      <c r="W56" s="64"/>
      <c r="X56" s="65"/>
      <c r="Y56" s="65"/>
      <c r="Z56" s="65"/>
      <c r="AA56" s="66"/>
      <c r="AB56" s="66"/>
      <c r="AC56" s="66"/>
    </row>
    <row r="57" spans="1:29" s="58" customFormat="1" ht="33.75" customHeight="1" x14ac:dyDescent="0.4">
      <c r="A57" s="50" t="s">
        <v>44</v>
      </c>
      <c r="B57" s="51">
        <f>+[13]ENERO!J53</f>
        <v>1985.0000000000002</v>
      </c>
      <c r="C57" s="51">
        <f>+[13]FEBRERO!J53</f>
        <v>1385</v>
      </c>
      <c r="D57" s="51">
        <f>+[13]MARZO!J53</f>
        <v>2341.9999999999995</v>
      </c>
      <c r="E57" s="51">
        <f>+[13]ABRIL!J53</f>
        <v>1293</v>
      </c>
      <c r="F57" s="51">
        <f>+[13]MAYO!J53</f>
        <v>2760.9999999999995</v>
      </c>
      <c r="G57" s="51">
        <f>+[13]JUNIO!J53</f>
        <v>2358.0000000000005</v>
      </c>
      <c r="H57" s="51">
        <f>+[13]JULIO!J53</f>
        <v>9968</v>
      </c>
      <c r="I57" s="51">
        <f>+[13]AGOSTO!J53</f>
        <v>1121</v>
      </c>
      <c r="J57" s="51">
        <f>+[13]SEPTIEMBRE!J53</f>
        <v>2104</v>
      </c>
      <c r="K57" s="51">
        <f>+[13]OCTUBRE!J53</f>
        <v>1728</v>
      </c>
      <c r="L57" s="51">
        <f>+[13]NOVIEMBRE!J53</f>
        <v>2332</v>
      </c>
      <c r="M57" s="51">
        <f>+[13]DICIEMBRE!J53</f>
        <v>2612</v>
      </c>
      <c r="N57" s="52">
        <f t="shared" si="0"/>
        <v>31989</v>
      </c>
      <c r="O57" s="128"/>
      <c r="P57" s="129"/>
      <c r="Q57" s="130"/>
      <c r="R57" s="63"/>
      <c r="S57" s="63"/>
      <c r="T57" s="63"/>
      <c r="U57" s="64"/>
      <c r="V57" s="64"/>
      <c r="W57" s="64"/>
      <c r="X57" s="65"/>
      <c r="Y57" s="65"/>
      <c r="Z57" s="65"/>
      <c r="AA57" s="66"/>
      <c r="AB57" s="66"/>
      <c r="AC57" s="66"/>
    </row>
    <row r="58" spans="1:29" s="58" customFormat="1" ht="33.75" customHeight="1" x14ac:dyDescent="0.4">
      <c r="A58" s="50" t="s">
        <v>62</v>
      </c>
      <c r="B58" s="51">
        <f>+[13]ENERO!J54</f>
        <v>1432.0000000000002</v>
      </c>
      <c r="C58" s="51">
        <f>+[13]FEBRERO!J54</f>
        <v>545</v>
      </c>
      <c r="D58" s="51">
        <f>+[13]MARZO!J54</f>
        <v>1399.9999999999998</v>
      </c>
      <c r="E58" s="51">
        <f>+[13]ABRIL!J54</f>
        <v>698</v>
      </c>
      <c r="F58" s="51">
        <f>+[13]MAYO!J54</f>
        <v>682</v>
      </c>
      <c r="G58" s="51">
        <f>+[13]JUNIO!J54</f>
        <v>952</v>
      </c>
      <c r="H58" s="51">
        <f>+[13]JULIO!J54</f>
        <v>605</v>
      </c>
      <c r="I58" s="51">
        <f>+[13]AGOSTO!J54</f>
        <v>458</v>
      </c>
      <c r="J58" s="51">
        <f>+[13]SEPTIEMBRE!J54</f>
        <v>658</v>
      </c>
      <c r="K58" s="51">
        <f>+[13]OCTUBRE!J54</f>
        <v>796</v>
      </c>
      <c r="L58" s="51">
        <f>+[13]NOVIEMBRE!J54</f>
        <v>519</v>
      </c>
      <c r="M58" s="51">
        <f>+[13]DICIEMBRE!J54</f>
        <v>370</v>
      </c>
      <c r="N58" s="52">
        <f t="shared" si="0"/>
        <v>9115</v>
      </c>
      <c r="O58" s="128"/>
      <c r="P58" s="129"/>
      <c r="Q58" s="130"/>
      <c r="R58" s="63"/>
      <c r="S58" s="63"/>
      <c r="T58" s="63"/>
      <c r="U58" s="64"/>
      <c r="V58" s="64"/>
      <c r="W58" s="64"/>
      <c r="X58" s="65"/>
      <c r="Y58" s="65"/>
      <c r="Z58" s="65"/>
      <c r="AA58" s="66"/>
      <c r="AB58" s="66"/>
      <c r="AC58" s="66"/>
    </row>
    <row r="59" spans="1:29" s="58" customFormat="1" ht="33.75" customHeight="1" x14ac:dyDescent="0.4">
      <c r="A59" s="50" t="s">
        <v>45</v>
      </c>
      <c r="B59" s="51">
        <f>+[13]ENERO!J55</f>
        <v>60</v>
      </c>
      <c r="C59" s="51">
        <f>+[13]FEBRERO!J55</f>
        <v>54</v>
      </c>
      <c r="D59" s="51">
        <f>+[13]MARZO!J55</f>
        <v>44.932330827067666</v>
      </c>
      <c r="E59" s="51">
        <f>+[13]ABRIL!J55</f>
        <v>0</v>
      </c>
      <c r="F59" s="51">
        <f>+[13]MAYO!J55</f>
        <v>0</v>
      </c>
      <c r="G59" s="51">
        <f>+[13]JUNIO!J55</f>
        <v>30</v>
      </c>
      <c r="H59" s="51">
        <f>+[13]JULIO!J55</f>
        <v>0</v>
      </c>
      <c r="I59" s="51">
        <f>+[13]AGOSTO!J55</f>
        <v>0</v>
      </c>
      <c r="J59" s="51">
        <f>+[13]SEPTIEMBRE!J55</f>
        <v>8</v>
      </c>
      <c r="K59" s="51">
        <f>+[13]OCTUBRE!J55</f>
        <v>45</v>
      </c>
      <c r="L59" s="51">
        <f>+[13]NOVIEMBRE!J55</f>
        <v>701</v>
      </c>
      <c r="M59" s="51">
        <f>+[13]DICIEMBRE!J55</f>
        <v>9</v>
      </c>
      <c r="N59" s="52">
        <f t="shared" si="0"/>
        <v>951.93233082706763</v>
      </c>
      <c r="O59" s="128"/>
      <c r="P59" s="129"/>
      <c r="Q59" s="130"/>
      <c r="R59" s="63"/>
      <c r="S59" s="63"/>
      <c r="T59" s="63"/>
      <c r="U59" s="64"/>
      <c r="V59" s="64"/>
      <c r="W59" s="64"/>
      <c r="X59" s="65"/>
      <c r="Y59" s="65"/>
      <c r="Z59" s="65"/>
      <c r="AA59" s="66"/>
      <c r="AB59" s="66"/>
      <c r="AC59" s="66"/>
    </row>
    <row r="60" spans="1:29" s="58" customFormat="1" ht="33.75" customHeight="1" x14ac:dyDescent="0.4">
      <c r="A60" s="50" t="s">
        <v>46</v>
      </c>
      <c r="B60" s="51">
        <f>+[13]ENERO!J56</f>
        <v>4241.3917287438999</v>
      </c>
      <c r="C60" s="51">
        <f>+[13]FEBRERO!J56</f>
        <v>4409.9999999999964</v>
      </c>
      <c r="D60" s="51">
        <f>+[13]MARZO!J56</f>
        <v>3378</v>
      </c>
      <c r="E60" s="51">
        <f>+[13]ABRIL!J56</f>
        <v>2834.0000000000005</v>
      </c>
      <c r="F60" s="51">
        <f>+[13]MAYO!J56</f>
        <v>2967</v>
      </c>
      <c r="G60" s="51">
        <f>+[13]JUNIO!J56</f>
        <v>3969</v>
      </c>
      <c r="H60" s="51">
        <f>+[13]JULIO!J56</f>
        <v>3336</v>
      </c>
      <c r="I60" s="51">
        <f>+[13]AGOSTO!J56</f>
        <v>3623.9999999999995</v>
      </c>
      <c r="J60" s="51">
        <f>+[13]SEPTIEMBRE!J56</f>
        <v>3895</v>
      </c>
      <c r="K60" s="51">
        <f>+[13]OCTUBRE!J56</f>
        <v>3082</v>
      </c>
      <c r="L60" s="51">
        <f>+[13]NOVIEMBRE!J56</f>
        <v>3455</v>
      </c>
      <c r="M60" s="51">
        <f>+[13]DICIEMBRE!J56</f>
        <v>11589</v>
      </c>
      <c r="N60" s="52">
        <f t="shared" si="0"/>
        <v>50780.391728743896</v>
      </c>
      <c r="O60" s="128"/>
      <c r="P60" s="129"/>
      <c r="Q60" s="130"/>
      <c r="R60" s="63"/>
      <c r="S60" s="63"/>
      <c r="T60" s="63"/>
      <c r="U60" s="64"/>
      <c r="V60" s="64"/>
      <c r="W60" s="64"/>
      <c r="X60" s="65"/>
      <c r="Y60" s="65"/>
      <c r="Z60" s="65"/>
      <c r="AA60" s="66"/>
      <c r="AB60" s="66"/>
      <c r="AC60" s="66"/>
    </row>
    <row r="61" spans="1:29" s="58" customFormat="1" ht="33.75" customHeight="1" x14ac:dyDescent="0.4">
      <c r="A61" s="50" t="s">
        <v>63</v>
      </c>
      <c r="B61" s="51">
        <f>+[13]ENERO!J57</f>
        <v>1515</v>
      </c>
      <c r="C61" s="51">
        <f>+[13]FEBRERO!J57</f>
        <v>1641</v>
      </c>
      <c r="D61" s="51">
        <f>+[13]MARZO!J57</f>
        <v>1855.0000000000005</v>
      </c>
      <c r="E61" s="51">
        <f>+[13]ABRIL!J57</f>
        <v>1102.0000000000002</v>
      </c>
      <c r="F61" s="51">
        <f>+[13]MAYO!J57</f>
        <v>933</v>
      </c>
      <c r="G61" s="51">
        <f>+[13]JUNIO!J57</f>
        <v>1611</v>
      </c>
      <c r="H61" s="51">
        <f>+[13]JULIO!J57</f>
        <v>1853.6848958333333</v>
      </c>
      <c r="I61" s="51">
        <f>+[13]AGOSTO!J57</f>
        <v>1022</v>
      </c>
      <c r="J61" s="51">
        <f>+[13]SEPTIEMBRE!J57</f>
        <v>3586.020750988142</v>
      </c>
      <c r="K61" s="51">
        <f>+[13]OCTUBRE!J57</f>
        <v>1868</v>
      </c>
      <c r="L61" s="51">
        <f>+[13]NOVIEMBRE!J57</f>
        <v>4534</v>
      </c>
      <c r="M61" s="51">
        <f>+[13]DICIEMBRE!J57</f>
        <v>3785</v>
      </c>
      <c r="N61" s="52">
        <f t="shared" si="0"/>
        <v>25305.705646821476</v>
      </c>
      <c r="O61" s="128"/>
      <c r="P61" s="129"/>
      <c r="Q61" s="130"/>
      <c r="R61" s="63"/>
      <c r="S61" s="63"/>
      <c r="T61" s="63"/>
      <c r="U61" s="64"/>
      <c r="V61" s="64"/>
      <c r="W61" s="64"/>
      <c r="X61" s="65"/>
      <c r="Y61" s="65"/>
      <c r="Z61" s="65"/>
      <c r="AA61" s="66"/>
      <c r="AB61" s="66"/>
      <c r="AC61" s="66"/>
    </row>
    <row r="62" spans="1:29" s="58" customFormat="1" ht="33.75" customHeight="1" x14ac:dyDescent="0.4">
      <c r="A62" s="50" t="s">
        <v>76</v>
      </c>
      <c r="B62" s="51">
        <f>+[13]ENERO!J58</f>
        <v>0</v>
      </c>
      <c r="C62" s="51">
        <f>+[13]FEBRERO!J58</f>
        <v>1</v>
      </c>
      <c r="D62" s="51">
        <f>+[13]MARZO!J58</f>
        <v>8</v>
      </c>
      <c r="E62" s="51">
        <f>+[13]ABRIL!J58</f>
        <v>0</v>
      </c>
      <c r="F62" s="51">
        <f>+[13]MAYO!J58</f>
        <v>7</v>
      </c>
      <c r="G62" s="51">
        <f>+[13]JUNIO!J58</f>
        <v>0</v>
      </c>
      <c r="H62" s="51">
        <f>+[13]JULIO!J58</f>
        <v>0</v>
      </c>
      <c r="I62" s="51">
        <f>+[13]AGOSTO!J58</f>
        <v>0</v>
      </c>
      <c r="J62" s="51">
        <f>+[13]SEPTIEMBRE!J58</f>
        <v>25</v>
      </c>
      <c r="K62" s="51">
        <f>+[13]OCTUBRE!J58</f>
        <v>0</v>
      </c>
      <c r="L62" s="51">
        <f>+[13]NOVIEMBRE!J58</f>
        <v>0</v>
      </c>
      <c r="M62" s="51">
        <f>+[13]DICIEMBRE!J58</f>
        <v>0</v>
      </c>
      <c r="N62" s="52">
        <f t="shared" si="0"/>
        <v>41</v>
      </c>
      <c r="O62" s="128"/>
      <c r="P62" s="129"/>
      <c r="Q62" s="130"/>
      <c r="R62" s="63"/>
      <c r="S62" s="63"/>
      <c r="T62" s="63"/>
      <c r="U62" s="64"/>
      <c r="V62" s="64"/>
      <c r="W62" s="64"/>
      <c r="X62" s="65"/>
      <c r="Y62" s="65"/>
      <c r="Z62" s="65"/>
      <c r="AA62" s="66"/>
      <c r="AB62" s="66"/>
      <c r="AC62" s="66"/>
    </row>
    <row r="63" spans="1:29" s="58" customFormat="1" ht="33.75" customHeight="1" x14ac:dyDescent="0.4">
      <c r="A63" s="50" t="s">
        <v>48</v>
      </c>
      <c r="B63" s="51">
        <f>+[13]ENERO!J59</f>
        <v>0</v>
      </c>
      <c r="C63" s="51">
        <f>+[13]FEBRERO!J59</f>
        <v>3</v>
      </c>
      <c r="D63" s="51">
        <f>+[13]MARZO!J59</f>
        <v>70</v>
      </c>
      <c r="E63" s="51">
        <f>+[13]ABRIL!J59</f>
        <v>3</v>
      </c>
      <c r="F63" s="51">
        <f>+[13]MAYO!J59</f>
        <v>5</v>
      </c>
      <c r="G63" s="51">
        <f>+[13]JUNIO!J59</f>
        <v>15</v>
      </c>
      <c r="H63" s="51">
        <f>+[13]JULIO!J59</f>
        <v>48</v>
      </c>
      <c r="I63" s="51">
        <f>+[13]AGOSTO!J59</f>
        <v>25</v>
      </c>
      <c r="J63" s="51">
        <f>+[13]SEPTIEMBRE!J59</f>
        <v>132</v>
      </c>
      <c r="K63" s="51">
        <f>+[13]OCTUBRE!J59</f>
        <v>0</v>
      </c>
      <c r="L63" s="51">
        <f>+[13]NOVIEMBRE!J59</f>
        <v>71</v>
      </c>
      <c r="M63" s="51">
        <f>+[13]DICIEMBRE!J59</f>
        <v>58</v>
      </c>
      <c r="N63" s="52">
        <f t="shared" si="0"/>
        <v>430</v>
      </c>
      <c r="O63" s="128"/>
      <c r="P63" s="129"/>
      <c r="Q63" s="130"/>
      <c r="R63" s="63"/>
      <c r="S63" s="63"/>
      <c r="T63" s="63"/>
      <c r="U63" s="64"/>
      <c r="V63" s="64"/>
      <c r="W63" s="64"/>
      <c r="X63" s="65"/>
      <c r="Y63" s="65"/>
      <c r="Z63" s="65"/>
      <c r="AA63" s="66"/>
      <c r="AB63" s="66"/>
      <c r="AC63" s="66"/>
    </row>
    <row r="64" spans="1:29" s="58" customFormat="1" ht="33.75" customHeight="1" x14ac:dyDescent="0.4">
      <c r="A64" s="50" t="s">
        <v>95</v>
      </c>
      <c r="B64" s="51">
        <f>+[13]ENERO!J60</f>
        <v>12</v>
      </c>
      <c r="C64" s="51">
        <f>+[13]FEBRERO!J60</f>
        <v>102</v>
      </c>
      <c r="D64" s="51">
        <f>+[13]MARZO!J60</f>
        <v>745.76470588235293</v>
      </c>
      <c r="E64" s="51">
        <f>+[13]ABRIL!J60</f>
        <v>218</v>
      </c>
      <c r="F64" s="51">
        <f>+[13]MAYO!J60</f>
        <v>0</v>
      </c>
      <c r="G64" s="51">
        <f>+[13]JUNIO!J60</f>
        <v>131</v>
      </c>
      <c r="H64" s="51">
        <f>+[13]JULIO!J60</f>
        <v>55</v>
      </c>
      <c r="I64" s="51">
        <f>+[13]AGOSTO!J60</f>
        <v>15</v>
      </c>
      <c r="J64" s="51">
        <f>+[13]SEPTIEMBRE!J60</f>
        <v>54</v>
      </c>
      <c r="K64" s="51">
        <f>+[13]OCTUBRE!J60</f>
        <v>200</v>
      </c>
      <c r="L64" s="51">
        <f>+[13]NOVIEMBRE!J60</f>
        <v>48</v>
      </c>
      <c r="M64" s="51">
        <f>+[13]DICIEMBRE!J60</f>
        <v>521</v>
      </c>
      <c r="N64" s="52">
        <f t="shared" si="0"/>
        <v>2101.7647058823532</v>
      </c>
      <c r="O64" s="128"/>
      <c r="P64" s="129"/>
      <c r="Q64" s="130"/>
      <c r="R64" s="63"/>
      <c r="S64" s="63"/>
      <c r="T64" s="63"/>
      <c r="U64" s="64"/>
      <c r="V64" s="64"/>
      <c r="W64" s="64"/>
      <c r="X64" s="65"/>
      <c r="Y64" s="65"/>
      <c r="Z64" s="65"/>
      <c r="AA64" s="66"/>
      <c r="AB64" s="66"/>
      <c r="AC64" s="66"/>
    </row>
    <row r="65" spans="1:29" s="58" customFormat="1" ht="33.75" customHeight="1" x14ac:dyDescent="0.4">
      <c r="A65" s="50" t="s">
        <v>96</v>
      </c>
      <c r="B65" s="51">
        <f>+[13]ENERO!J61</f>
        <v>43</v>
      </c>
      <c r="C65" s="51">
        <f>+[13]FEBRERO!J61</f>
        <v>54</v>
      </c>
      <c r="D65" s="51">
        <f>+[13]MARZO!J61</f>
        <v>27.000000000000004</v>
      </c>
      <c r="E65" s="51">
        <f>+[13]ABRIL!J61</f>
        <v>64</v>
      </c>
      <c r="F65" s="51">
        <f>+[13]MAYO!J61</f>
        <v>21</v>
      </c>
      <c r="G65" s="51">
        <f>+[13]JUNIO!J61</f>
        <v>69</v>
      </c>
      <c r="H65" s="51">
        <f>+[13]JULIO!J61</f>
        <v>18</v>
      </c>
      <c r="I65" s="51">
        <f>+[13]AGOSTO!J61</f>
        <v>22</v>
      </c>
      <c r="J65" s="51">
        <f>+[13]SEPTIEMBRE!J61</f>
        <v>54</v>
      </c>
      <c r="K65" s="51">
        <f>+[13]OCTUBRE!J61</f>
        <v>13</v>
      </c>
      <c r="L65" s="51">
        <f>+[13]NOVIEMBRE!J61</f>
        <v>34</v>
      </c>
      <c r="M65" s="51">
        <f>+[13]DICIEMBRE!J61</f>
        <v>81</v>
      </c>
      <c r="N65" s="52">
        <f t="shared" si="0"/>
        <v>500</v>
      </c>
      <c r="O65" s="128"/>
      <c r="P65" s="129"/>
      <c r="Q65" s="130"/>
      <c r="R65" s="63"/>
      <c r="S65" s="63"/>
      <c r="T65" s="63"/>
      <c r="U65" s="64"/>
      <c r="V65" s="64"/>
      <c r="W65" s="64"/>
      <c r="X65" s="65"/>
      <c r="Y65" s="65"/>
      <c r="Z65" s="65"/>
      <c r="AA65" s="66"/>
      <c r="AB65" s="66"/>
      <c r="AC65" s="66"/>
    </row>
    <row r="66" spans="1:29" s="58" customFormat="1" ht="33.75" customHeight="1" x14ac:dyDescent="0.4">
      <c r="A66" s="50" t="s">
        <v>97</v>
      </c>
      <c r="B66" s="51">
        <f>+[13]ENERO!J62</f>
        <v>7</v>
      </c>
      <c r="C66" s="51">
        <f>+[13]FEBRERO!J62</f>
        <v>22</v>
      </c>
      <c r="D66" s="51">
        <f>+[13]MARZO!J62</f>
        <v>0</v>
      </c>
      <c r="E66" s="51">
        <f>+[13]ABRIL!J62</f>
        <v>45</v>
      </c>
      <c r="F66" s="51">
        <f>+[13]MAYO!J62</f>
        <v>16</v>
      </c>
      <c r="G66" s="51">
        <f>+[13]JUNIO!J62</f>
        <v>42</v>
      </c>
      <c r="H66" s="51">
        <f>+[13]JULIO!J62</f>
        <v>125</v>
      </c>
      <c r="I66" s="51">
        <f>+[13]AGOSTO!J62</f>
        <v>78</v>
      </c>
      <c r="J66" s="51">
        <f>+[13]SEPTIEMBRE!J62</f>
        <v>51</v>
      </c>
      <c r="K66" s="51">
        <f>+[13]OCTUBRE!J62</f>
        <v>7</v>
      </c>
      <c r="L66" s="51">
        <f>+[13]NOVIEMBRE!J62</f>
        <v>55</v>
      </c>
      <c r="M66" s="51">
        <f>+[13]DICIEMBRE!J62</f>
        <v>53</v>
      </c>
      <c r="N66" s="52">
        <f t="shared" si="0"/>
        <v>501</v>
      </c>
      <c r="O66" s="128"/>
      <c r="P66" s="129"/>
      <c r="Q66" s="130"/>
      <c r="R66" s="63"/>
      <c r="S66" s="63"/>
      <c r="T66" s="63"/>
      <c r="U66" s="64"/>
      <c r="V66" s="64"/>
      <c r="W66" s="64"/>
      <c r="X66" s="65"/>
      <c r="Y66" s="65"/>
      <c r="Z66" s="65"/>
      <c r="AA66" s="66"/>
      <c r="AB66" s="66"/>
      <c r="AC66" s="66"/>
    </row>
    <row r="67" spans="1:29" s="58" customFormat="1" ht="33.75" customHeight="1" x14ac:dyDescent="0.4">
      <c r="A67" s="50" t="s">
        <v>98</v>
      </c>
      <c r="B67" s="51">
        <f>+[13]ENERO!J63</f>
        <v>13</v>
      </c>
      <c r="C67" s="51">
        <f>+[13]FEBRERO!J63</f>
        <v>95</v>
      </c>
      <c r="D67" s="51">
        <f>+[13]MARZO!J63</f>
        <v>0</v>
      </c>
      <c r="E67" s="51">
        <f>+[13]ABRIL!J63</f>
        <v>0</v>
      </c>
      <c r="F67" s="51">
        <f>+[13]MAYO!J63</f>
        <v>16</v>
      </c>
      <c r="G67" s="51">
        <f>+[13]JUNIO!J63</f>
        <v>0</v>
      </c>
      <c r="H67" s="51">
        <f>+[13]JULIO!J63</f>
        <v>17</v>
      </c>
      <c r="I67" s="51">
        <f>+[13]AGOSTO!J63</f>
        <v>55</v>
      </c>
      <c r="J67" s="51">
        <f>+[13]SEPTIEMBRE!J63</f>
        <v>35</v>
      </c>
      <c r="K67" s="51">
        <f>+[13]OCTUBRE!J63</f>
        <v>0</v>
      </c>
      <c r="L67" s="51">
        <f>+[13]NOVIEMBRE!J63</f>
        <v>77</v>
      </c>
      <c r="M67" s="51">
        <f>+[13]DICIEMBRE!J63</f>
        <v>4</v>
      </c>
      <c r="N67" s="52">
        <f t="shared" si="0"/>
        <v>312</v>
      </c>
      <c r="O67" s="128"/>
      <c r="P67" s="129"/>
      <c r="Q67" s="130"/>
      <c r="R67" s="63"/>
      <c r="S67" s="63"/>
      <c r="T67" s="63"/>
      <c r="U67" s="64"/>
      <c r="V67" s="64"/>
      <c r="W67" s="64"/>
      <c r="X67" s="65"/>
      <c r="Y67" s="65"/>
      <c r="Z67" s="65"/>
      <c r="AA67" s="66"/>
      <c r="AB67" s="66"/>
      <c r="AC67" s="66"/>
    </row>
    <row r="68" spans="1:29" s="58" customFormat="1" ht="33.75" customHeight="1" x14ac:dyDescent="0.4">
      <c r="A68" s="50" t="s">
        <v>99</v>
      </c>
      <c r="B68" s="51">
        <f>+[13]ENERO!J64</f>
        <v>1024</v>
      </c>
      <c r="C68" s="51">
        <f>+[13]FEBRERO!J64</f>
        <v>375</v>
      </c>
      <c r="D68" s="51">
        <f>+[13]MARZO!J64</f>
        <v>765</v>
      </c>
      <c r="E68" s="51">
        <f>+[13]ABRIL!J64</f>
        <v>390</v>
      </c>
      <c r="F68" s="51">
        <f>+[13]MAYO!J64</f>
        <v>395</v>
      </c>
      <c r="G68" s="51">
        <f>+[13]JUNIO!J64</f>
        <v>258</v>
      </c>
      <c r="H68" s="51">
        <f>+[13]JULIO!J64</f>
        <v>2014</v>
      </c>
      <c r="I68" s="51">
        <f>+[13]AGOSTO!J64</f>
        <v>550</v>
      </c>
      <c r="J68" s="51">
        <f>+[13]SEPTIEMBRE!J64</f>
        <v>1679</v>
      </c>
      <c r="K68" s="51">
        <f>+[13]OCTUBRE!J64</f>
        <v>225</v>
      </c>
      <c r="L68" s="51">
        <f>+[13]NOVIEMBRE!J64</f>
        <v>356</v>
      </c>
      <c r="M68" s="51">
        <f>+[13]DICIEMBRE!J64</f>
        <v>204</v>
      </c>
      <c r="N68" s="52">
        <f t="shared" si="0"/>
        <v>8235</v>
      </c>
      <c r="O68" s="128"/>
      <c r="P68" s="129"/>
      <c r="Q68" s="130"/>
      <c r="R68" s="63"/>
      <c r="S68" s="63"/>
      <c r="T68" s="63"/>
      <c r="U68" s="64"/>
      <c r="V68" s="64"/>
      <c r="W68" s="64"/>
      <c r="X68" s="65"/>
      <c r="Y68" s="65"/>
      <c r="Z68" s="65"/>
      <c r="AA68" s="66"/>
      <c r="AB68" s="66"/>
      <c r="AC68" s="66"/>
    </row>
    <row r="69" spans="1:29" s="58" customFormat="1" ht="33.75" customHeight="1" x14ac:dyDescent="0.4">
      <c r="A69" s="50" t="s">
        <v>100</v>
      </c>
      <c r="B69" s="51">
        <f>+[13]ENERO!J65</f>
        <v>1354</v>
      </c>
      <c r="C69" s="51">
        <f>+[13]FEBRERO!J65</f>
        <v>1093</v>
      </c>
      <c r="D69" s="51">
        <f>+[13]MARZO!J65</f>
        <v>801</v>
      </c>
      <c r="E69" s="51">
        <f>+[13]ABRIL!J65</f>
        <v>996</v>
      </c>
      <c r="F69" s="51">
        <f>+[13]MAYO!J65</f>
        <v>642.00000000000011</v>
      </c>
      <c r="G69" s="51">
        <f>+[13]JUNIO!J65</f>
        <v>904</v>
      </c>
      <c r="H69" s="51">
        <f>+[13]JULIO!J65</f>
        <v>1025</v>
      </c>
      <c r="I69" s="51">
        <f>+[13]AGOSTO!J65</f>
        <v>898</v>
      </c>
      <c r="J69" s="51">
        <f>+[13]SEPTIEMBRE!J65</f>
        <v>1551</v>
      </c>
      <c r="K69" s="51">
        <f>+[13]OCTUBRE!J65</f>
        <v>976</v>
      </c>
      <c r="L69" s="51">
        <f>+[13]NOVIEMBRE!J65</f>
        <v>1801</v>
      </c>
      <c r="M69" s="51">
        <f>+[13]DICIEMBRE!J65</f>
        <v>2280</v>
      </c>
      <c r="N69" s="52">
        <f t="shared" si="0"/>
        <v>14321</v>
      </c>
      <c r="O69" s="128"/>
      <c r="P69" s="129"/>
      <c r="Q69" s="130"/>
      <c r="R69" s="63"/>
      <c r="S69" s="63"/>
      <c r="T69" s="63"/>
      <c r="U69" s="64"/>
      <c r="V69" s="64"/>
      <c r="W69" s="64"/>
      <c r="X69" s="65"/>
      <c r="Y69" s="65"/>
      <c r="Z69" s="65"/>
      <c r="AA69" s="66"/>
      <c r="AB69" s="66"/>
      <c r="AC69" s="66"/>
    </row>
    <row r="70" spans="1:29" s="58" customFormat="1" ht="33.75" customHeight="1" x14ac:dyDescent="0.4">
      <c r="A70" s="50" t="s">
        <v>101</v>
      </c>
      <c r="B70" s="51">
        <f>+[13]ENERO!J66</f>
        <v>86</v>
      </c>
      <c r="C70" s="51">
        <f>+[13]FEBRERO!J66</f>
        <v>56</v>
      </c>
      <c r="D70" s="51">
        <f>+[13]MARZO!J66</f>
        <v>85</v>
      </c>
      <c r="E70" s="51">
        <f>+[13]ABRIL!J66</f>
        <v>383</v>
      </c>
      <c r="F70" s="51">
        <f>+[13]MAYO!J66</f>
        <v>55</v>
      </c>
      <c r="G70" s="51">
        <f>+[13]JUNIO!J66</f>
        <v>258</v>
      </c>
      <c r="H70" s="51">
        <f>+[13]JULIO!J66</f>
        <v>24</v>
      </c>
      <c r="I70" s="51">
        <f>+[13]AGOSTO!J66</f>
        <v>129</v>
      </c>
      <c r="J70" s="51">
        <f>+[13]SEPTIEMBRE!J66</f>
        <v>59</v>
      </c>
      <c r="K70" s="51">
        <f>+[13]OCTUBRE!J66</f>
        <v>162</v>
      </c>
      <c r="L70" s="51">
        <f>+[13]NOVIEMBRE!J66</f>
        <v>133</v>
      </c>
      <c r="M70" s="51">
        <f>+[13]DICIEMBRE!J66</f>
        <v>22</v>
      </c>
      <c r="N70" s="52">
        <f t="shared" si="0"/>
        <v>1452</v>
      </c>
      <c r="O70" s="128"/>
      <c r="P70" s="129"/>
      <c r="Q70" s="130"/>
      <c r="R70" s="63"/>
      <c r="S70" s="63"/>
      <c r="T70" s="63"/>
      <c r="U70" s="64"/>
      <c r="V70" s="64"/>
      <c r="W70" s="64"/>
      <c r="X70" s="65"/>
      <c r="Y70" s="65"/>
      <c r="Z70" s="65"/>
      <c r="AA70" s="66"/>
      <c r="AB70" s="66"/>
      <c r="AC70" s="66"/>
    </row>
    <row r="71" spans="1:29" s="58" customFormat="1" ht="33.75" customHeight="1" x14ac:dyDescent="0.4">
      <c r="A71" s="50" t="s">
        <v>102</v>
      </c>
      <c r="B71" s="51">
        <f>+[13]ENERO!J67</f>
        <v>15</v>
      </c>
      <c r="C71" s="51">
        <f>+[13]FEBRERO!J67</f>
        <v>6</v>
      </c>
      <c r="D71" s="51">
        <f>+[13]MARZO!J67</f>
        <v>21</v>
      </c>
      <c r="E71" s="51">
        <f>+[13]ABRIL!J67</f>
        <v>25</v>
      </c>
      <c r="F71" s="51">
        <f>+[13]MAYO!J67</f>
        <v>16</v>
      </c>
      <c r="G71" s="51">
        <f>+[13]JUNIO!J67</f>
        <v>41</v>
      </c>
      <c r="H71" s="51">
        <f>+[13]JULIO!J67</f>
        <v>4</v>
      </c>
      <c r="I71" s="51">
        <f>+[13]AGOSTO!J67</f>
        <v>32</v>
      </c>
      <c r="J71" s="51">
        <f>+[13]SEPTIEMBRE!J67</f>
        <v>9</v>
      </c>
      <c r="K71" s="51">
        <f>+[13]OCTUBRE!J67</f>
        <v>25</v>
      </c>
      <c r="L71" s="51">
        <f>+[13]NOVIEMBRE!J67</f>
        <v>74</v>
      </c>
      <c r="M71" s="51">
        <f>+[13]DICIEMBRE!J67</f>
        <v>0</v>
      </c>
      <c r="N71" s="52">
        <f t="shared" si="0"/>
        <v>268</v>
      </c>
      <c r="O71" s="128"/>
      <c r="P71" s="129"/>
      <c r="Q71" s="130"/>
      <c r="R71" s="63"/>
      <c r="S71" s="63"/>
      <c r="T71" s="63"/>
      <c r="U71" s="64"/>
      <c r="V71" s="64"/>
      <c r="W71" s="64"/>
      <c r="X71" s="65"/>
      <c r="Y71" s="65"/>
      <c r="Z71" s="65"/>
      <c r="AA71" s="66"/>
      <c r="AB71" s="66"/>
      <c r="AC71" s="66"/>
    </row>
    <row r="72" spans="1:29" s="58" customFormat="1" ht="33.75" customHeight="1" x14ac:dyDescent="0.4">
      <c r="A72" s="50" t="s">
        <v>49</v>
      </c>
      <c r="B72" s="51">
        <f>+[13]ENERO!J68</f>
        <v>13024</v>
      </c>
      <c r="C72" s="51">
        <f>+[13]FEBRERO!J68</f>
        <v>2860</v>
      </c>
      <c r="D72" s="51">
        <f>+[13]MARZO!J68</f>
        <v>5761.9999999999991</v>
      </c>
      <c r="E72" s="51">
        <f>+[13]ABRIL!J68</f>
        <v>8256</v>
      </c>
      <c r="F72" s="51">
        <f>+[13]MAYO!J68</f>
        <v>4214</v>
      </c>
      <c r="G72" s="51">
        <f>+[13]JUNIO!J68</f>
        <v>12547.000000000002</v>
      </c>
      <c r="H72" s="51">
        <f>+[13]JULIO!J68</f>
        <v>13058.973432518598</v>
      </c>
      <c r="I72" s="51">
        <f>+[13]AGOSTO!J68</f>
        <v>2549</v>
      </c>
      <c r="J72" s="51">
        <f>+[13]SEPTIEMBRE!J68</f>
        <v>8951.9999999999982</v>
      </c>
      <c r="K72" s="51">
        <f>+[13]OCTUBRE!J68</f>
        <v>3407</v>
      </c>
      <c r="L72" s="51">
        <f>+[13]NOVIEMBRE!J68</f>
        <v>17940</v>
      </c>
      <c r="M72" s="51">
        <f>+[13]DICIEMBRE!J68</f>
        <v>1854</v>
      </c>
      <c r="N72" s="52">
        <f t="shared" si="0"/>
        <v>94423.9734325186</v>
      </c>
      <c r="O72" s="128"/>
      <c r="P72" s="129"/>
      <c r="Q72" s="130"/>
      <c r="R72" s="63"/>
      <c r="S72" s="63"/>
      <c r="T72" s="63"/>
      <c r="U72" s="64"/>
      <c r="V72" s="64"/>
      <c r="W72" s="64"/>
      <c r="X72" s="65"/>
      <c r="Y72" s="65"/>
      <c r="Z72" s="65"/>
      <c r="AA72" s="66"/>
      <c r="AB72" s="66"/>
      <c r="AC72" s="66"/>
    </row>
    <row r="73" spans="1:29" s="58" customFormat="1" ht="33.75" customHeight="1" x14ac:dyDescent="0.4">
      <c r="A73" s="50" t="s">
        <v>64</v>
      </c>
      <c r="B73" s="51">
        <f>+[13]ENERO!J69</f>
        <v>26544</v>
      </c>
      <c r="C73" s="51">
        <f>+[13]FEBRERO!J69</f>
        <v>20324</v>
      </c>
      <c r="D73" s="51">
        <f>+[13]MARZO!J69</f>
        <v>18767.000000000004</v>
      </c>
      <c r="E73" s="51">
        <f>+[13]ABRIL!J69</f>
        <v>21298</v>
      </c>
      <c r="F73" s="51">
        <f>+[13]MAYO!J69</f>
        <v>23764</v>
      </c>
      <c r="G73" s="51">
        <f>+[13]JUNIO!J69</f>
        <v>28543.999999999996</v>
      </c>
      <c r="H73" s="51">
        <f>+[13]JULIO!J69</f>
        <v>24521.000000000004</v>
      </c>
      <c r="I73" s="51">
        <f>+[13]AGOSTO!J69</f>
        <v>24525</v>
      </c>
      <c r="J73" s="51">
        <f>+[13]SEPTIEMBRE!J69</f>
        <v>27944</v>
      </c>
      <c r="K73" s="51">
        <f>+[13]OCTUBRE!J69</f>
        <v>29093</v>
      </c>
      <c r="L73" s="51">
        <f>+[13]NOVIEMBRE!J69</f>
        <v>51450</v>
      </c>
      <c r="M73" s="51">
        <f>+[13]DICIEMBRE!J69</f>
        <v>19214</v>
      </c>
      <c r="N73" s="52">
        <f t="shared" si="0"/>
        <v>315988</v>
      </c>
      <c r="O73" s="128"/>
      <c r="P73" s="129"/>
      <c r="Q73" s="130"/>
      <c r="R73" s="63"/>
      <c r="S73" s="63"/>
      <c r="T73" s="63"/>
      <c r="U73" s="64"/>
      <c r="V73" s="64"/>
      <c r="W73" s="64"/>
      <c r="X73" s="65"/>
      <c r="Y73" s="65"/>
      <c r="Z73" s="65"/>
      <c r="AA73" s="66"/>
      <c r="AB73" s="66"/>
      <c r="AC73" s="66"/>
    </row>
    <row r="74" spans="1:29" s="58" customFormat="1" ht="35.25" customHeight="1" thickBot="1" x14ac:dyDescent="0.45">
      <c r="A74" s="135" t="s">
        <v>50</v>
      </c>
      <c r="B74" s="136">
        <f t="shared" ref="B74:N74" si="1">SUM(B12:B73)</f>
        <v>695715.42320048262</v>
      </c>
      <c r="C74" s="136">
        <f t="shared" si="1"/>
        <v>403261.56287098763</v>
      </c>
      <c r="D74" s="136">
        <f t="shared" si="1"/>
        <v>191148.41142031251</v>
      </c>
      <c r="E74" s="136">
        <f t="shared" si="1"/>
        <v>409179.0557913566</v>
      </c>
      <c r="F74" s="136">
        <f t="shared" si="1"/>
        <v>757225.48109704629</v>
      </c>
      <c r="G74" s="136">
        <f t="shared" si="1"/>
        <v>693839.91621739569</v>
      </c>
      <c r="H74" s="136">
        <f t="shared" si="1"/>
        <v>543869.12312947027</v>
      </c>
      <c r="I74" s="136">
        <f t="shared" si="1"/>
        <v>368464.96982738806</v>
      </c>
      <c r="J74" s="136">
        <f t="shared" si="1"/>
        <v>355197.32599625882</v>
      </c>
      <c r="K74" s="136">
        <f t="shared" si="1"/>
        <v>231245.9</v>
      </c>
      <c r="L74" s="136">
        <f t="shared" si="1"/>
        <v>386572.5</v>
      </c>
      <c r="M74" s="136">
        <f t="shared" si="1"/>
        <v>773077</v>
      </c>
      <c r="N74" s="137">
        <f t="shared" si="1"/>
        <v>5808796.6695506992</v>
      </c>
      <c r="O74" s="128"/>
      <c r="P74" s="129"/>
      <c r="Q74" s="130"/>
      <c r="R74" s="63"/>
      <c r="S74" s="63"/>
      <c r="T74" s="63"/>
      <c r="U74" s="64"/>
      <c r="V74" s="64"/>
      <c r="W74" s="64"/>
      <c r="X74" s="65"/>
      <c r="Y74" s="65"/>
      <c r="Z74" s="65"/>
      <c r="AA74" s="66"/>
      <c r="AB74" s="66"/>
      <c r="AC74" s="66"/>
    </row>
    <row r="75" spans="1:29" ht="25.5" customHeight="1" x14ac:dyDescent="0.4">
      <c r="A75" s="44" t="s">
        <v>107</v>
      </c>
      <c r="B75" s="45"/>
      <c r="C75" s="45"/>
      <c r="D75" s="45"/>
      <c r="E75" s="45"/>
      <c r="F75" s="45"/>
      <c r="G75" s="46" t="s">
        <v>108</v>
      </c>
      <c r="H75" s="45"/>
      <c r="I75" s="45"/>
      <c r="J75" s="45"/>
      <c r="K75" s="45"/>
      <c r="L75" s="45"/>
      <c r="M75" s="45"/>
      <c r="N75" s="45"/>
      <c r="O75" s="128"/>
      <c r="P75" s="129"/>
      <c r="Q75" s="130"/>
      <c r="R75" s="63"/>
      <c r="S75" s="63"/>
      <c r="T75" s="63"/>
      <c r="U75" s="64"/>
      <c r="V75" s="64"/>
      <c r="W75" s="64"/>
      <c r="X75" s="65"/>
      <c r="Y75" s="65"/>
      <c r="Z75" s="65"/>
      <c r="AA75" s="66"/>
      <c r="AB75" s="66"/>
      <c r="AC75" s="66"/>
    </row>
    <row r="76" spans="1:29" ht="19.5" customHeight="1" x14ac:dyDescent="0.4">
      <c r="A76" s="339" t="s">
        <v>104</v>
      </c>
      <c r="B76" s="339"/>
      <c r="C76" s="339"/>
      <c r="D76" s="339"/>
      <c r="E76" s="339"/>
      <c r="F76" s="339"/>
      <c r="H76" s="45"/>
      <c r="I76" s="45"/>
      <c r="J76" s="45"/>
      <c r="K76" s="45"/>
      <c r="L76" s="45"/>
      <c r="M76" s="45"/>
      <c r="N76" s="45"/>
      <c r="O76" s="128"/>
      <c r="P76" s="129"/>
      <c r="Q76" s="130"/>
      <c r="R76" s="63"/>
      <c r="S76" s="63"/>
      <c r="T76" s="63"/>
      <c r="U76" s="64"/>
      <c r="V76" s="64"/>
      <c r="W76" s="64"/>
      <c r="X76" s="65"/>
      <c r="Y76" s="65"/>
      <c r="Z76" s="65"/>
      <c r="AA76" s="66"/>
      <c r="AB76" s="66"/>
      <c r="AC76" s="66"/>
    </row>
    <row r="77" spans="1:29" ht="27.75" customHeight="1" x14ac:dyDescent="0.4">
      <c r="A77" s="339"/>
      <c r="B77" s="339"/>
      <c r="C77" s="339"/>
      <c r="D77" s="339"/>
      <c r="E77" s="339"/>
      <c r="F77" s="339"/>
      <c r="G77" s="45"/>
      <c r="H77" s="45"/>
      <c r="I77" s="45"/>
      <c r="J77" s="45"/>
      <c r="K77" s="45"/>
      <c r="L77" s="45"/>
      <c r="M77" s="45"/>
      <c r="N77" s="45"/>
      <c r="O77" s="128"/>
      <c r="P77" s="129"/>
      <c r="Q77" s="130"/>
      <c r="R77" s="63"/>
      <c r="S77" s="63"/>
      <c r="T77" s="63"/>
    </row>
    <row r="78" spans="1:29" ht="10.5" customHeight="1" x14ac:dyDescent="0.4">
      <c r="O78" s="128"/>
      <c r="P78" s="129"/>
      <c r="Q78" s="130"/>
      <c r="R78" s="63"/>
      <c r="S78" s="63"/>
      <c r="T78" s="63"/>
    </row>
    <row r="79" spans="1:29" ht="17.100000000000001" customHeight="1" x14ac:dyDescent="0.4">
      <c r="O79" s="128"/>
      <c r="P79" s="129"/>
      <c r="Q79" s="130"/>
      <c r="R79" s="63"/>
      <c r="S79" s="63"/>
      <c r="T79" s="63"/>
    </row>
    <row r="80" spans="1:29" ht="19.5" customHeight="1" x14ac:dyDescent="0.4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128"/>
      <c r="P80" s="129"/>
      <c r="Q80" s="130"/>
      <c r="R80" s="63"/>
      <c r="S80" s="63"/>
      <c r="T80" s="63"/>
    </row>
    <row r="81" spans="1:29" ht="15" customHeight="1" x14ac:dyDescent="0.35">
      <c r="A81" s="130"/>
      <c r="B81" s="63"/>
      <c r="C81" s="63"/>
      <c r="D81" s="63"/>
      <c r="E81" s="70"/>
      <c r="F81" s="70"/>
      <c r="G81" s="70"/>
      <c r="H81" s="71"/>
      <c r="I81" s="71"/>
      <c r="J81" s="71"/>
      <c r="K81" s="72"/>
      <c r="L81" s="72"/>
      <c r="M81" s="72"/>
      <c r="N81" s="70"/>
      <c r="O81" s="70"/>
      <c r="P81" s="70"/>
      <c r="Q81" s="70"/>
      <c r="R81" s="70"/>
      <c r="S81" s="70"/>
      <c r="T81" s="70"/>
      <c r="X81" s="70"/>
      <c r="Y81" s="70"/>
      <c r="Z81" s="70"/>
      <c r="AA81" s="70"/>
      <c r="AB81" s="70"/>
      <c r="AC81" s="70"/>
    </row>
    <row r="82" spans="1:29" ht="23.25" x14ac:dyDescent="0.35">
      <c r="A82" s="130"/>
      <c r="B82" s="63"/>
      <c r="C82" s="63"/>
      <c r="D82" s="63"/>
      <c r="E82" s="70"/>
      <c r="F82" s="70"/>
      <c r="G82" s="70"/>
      <c r="H82" s="71"/>
      <c r="I82" s="71"/>
      <c r="J82" s="71"/>
      <c r="K82" s="72"/>
      <c r="L82" s="72"/>
      <c r="M82" s="72"/>
      <c r="N82" s="70"/>
      <c r="O82" s="70"/>
      <c r="P82" s="70"/>
      <c r="Q82" s="70"/>
      <c r="R82" s="70"/>
      <c r="S82" s="70"/>
      <c r="T82" s="70"/>
      <c r="X82" s="70"/>
      <c r="Y82" s="70"/>
      <c r="Z82" s="70"/>
      <c r="AA82" s="70"/>
      <c r="AB82" s="70"/>
      <c r="AC82" s="70"/>
    </row>
    <row r="83" spans="1:29" ht="25.5" customHeight="1" x14ac:dyDescent="0.35">
      <c r="A83" s="78"/>
      <c r="B83" s="63"/>
      <c r="C83" s="63"/>
      <c r="D83" s="63"/>
      <c r="E83" s="70"/>
      <c r="F83" s="70"/>
      <c r="G83" s="70"/>
      <c r="H83" s="71"/>
      <c r="I83" s="71"/>
      <c r="J83" s="71"/>
      <c r="K83" s="72"/>
      <c r="L83" s="72"/>
      <c r="M83" s="72"/>
      <c r="N83" s="70"/>
      <c r="O83" s="70"/>
      <c r="P83" s="70"/>
      <c r="Q83" s="70"/>
      <c r="R83" s="70"/>
      <c r="S83" s="70"/>
      <c r="T83" s="70"/>
      <c r="X83" s="70"/>
      <c r="Y83" s="70"/>
      <c r="Z83" s="70"/>
      <c r="AA83" s="70"/>
      <c r="AB83" s="70"/>
      <c r="AC83" s="70"/>
    </row>
    <row r="84" spans="1:29" ht="17.100000000000001" customHeight="1" x14ac:dyDescent="0.35">
      <c r="A84" s="78"/>
      <c r="B84" s="63"/>
      <c r="C84" s="63"/>
      <c r="D84" s="63"/>
      <c r="E84" s="70"/>
      <c r="F84" s="70"/>
      <c r="G84" s="70"/>
      <c r="H84" s="71"/>
      <c r="I84" s="71"/>
      <c r="J84" s="71"/>
      <c r="K84" s="72"/>
      <c r="L84" s="72"/>
      <c r="M84" s="72"/>
      <c r="N84" s="70"/>
      <c r="O84" s="70"/>
      <c r="P84" s="70"/>
      <c r="Q84" s="70"/>
      <c r="R84" s="70"/>
      <c r="S84" s="70"/>
      <c r="T84" s="70"/>
      <c r="X84" s="70"/>
      <c r="Y84" s="70"/>
      <c r="Z84" s="70"/>
      <c r="AA84" s="70"/>
      <c r="AB84" s="70"/>
      <c r="AC84" s="70"/>
    </row>
    <row r="85" spans="1:29" ht="17.100000000000001" customHeight="1" x14ac:dyDescent="0.35">
      <c r="A85" s="78"/>
      <c r="B85" s="63"/>
      <c r="C85" s="63"/>
      <c r="D85" s="63"/>
      <c r="E85" s="70"/>
      <c r="F85" s="70"/>
      <c r="G85" s="70"/>
      <c r="H85" s="71"/>
      <c r="I85" s="71"/>
      <c r="J85" s="71"/>
      <c r="K85" s="72"/>
      <c r="L85" s="72"/>
      <c r="M85" s="72"/>
      <c r="N85" s="70"/>
      <c r="O85" s="70"/>
      <c r="P85" s="70"/>
      <c r="Q85" s="70"/>
      <c r="R85" s="70"/>
      <c r="S85" s="70"/>
      <c r="T85" s="70"/>
      <c r="X85" s="70"/>
      <c r="Y85" s="70"/>
      <c r="Z85" s="70"/>
      <c r="AA85" s="70"/>
      <c r="AB85" s="70"/>
      <c r="AC85" s="70"/>
    </row>
    <row r="86" spans="1:29" ht="33.75" customHeight="1" x14ac:dyDescent="0.35">
      <c r="A86" s="78"/>
      <c r="B86" s="63"/>
      <c r="C86" s="63"/>
      <c r="D86" s="63"/>
      <c r="E86" s="70"/>
      <c r="F86" s="70"/>
      <c r="G86" s="70"/>
      <c r="H86" s="71"/>
      <c r="I86" s="71"/>
      <c r="J86" s="71"/>
      <c r="K86" s="72"/>
      <c r="L86" s="72"/>
      <c r="M86" s="72"/>
      <c r="N86" s="70"/>
      <c r="O86" s="70"/>
      <c r="P86" s="70"/>
      <c r="Q86" s="70"/>
      <c r="R86" s="70"/>
      <c r="S86" s="70"/>
      <c r="T86" s="70"/>
      <c r="X86" s="70"/>
      <c r="Y86" s="70"/>
      <c r="Z86" s="70"/>
      <c r="AA86" s="70"/>
      <c r="AB86" s="70"/>
      <c r="AC86" s="70"/>
    </row>
    <row r="87" spans="1:29" ht="33.75" customHeight="1" x14ac:dyDescent="0.35">
      <c r="A87" s="130"/>
      <c r="B87" s="63"/>
      <c r="C87" s="63"/>
      <c r="D87" s="63"/>
      <c r="E87" s="62"/>
      <c r="F87" s="62"/>
      <c r="G87" s="62"/>
      <c r="H87" s="76"/>
      <c r="I87" s="76"/>
      <c r="J87" s="76"/>
      <c r="K87" s="77"/>
      <c r="L87" s="77"/>
      <c r="M87" s="77"/>
      <c r="N87" s="70"/>
      <c r="O87" s="70"/>
      <c r="P87" s="70"/>
      <c r="Q87" s="70"/>
      <c r="R87" s="70"/>
      <c r="S87" s="70"/>
      <c r="T87" s="70"/>
      <c r="X87" s="70"/>
      <c r="Y87" s="70"/>
      <c r="Z87" s="70"/>
      <c r="AA87" s="70"/>
      <c r="AB87" s="70"/>
      <c r="AC87" s="70"/>
    </row>
    <row r="88" spans="1:29" ht="33.75" customHeight="1" x14ac:dyDescent="0.35">
      <c r="A88" s="130"/>
      <c r="B88" s="63"/>
      <c r="C88" s="63"/>
      <c r="D88" s="63"/>
      <c r="E88" s="62"/>
      <c r="F88" s="62"/>
      <c r="G88" s="62"/>
      <c r="H88" s="76"/>
      <c r="I88" s="76"/>
      <c r="J88" s="76"/>
      <c r="K88" s="77"/>
      <c r="L88" s="77"/>
      <c r="M88" s="77"/>
      <c r="N88" s="70"/>
      <c r="O88" s="70"/>
      <c r="P88" s="70"/>
      <c r="Q88" s="70"/>
      <c r="R88" s="70"/>
      <c r="S88" s="70"/>
      <c r="T88" s="70"/>
      <c r="X88" s="70"/>
      <c r="Y88" s="70"/>
      <c r="Z88" s="70"/>
      <c r="AA88" s="70"/>
      <c r="AB88" s="70"/>
      <c r="AC88" s="70"/>
    </row>
    <row r="89" spans="1:29" ht="33.75" customHeight="1" x14ac:dyDescent="0.35">
      <c r="A89" s="130"/>
      <c r="B89" s="63"/>
      <c r="C89" s="63"/>
      <c r="D89" s="63"/>
      <c r="E89" s="62"/>
      <c r="F89" s="62"/>
      <c r="G89" s="62"/>
      <c r="H89" s="76"/>
      <c r="I89" s="76"/>
      <c r="J89" s="76"/>
      <c r="K89" s="77"/>
      <c r="L89" s="77"/>
      <c r="M89" s="77"/>
      <c r="N89" s="70"/>
      <c r="O89" s="70"/>
      <c r="P89" s="70"/>
      <c r="Q89" s="70"/>
      <c r="R89" s="70"/>
      <c r="S89" s="70"/>
      <c r="T89" s="70"/>
      <c r="X89" s="70"/>
      <c r="Y89" s="70"/>
      <c r="Z89" s="70"/>
      <c r="AA89" s="70"/>
      <c r="AB89" s="70"/>
      <c r="AC89" s="70"/>
    </row>
    <row r="90" spans="1:29" ht="33.75" customHeight="1" x14ac:dyDescent="0.35">
      <c r="A90" s="63"/>
      <c r="B90" s="63"/>
      <c r="C90" s="63"/>
      <c r="D90" s="62"/>
      <c r="E90" s="62"/>
      <c r="F90" s="62"/>
      <c r="G90" s="76"/>
      <c r="H90" s="76"/>
      <c r="I90" s="76"/>
      <c r="J90" s="77"/>
      <c r="K90" s="77"/>
      <c r="L90" s="77"/>
      <c r="M90" s="70"/>
      <c r="N90" s="70"/>
      <c r="O90" s="70"/>
      <c r="P90" s="70"/>
      <c r="Q90" s="70"/>
      <c r="R90" s="70"/>
      <c r="S90" s="70"/>
      <c r="T90" s="70"/>
      <c r="X90" s="70"/>
      <c r="Y90" s="70"/>
      <c r="Z90" s="70"/>
      <c r="AA90" s="70"/>
      <c r="AB90" s="70"/>
      <c r="AC90" s="70"/>
    </row>
    <row r="91" spans="1:29" ht="33.75" customHeight="1" x14ac:dyDescent="0.35">
      <c r="A91" s="130"/>
      <c r="B91" s="63"/>
      <c r="C91" s="63"/>
      <c r="D91" s="63"/>
      <c r="E91" s="62"/>
      <c r="F91" s="62"/>
      <c r="G91" s="62"/>
      <c r="H91" s="76"/>
      <c r="I91" s="76"/>
      <c r="J91" s="76"/>
      <c r="K91" s="77"/>
      <c r="L91" s="77"/>
      <c r="M91" s="77"/>
      <c r="N91" s="70"/>
      <c r="O91" s="70"/>
      <c r="P91" s="70"/>
      <c r="Q91" s="70"/>
      <c r="R91" s="70"/>
      <c r="S91" s="70"/>
      <c r="T91" s="70"/>
      <c r="X91" s="70"/>
      <c r="Y91" s="70"/>
      <c r="Z91" s="70"/>
      <c r="AA91" s="70"/>
      <c r="AB91" s="70"/>
      <c r="AC91" s="70"/>
    </row>
    <row r="92" spans="1:29" ht="33.75" customHeight="1" x14ac:dyDescent="0.35">
      <c r="A92" s="130"/>
      <c r="B92" s="63"/>
      <c r="C92" s="63"/>
      <c r="D92" s="63"/>
      <c r="E92" s="62"/>
      <c r="F92" s="62"/>
      <c r="G92" s="62"/>
      <c r="H92" s="76"/>
      <c r="I92" s="76"/>
      <c r="J92" s="76"/>
      <c r="K92" s="77"/>
      <c r="L92" s="77"/>
      <c r="M92" s="77"/>
      <c r="N92" s="70"/>
      <c r="O92" s="70"/>
      <c r="P92" s="70"/>
      <c r="Q92" s="70"/>
      <c r="R92" s="70"/>
      <c r="S92" s="70"/>
      <c r="T92" s="70"/>
      <c r="X92" s="70"/>
      <c r="Y92" s="70"/>
      <c r="Z92" s="70"/>
      <c r="AA92" s="70"/>
      <c r="AB92" s="70"/>
      <c r="AC92" s="70"/>
    </row>
    <row r="93" spans="1:29" ht="33.75" customHeight="1" x14ac:dyDescent="0.35">
      <c r="A93" s="130"/>
      <c r="B93" s="63"/>
      <c r="C93" s="63"/>
      <c r="D93" s="63"/>
      <c r="E93" s="62"/>
      <c r="F93" s="62"/>
      <c r="G93" s="62"/>
      <c r="H93" s="76"/>
      <c r="I93" s="76"/>
      <c r="J93" s="76"/>
      <c r="K93" s="77"/>
      <c r="L93" s="77"/>
      <c r="M93" s="77"/>
      <c r="N93" s="70"/>
      <c r="O93" s="70"/>
      <c r="P93" s="70"/>
      <c r="Q93" s="70"/>
      <c r="R93" s="70"/>
      <c r="S93" s="70"/>
      <c r="T93" s="70"/>
      <c r="X93" s="70"/>
      <c r="Y93" s="70"/>
      <c r="Z93" s="70"/>
      <c r="AA93" s="70"/>
      <c r="AB93" s="70"/>
      <c r="AC93" s="70"/>
    </row>
    <row r="94" spans="1:29" ht="33.75" customHeight="1" x14ac:dyDescent="0.35">
      <c r="A94" s="130"/>
      <c r="B94" s="63"/>
      <c r="C94" s="63"/>
      <c r="D94" s="63"/>
      <c r="E94" s="62"/>
      <c r="F94" s="62"/>
      <c r="G94" s="62"/>
      <c r="H94" s="76"/>
      <c r="I94" s="76"/>
      <c r="J94" s="76"/>
      <c r="K94" s="77"/>
      <c r="L94" s="77"/>
      <c r="M94" s="77"/>
      <c r="N94" s="70"/>
      <c r="O94" s="70"/>
      <c r="P94" s="70"/>
      <c r="Q94" s="70"/>
      <c r="R94" s="70"/>
      <c r="S94" s="70"/>
      <c r="T94" s="70"/>
      <c r="X94" s="70"/>
      <c r="Y94" s="70"/>
      <c r="Z94" s="70"/>
      <c r="AA94" s="70"/>
      <c r="AB94" s="70"/>
      <c r="AC94" s="70"/>
    </row>
    <row r="95" spans="1:29" ht="33.75" customHeight="1" x14ac:dyDescent="0.35">
      <c r="A95" s="130"/>
      <c r="B95" s="63"/>
      <c r="C95" s="63"/>
      <c r="D95" s="63"/>
      <c r="E95" s="62"/>
      <c r="F95" s="62"/>
      <c r="G95" s="62"/>
      <c r="H95" s="76"/>
      <c r="I95" s="76"/>
      <c r="J95" s="76"/>
      <c r="K95" s="77"/>
      <c r="L95" s="77"/>
      <c r="M95" s="77"/>
      <c r="N95" s="70"/>
      <c r="O95" s="70"/>
      <c r="P95" s="70"/>
      <c r="Q95" s="70"/>
      <c r="R95" s="70"/>
      <c r="S95" s="70"/>
      <c r="T95" s="70"/>
      <c r="X95" s="70"/>
      <c r="Y95" s="70"/>
      <c r="Z95" s="70"/>
      <c r="AA95" s="70"/>
      <c r="AB95" s="70"/>
      <c r="AC95" s="70"/>
    </row>
    <row r="96" spans="1:29" ht="33.75" customHeight="1" x14ac:dyDescent="0.35">
      <c r="A96" s="130"/>
      <c r="B96" s="63"/>
      <c r="C96" s="63"/>
      <c r="D96" s="63"/>
      <c r="E96" s="62"/>
      <c r="F96" s="62"/>
      <c r="G96" s="62"/>
      <c r="H96" s="76"/>
      <c r="I96" s="76"/>
      <c r="J96" s="76"/>
      <c r="K96" s="77"/>
      <c r="L96" s="77"/>
      <c r="M96" s="77"/>
      <c r="N96" s="70"/>
      <c r="O96" s="70"/>
      <c r="P96" s="70"/>
      <c r="Q96" s="70"/>
      <c r="R96" s="70"/>
      <c r="S96" s="70"/>
      <c r="T96" s="70"/>
      <c r="X96" s="70"/>
      <c r="Y96" s="70"/>
      <c r="Z96" s="70"/>
      <c r="AA96" s="70"/>
      <c r="AB96" s="70"/>
      <c r="AC96" s="70"/>
    </row>
    <row r="97" spans="1:29" ht="33.75" customHeight="1" x14ac:dyDescent="0.35">
      <c r="A97" s="130"/>
      <c r="B97" s="63"/>
      <c r="C97" s="63"/>
      <c r="D97" s="63"/>
      <c r="E97" s="62"/>
      <c r="F97" s="62"/>
      <c r="G97" s="62"/>
      <c r="H97" s="76"/>
      <c r="I97" s="76"/>
      <c r="J97" s="76"/>
      <c r="K97" s="77"/>
      <c r="L97" s="77"/>
      <c r="M97" s="77"/>
      <c r="N97" s="70"/>
      <c r="O97" s="70"/>
      <c r="P97" s="70"/>
      <c r="Q97" s="70"/>
      <c r="R97" s="70"/>
      <c r="S97" s="70"/>
      <c r="T97" s="70"/>
      <c r="X97" s="70"/>
      <c r="Y97" s="70"/>
      <c r="Z97" s="70"/>
      <c r="AA97" s="70"/>
      <c r="AB97" s="70"/>
      <c r="AC97" s="70"/>
    </row>
    <row r="98" spans="1:29" ht="33.75" customHeight="1" x14ac:dyDescent="0.35">
      <c r="A98" s="130"/>
      <c r="B98" s="63"/>
      <c r="C98" s="63"/>
      <c r="D98" s="63"/>
      <c r="E98" s="62"/>
      <c r="F98" s="62"/>
      <c r="G98" s="62"/>
      <c r="H98" s="76"/>
      <c r="I98" s="76"/>
      <c r="J98" s="76"/>
      <c r="K98" s="77"/>
      <c r="L98" s="77"/>
      <c r="M98" s="77"/>
      <c r="N98" s="70"/>
      <c r="O98" s="70"/>
      <c r="P98" s="70"/>
      <c r="Q98" s="70"/>
      <c r="R98" s="70"/>
      <c r="S98" s="70"/>
      <c r="T98" s="70"/>
      <c r="X98" s="70"/>
      <c r="Y98" s="70"/>
      <c r="Z98" s="70"/>
      <c r="AA98" s="70"/>
      <c r="AB98" s="70"/>
      <c r="AC98" s="70"/>
    </row>
    <row r="99" spans="1:29" ht="33.75" customHeight="1" x14ac:dyDescent="0.35">
      <c r="A99" s="130"/>
      <c r="B99" s="63"/>
      <c r="C99" s="63"/>
      <c r="D99" s="63"/>
      <c r="E99" s="62"/>
      <c r="F99" s="62"/>
      <c r="G99" s="62"/>
      <c r="H99" s="76"/>
      <c r="I99" s="76"/>
      <c r="J99" s="76"/>
      <c r="K99" s="77"/>
      <c r="L99" s="77"/>
      <c r="M99" s="77"/>
      <c r="N99" s="70"/>
      <c r="O99" s="70"/>
      <c r="P99" s="70"/>
      <c r="Q99" s="70"/>
      <c r="R99" s="70"/>
      <c r="S99" s="70"/>
      <c r="T99" s="70"/>
      <c r="X99" s="70"/>
      <c r="Y99" s="70"/>
      <c r="Z99" s="70"/>
      <c r="AA99" s="70"/>
      <c r="AB99" s="70"/>
      <c r="AC99" s="70"/>
    </row>
    <row r="100" spans="1:29" ht="33.75" customHeight="1" x14ac:dyDescent="0.35">
      <c r="A100" s="130"/>
      <c r="B100" s="63"/>
      <c r="C100" s="63"/>
      <c r="D100" s="63"/>
      <c r="E100" s="62"/>
      <c r="F100" s="62"/>
      <c r="G100" s="62"/>
      <c r="H100" s="76"/>
      <c r="I100" s="76"/>
      <c r="J100" s="76"/>
      <c r="K100" s="77"/>
      <c r="L100" s="77"/>
      <c r="M100" s="77"/>
      <c r="N100" s="70"/>
      <c r="O100" s="70"/>
      <c r="P100" s="70"/>
      <c r="Q100" s="70"/>
      <c r="R100" s="70"/>
      <c r="S100" s="70"/>
      <c r="T100" s="70"/>
      <c r="X100" s="70"/>
      <c r="Y100" s="70"/>
      <c r="Z100" s="70"/>
      <c r="AA100" s="70"/>
      <c r="AB100" s="70"/>
      <c r="AC100" s="70"/>
    </row>
    <row r="101" spans="1:29" ht="33.75" customHeight="1" x14ac:dyDescent="0.35">
      <c r="A101" s="130"/>
      <c r="B101" s="63"/>
      <c r="C101" s="63"/>
      <c r="D101" s="63"/>
      <c r="E101" s="62"/>
      <c r="F101" s="62"/>
      <c r="G101" s="62"/>
      <c r="H101" s="76"/>
      <c r="I101" s="76"/>
      <c r="J101" s="76"/>
      <c r="K101" s="77"/>
      <c r="L101" s="77"/>
      <c r="M101" s="77"/>
      <c r="N101" s="70"/>
      <c r="O101" s="70"/>
      <c r="P101" s="70"/>
      <c r="Q101" s="70"/>
      <c r="R101" s="70"/>
      <c r="S101" s="70"/>
      <c r="T101" s="70"/>
      <c r="X101" s="70"/>
      <c r="Y101" s="70"/>
      <c r="Z101" s="70"/>
      <c r="AA101" s="70"/>
      <c r="AB101" s="70"/>
      <c r="AC101" s="70"/>
    </row>
    <row r="102" spans="1:29" ht="33.75" customHeight="1" x14ac:dyDescent="0.35">
      <c r="A102" s="130"/>
      <c r="B102" s="63"/>
      <c r="C102" s="63"/>
      <c r="D102" s="63"/>
      <c r="E102" s="62"/>
      <c r="F102" s="62"/>
      <c r="G102" s="62"/>
      <c r="H102" s="76"/>
      <c r="I102" s="76"/>
      <c r="J102" s="76"/>
      <c r="K102" s="77"/>
      <c r="L102" s="77"/>
      <c r="M102" s="77"/>
      <c r="N102" s="70"/>
      <c r="O102" s="70"/>
      <c r="P102" s="70"/>
      <c r="Q102" s="70"/>
      <c r="R102" s="70"/>
      <c r="S102" s="70"/>
      <c r="T102" s="70"/>
      <c r="X102" s="70"/>
      <c r="Y102" s="70"/>
      <c r="Z102" s="70"/>
      <c r="AA102" s="70"/>
      <c r="AB102" s="70"/>
      <c r="AC102" s="70"/>
    </row>
    <row r="103" spans="1:29" ht="33.75" customHeight="1" x14ac:dyDescent="0.35">
      <c r="A103" s="130"/>
      <c r="B103" s="63"/>
      <c r="C103" s="63"/>
      <c r="D103" s="63"/>
      <c r="E103" s="62"/>
      <c r="F103" s="62"/>
      <c r="G103" s="62"/>
      <c r="H103" s="76"/>
      <c r="I103" s="76"/>
      <c r="J103" s="76"/>
      <c r="K103" s="77"/>
      <c r="L103" s="77"/>
      <c r="M103" s="77"/>
      <c r="N103" s="70"/>
      <c r="O103" s="70"/>
      <c r="P103" s="70"/>
      <c r="Q103" s="70"/>
      <c r="R103" s="70"/>
      <c r="S103" s="70"/>
      <c r="T103" s="70"/>
      <c r="X103" s="70"/>
      <c r="Y103" s="70"/>
      <c r="Z103" s="70"/>
      <c r="AA103" s="70"/>
      <c r="AB103" s="70"/>
      <c r="AC103" s="70"/>
    </row>
    <row r="104" spans="1:29" ht="33.75" customHeight="1" x14ac:dyDescent="0.35">
      <c r="A104" s="130"/>
      <c r="B104" s="63"/>
      <c r="C104" s="63"/>
      <c r="D104" s="63"/>
      <c r="E104" s="62"/>
      <c r="F104" s="62"/>
      <c r="G104" s="62"/>
      <c r="H104" s="76"/>
      <c r="I104" s="76"/>
      <c r="J104" s="76"/>
      <c r="K104" s="77"/>
      <c r="L104" s="77"/>
      <c r="M104" s="77"/>
      <c r="N104" s="70"/>
      <c r="O104" s="70"/>
      <c r="P104" s="70"/>
      <c r="Q104" s="70"/>
      <c r="R104" s="70"/>
      <c r="S104" s="70"/>
      <c r="T104" s="70"/>
      <c r="X104" s="70"/>
      <c r="Y104" s="70"/>
      <c r="Z104" s="70"/>
      <c r="AA104" s="70"/>
      <c r="AB104" s="70"/>
      <c r="AC104" s="70"/>
    </row>
    <row r="105" spans="1:29" ht="33.75" customHeight="1" x14ac:dyDescent="0.35">
      <c r="A105" s="130"/>
      <c r="B105" s="63"/>
      <c r="C105" s="63"/>
      <c r="D105" s="63"/>
      <c r="E105" s="62"/>
      <c r="F105" s="62"/>
      <c r="G105" s="62"/>
      <c r="H105" s="76"/>
      <c r="I105" s="76"/>
      <c r="J105" s="76"/>
      <c r="K105" s="77"/>
      <c r="L105" s="77"/>
      <c r="M105" s="77"/>
      <c r="N105" s="70"/>
      <c r="O105" s="70"/>
      <c r="P105" s="70"/>
      <c r="Q105" s="70"/>
      <c r="R105" s="70"/>
      <c r="S105" s="70"/>
      <c r="T105" s="70"/>
      <c r="X105" s="70"/>
      <c r="Y105" s="70"/>
      <c r="Z105" s="70"/>
      <c r="AA105" s="70"/>
      <c r="AB105" s="70"/>
      <c r="AC105" s="70"/>
    </row>
    <row r="106" spans="1:29" ht="33.75" customHeight="1" x14ac:dyDescent="0.35">
      <c r="A106" s="130"/>
      <c r="B106" s="63"/>
      <c r="C106" s="63"/>
      <c r="D106" s="63"/>
      <c r="E106" s="62"/>
      <c r="F106" s="62"/>
      <c r="G106" s="62"/>
      <c r="H106" s="76"/>
      <c r="I106" s="76"/>
      <c r="J106" s="76"/>
      <c r="K106" s="77"/>
      <c r="L106" s="77"/>
      <c r="M106" s="77"/>
      <c r="N106" s="70"/>
      <c r="O106" s="70"/>
      <c r="P106" s="70"/>
      <c r="Q106" s="70"/>
      <c r="R106" s="70"/>
      <c r="S106" s="70"/>
      <c r="T106" s="70"/>
      <c r="X106" s="70"/>
      <c r="Y106" s="70"/>
      <c r="Z106" s="70"/>
      <c r="AA106" s="70"/>
      <c r="AB106" s="70"/>
      <c r="AC106" s="70"/>
    </row>
    <row r="107" spans="1:29" ht="33.75" customHeight="1" x14ac:dyDescent="0.35">
      <c r="A107" s="130"/>
      <c r="B107" s="63"/>
      <c r="C107" s="63"/>
      <c r="D107" s="63"/>
      <c r="E107" s="62"/>
      <c r="F107" s="62"/>
      <c r="G107" s="62"/>
      <c r="H107" s="76"/>
      <c r="I107" s="76"/>
      <c r="J107" s="76"/>
      <c r="K107" s="77"/>
      <c r="L107" s="77"/>
      <c r="M107" s="77"/>
      <c r="N107" s="70"/>
      <c r="O107" s="70"/>
      <c r="P107" s="70"/>
      <c r="Q107" s="70"/>
      <c r="R107" s="70"/>
      <c r="S107" s="70"/>
      <c r="T107" s="70"/>
      <c r="X107" s="70"/>
      <c r="Y107" s="70"/>
      <c r="Z107" s="70"/>
      <c r="AA107" s="70"/>
      <c r="AB107" s="70"/>
      <c r="AC107" s="70"/>
    </row>
    <row r="108" spans="1:29" ht="33.75" customHeight="1" x14ac:dyDescent="0.35">
      <c r="A108" s="130"/>
      <c r="B108" s="63"/>
      <c r="C108" s="63"/>
      <c r="D108" s="63"/>
      <c r="E108" s="62"/>
      <c r="F108" s="62"/>
      <c r="G108" s="62"/>
      <c r="H108" s="76"/>
      <c r="I108" s="76"/>
      <c r="J108" s="76"/>
      <c r="K108" s="77"/>
      <c r="L108" s="77"/>
      <c r="M108" s="77"/>
      <c r="N108" s="70"/>
      <c r="O108" s="70"/>
      <c r="P108" s="70"/>
      <c r="Q108" s="70"/>
      <c r="R108" s="70"/>
      <c r="S108" s="70"/>
      <c r="T108" s="70"/>
      <c r="X108" s="70"/>
      <c r="Y108" s="70"/>
      <c r="Z108" s="70"/>
      <c r="AA108" s="70"/>
      <c r="AB108" s="70"/>
      <c r="AC108" s="70"/>
    </row>
    <row r="109" spans="1:29" ht="33.75" customHeight="1" x14ac:dyDescent="0.35">
      <c r="A109" s="130"/>
      <c r="B109" s="63"/>
      <c r="C109" s="63"/>
      <c r="D109" s="63"/>
      <c r="E109" s="62"/>
      <c r="F109" s="62"/>
      <c r="G109" s="62"/>
      <c r="H109" s="76"/>
      <c r="I109" s="76"/>
      <c r="J109" s="76"/>
      <c r="K109" s="77"/>
      <c r="L109" s="77"/>
      <c r="M109" s="77"/>
      <c r="N109" s="70"/>
      <c r="O109" s="70"/>
      <c r="P109" s="70"/>
      <c r="Q109" s="70"/>
      <c r="R109" s="70"/>
      <c r="S109" s="70"/>
      <c r="T109" s="70"/>
      <c r="X109" s="70"/>
      <c r="Y109" s="70"/>
      <c r="Z109" s="70"/>
      <c r="AA109" s="70"/>
      <c r="AB109" s="70"/>
      <c r="AC109" s="70"/>
    </row>
    <row r="110" spans="1:29" ht="33.75" customHeight="1" x14ac:dyDescent="0.35">
      <c r="A110" s="130"/>
      <c r="B110" s="63"/>
      <c r="C110" s="63"/>
      <c r="D110" s="63"/>
      <c r="E110" s="62"/>
      <c r="F110" s="62"/>
      <c r="G110" s="62"/>
      <c r="H110" s="76"/>
      <c r="I110" s="76"/>
      <c r="J110" s="76"/>
      <c r="K110" s="77"/>
      <c r="L110" s="77"/>
      <c r="M110" s="77"/>
      <c r="N110" s="70"/>
      <c r="O110" s="70"/>
      <c r="P110" s="70"/>
      <c r="Q110" s="70"/>
      <c r="R110" s="70"/>
      <c r="S110" s="70"/>
      <c r="T110" s="70"/>
      <c r="X110" s="70"/>
      <c r="Y110" s="70"/>
      <c r="Z110" s="70"/>
      <c r="AA110" s="70"/>
      <c r="AB110" s="70"/>
      <c r="AC110" s="70"/>
    </row>
    <row r="111" spans="1:29" ht="33.75" customHeight="1" x14ac:dyDescent="0.35">
      <c r="A111" s="130"/>
      <c r="B111" s="63"/>
      <c r="C111" s="63"/>
      <c r="D111" s="63"/>
      <c r="E111" s="62"/>
      <c r="F111" s="62"/>
      <c r="G111" s="62"/>
      <c r="H111" s="76"/>
      <c r="I111" s="76"/>
      <c r="J111" s="76"/>
      <c r="K111" s="77"/>
      <c r="L111" s="77"/>
      <c r="M111" s="77"/>
      <c r="N111" s="70"/>
      <c r="O111" s="70"/>
      <c r="P111" s="70"/>
      <c r="Q111" s="70"/>
      <c r="R111" s="70"/>
      <c r="S111" s="70"/>
      <c r="T111" s="70"/>
      <c r="X111" s="70"/>
      <c r="Y111" s="70"/>
      <c r="Z111" s="70"/>
      <c r="AA111" s="70"/>
      <c r="AB111" s="70"/>
      <c r="AC111" s="70"/>
    </row>
    <row r="112" spans="1:29" ht="33.75" customHeight="1" x14ac:dyDescent="0.35">
      <c r="A112" s="130"/>
      <c r="B112" s="63"/>
      <c r="C112" s="63"/>
      <c r="D112" s="63"/>
      <c r="E112" s="62"/>
      <c r="F112" s="62"/>
      <c r="G112" s="62"/>
      <c r="H112" s="76"/>
      <c r="I112" s="76"/>
      <c r="J112" s="76"/>
      <c r="K112" s="77"/>
      <c r="L112" s="77"/>
      <c r="M112" s="77"/>
      <c r="N112" s="70"/>
      <c r="O112" s="70"/>
      <c r="P112" s="70"/>
      <c r="Q112" s="70"/>
      <c r="R112" s="70"/>
      <c r="S112" s="70"/>
      <c r="T112" s="70"/>
      <c r="X112" s="70"/>
      <c r="Y112" s="70"/>
      <c r="Z112" s="70"/>
      <c r="AA112" s="70"/>
      <c r="AB112" s="70"/>
      <c r="AC112" s="70"/>
    </row>
    <row r="113" spans="1:29" ht="33.75" customHeight="1" x14ac:dyDescent="0.35">
      <c r="A113" s="130"/>
      <c r="B113" s="63"/>
      <c r="C113" s="63"/>
      <c r="D113" s="63"/>
      <c r="E113" s="62"/>
      <c r="F113" s="62"/>
      <c r="G113" s="62"/>
      <c r="H113" s="76"/>
      <c r="I113" s="76"/>
      <c r="J113" s="76"/>
      <c r="K113" s="77"/>
      <c r="L113" s="77"/>
      <c r="M113" s="77"/>
      <c r="N113" s="70"/>
      <c r="O113" s="70"/>
      <c r="P113" s="70"/>
      <c r="Q113" s="70"/>
      <c r="R113" s="70"/>
      <c r="S113" s="70"/>
      <c r="T113" s="70"/>
      <c r="X113" s="70"/>
      <c r="Y113" s="70"/>
      <c r="Z113" s="70"/>
      <c r="AA113" s="70"/>
      <c r="AB113" s="70"/>
      <c r="AC113" s="70"/>
    </row>
    <row r="114" spans="1:29" ht="33.75" customHeight="1" x14ac:dyDescent="0.35">
      <c r="A114" s="130"/>
      <c r="B114" s="63"/>
      <c r="C114" s="63"/>
      <c r="D114" s="63"/>
      <c r="E114" s="62"/>
      <c r="F114" s="62"/>
      <c r="G114" s="62"/>
      <c r="H114" s="76"/>
      <c r="I114" s="76"/>
      <c r="J114" s="76"/>
      <c r="K114" s="77"/>
      <c r="L114" s="77"/>
      <c r="M114" s="77"/>
      <c r="N114" s="70"/>
      <c r="O114" s="70"/>
      <c r="P114" s="70"/>
      <c r="Q114" s="70"/>
      <c r="R114" s="70"/>
      <c r="S114" s="70"/>
      <c r="T114" s="70"/>
      <c r="X114" s="70"/>
      <c r="Y114" s="70"/>
      <c r="Z114" s="70"/>
      <c r="AA114" s="70"/>
      <c r="AB114" s="70"/>
      <c r="AC114" s="70"/>
    </row>
    <row r="115" spans="1:29" ht="33.75" customHeight="1" x14ac:dyDescent="0.35">
      <c r="A115" s="130"/>
      <c r="B115" s="63"/>
      <c r="C115" s="63"/>
      <c r="D115" s="63"/>
      <c r="E115" s="62"/>
      <c r="F115" s="62"/>
      <c r="G115" s="62"/>
      <c r="H115" s="76"/>
      <c r="I115" s="76"/>
      <c r="J115" s="76"/>
      <c r="K115" s="77"/>
      <c r="L115" s="77"/>
      <c r="M115" s="77"/>
      <c r="N115" s="70"/>
      <c r="O115" s="70"/>
      <c r="P115" s="70"/>
      <c r="Q115" s="70"/>
      <c r="R115" s="70"/>
      <c r="S115" s="70"/>
      <c r="T115" s="70"/>
      <c r="X115" s="70"/>
      <c r="Y115" s="70"/>
      <c r="Z115" s="70"/>
      <c r="AA115" s="70"/>
      <c r="AB115" s="70"/>
      <c r="AC115" s="70"/>
    </row>
    <row r="116" spans="1:29" ht="33.75" customHeight="1" x14ac:dyDescent="0.35">
      <c r="A116" s="130"/>
      <c r="B116" s="63"/>
      <c r="C116" s="63"/>
      <c r="D116" s="63"/>
      <c r="E116" s="62"/>
      <c r="F116" s="62"/>
      <c r="G116" s="62"/>
      <c r="H116" s="76"/>
      <c r="I116" s="76"/>
      <c r="J116" s="76"/>
      <c r="K116" s="77"/>
      <c r="L116" s="77"/>
      <c r="M116" s="77"/>
      <c r="N116" s="70"/>
      <c r="O116" s="70"/>
      <c r="P116" s="70"/>
      <c r="Q116" s="70"/>
      <c r="R116" s="70"/>
      <c r="S116" s="70"/>
      <c r="T116" s="70"/>
      <c r="X116" s="70"/>
      <c r="Y116" s="70"/>
      <c r="Z116" s="70"/>
      <c r="AA116" s="70"/>
      <c r="AB116" s="70"/>
      <c r="AC116" s="70"/>
    </row>
    <row r="117" spans="1:29" ht="33.75" customHeight="1" x14ac:dyDescent="0.35">
      <c r="A117" s="130"/>
      <c r="B117" s="63"/>
      <c r="C117" s="63"/>
      <c r="D117" s="63"/>
      <c r="E117" s="62"/>
      <c r="F117" s="62"/>
      <c r="G117" s="62"/>
      <c r="H117" s="76"/>
      <c r="I117" s="76"/>
      <c r="J117" s="76"/>
      <c r="K117" s="77"/>
      <c r="L117" s="77"/>
      <c r="M117" s="77"/>
      <c r="N117" s="70"/>
      <c r="O117" s="70"/>
      <c r="P117" s="70"/>
      <c r="Q117" s="70"/>
      <c r="R117" s="70"/>
      <c r="S117" s="70"/>
      <c r="T117" s="70"/>
      <c r="X117" s="70"/>
      <c r="Y117" s="70"/>
      <c r="Z117" s="70"/>
      <c r="AA117" s="70"/>
      <c r="AB117" s="70"/>
      <c r="AC117" s="70"/>
    </row>
    <row r="118" spans="1:29" ht="33.75" customHeight="1" x14ac:dyDescent="0.35">
      <c r="A118" s="130"/>
      <c r="B118" s="63"/>
      <c r="C118" s="63"/>
      <c r="D118" s="63"/>
      <c r="E118" s="62"/>
      <c r="F118" s="62"/>
      <c r="G118" s="62"/>
      <c r="H118" s="76"/>
      <c r="I118" s="76"/>
      <c r="J118" s="76"/>
      <c r="K118" s="77"/>
      <c r="L118" s="77"/>
      <c r="M118" s="77"/>
      <c r="N118" s="70"/>
      <c r="O118" s="70"/>
      <c r="P118" s="70"/>
      <c r="Q118" s="70"/>
      <c r="R118" s="70"/>
      <c r="S118" s="70"/>
      <c r="T118" s="70"/>
      <c r="X118" s="70"/>
      <c r="Y118" s="70"/>
      <c r="Z118" s="70"/>
      <c r="AA118" s="70"/>
      <c r="AB118" s="70"/>
      <c r="AC118" s="70"/>
    </row>
    <row r="119" spans="1:29" ht="33.75" customHeight="1" x14ac:dyDescent="0.35">
      <c r="A119" s="130"/>
      <c r="B119" s="63"/>
      <c r="C119" s="63"/>
      <c r="D119" s="63"/>
      <c r="E119" s="62"/>
      <c r="F119" s="62"/>
      <c r="G119" s="62"/>
      <c r="H119" s="76"/>
      <c r="I119" s="76"/>
      <c r="J119" s="76"/>
      <c r="K119" s="77"/>
      <c r="L119" s="77"/>
      <c r="M119" s="77"/>
      <c r="N119" s="70"/>
      <c r="O119" s="70"/>
      <c r="P119" s="70"/>
      <c r="Q119" s="70"/>
      <c r="R119" s="70"/>
      <c r="S119" s="70"/>
      <c r="T119" s="70"/>
      <c r="X119" s="70"/>
      <c r="Y119" s="70"/>
      <c r="Z119" s="70"/>
      <c r="AA119" s="70"/>
      <c r="AB119" s="70"/>
      <c r="AC119" s="70"/>
    </row>
    <row r="120" spans="1:29" ht="33.75" customHeight="1" x14ac:dyDescent="0.35">
      <c r="A120" s="130"/>
      <c r="B120" s="63"/>
      <c r="C120" s="63"/>
      <c r="D120" s="63"/>
      <c r="E120" s="62"/>
      <c r="F120" s="62"/>
      <c r="G120" s="62"/>
      <c r="H120" s="76"/>
      <c r="I120" s="76"/>
      <c r="J120" s="76"/>
      <c r="K120" s="77"/>
      <c r="L120" s="77"/>
      <c r="M120" s="77"/>
      <c r="N120" s="70"/>
      <c r="O120" s="70"/>
      <c r="P120" s="70"/>
      <c r="Q120" s="70"/>
      <c r="R120" s="70"/>
      <c r="S120" s="70"/>
      <c r="T120" s="70"/>
      <c r="X120" s="70"/>
      <c r="Y120" s="70"/>
      <c r="Z120" s="70"/>
      <c r="AA120" s="70"/>
      <c r="AB120" s="70"/>
      <c r="AC120" s="70"/>
    </row>
    <row r="121" spans="1:29" ht="33.75" customHeight="1" x14ac:dyDescent="0.35">
      <c r="A121" s="130"/>
      <c r="B121" s="63"/>
      <c r="C121" s="63"/>
      <c r="D121" s="63"/>
      <c r="E121" s="62"/>
      <c r="F121" s="62"/>
      <c r="G121" s="62"/>
      <c r="H121" s="76"/>
      <c r="I121" s="76"/>
      <c r="J121" s="76"/>
      <c r="K121" s="77"/>
      <c r="L121" s="77"/>
      <c r="M121" s="77"/>
      <c r="N121" s="70"/>
      <c r="O121" s="70"/>
      <c r="P121" s="70"/>
      <c r="Q121" s="70"/>
      <c r="R121" s="70"/>
      <c r="S121" s="70"/>
      <c r="T121" s="70"/>
      <c r="X121" s="70"/>
      <c r="Y121" s="70"/>
      <c r="Z121" s="70"/>
      <c r="AA121" s="70"/>
      <c r="AB121" s="70"/>
      <c r="AC121" s="70"/>
    </row>
    <row r="122" spans="1:29" ht="33.75" customHeight="1" x14ac:dyDescent="0.35">
      <c r="A122" s="130"/>
      <c r="B122" s="63"/>
      <c r="C122" s="63"/>
      <c r="D122" s="63"/>
      <c r="E122" s="62"/>
      <c r="F122" s="62"/>
      <c r="G122" s="62"/>
      <c r="H122" s="76"/>
      <c r="I122" s="76"/>
      <c r="J122" s="76"/>
      <c r="K122" s="77"/>
      <c r="L122" s="77"/>
      <c r="M122" s="77"/>
      <c r="N122" s="70"/>
      <c r="O122" s="70"/>
      <c r="P122" s="70"/>
      <c r="Q122" s="70"/>
      <c r="R122" s="70"/>
      <c r="S122" s="70"/>
      <c r="T122" s="70"/>
      <c r="X122" s="70"/>
      <c r="Y122" s="70"/>
      <c r="Z122" s="70"/>
      <c r="AA122" s="70"/>
      <c r="AB122" s="70"/>
      <c r="AC122" s="70"/>
    </row>
    <row r="123" spans="1:29" ht="33.75" customHeight="1" x14ac:dyDescent="0.35">
      <c r="A123" s="130"/>
      <c r="B123" s="63"/>
      <c r="C123" s="63"/>
      <c r="D123" s="63"/>
      <c r="E123" s="62"/>
      <c r="F123" s="62"/>
      <c r="G123" s="62"/>
      <c r="H123" s="76"/>
      <c r="I123" s="76"/>
      <c r="J123" s="76"/>
      <c r="K123" s="77"/>
      <c r="L123" s="77"/>
      <c r="M123" s="77"/>
      <c r="N123" s="70"/>
      <c r="O123" s="70"/>
      <c r="P123" s="70"/>
      <c r="Q123" s="70"/>
      <c r="R123" s="70"/>
      <c r="S123" s="70"/>
      <c r="T123" s="70"/>
      <c r="X123" s="70"/>
      <c r="Y123" s="70"/>
      <c r="Z123" s="70"/>
      <c r="AA123" s="70"/>
      <c r="AB123" s="70"/>
      <c r="AC123" s="70"/>
    </row>
    <row r="124" spans="1:29" ht="33.75" customHeight="1" x14ac:dyDescent="0.35">
      <c r="A124" s="130"/>
      <c r="B124" s="63"/>
      <c r="C124" s="63"/>
      <c r="D124" s="63"/>
      <c r="E124" s="62"/>
      <c r="F124" s="62"/>
      <c r="G124" s="62"/>
      <c r="H124" s="76"/>
      <c r="I124" s="76"/>
      <c r="J124" s="76"/>
      <c r="K124" s="77"/>
      <c r="L124" s="77"/>
      <c r="M124" s="77"/>
      <c r="N124" s="70"/>
      <c r="O124" s="70"/>
      <c r="P124" s="70"/>
      <c r="Q124" s="70"/>
      <c r="R124" s="70"/>
      <c r="S124" s="70"/>
      <c r="T124" s="70"/>
      <c r="X124" s="70"/>
      <c r="Y124" s="70"/>
      <c r="Z124" s="70"/>
      <c r="AA124" s="70"/>
      <c r="AB124" s="70"/>
      <c r="AC124" s="70"/>
    </row>
    <row r="125" spans="1:29" ht="33.75" customHeight="1" x14ac:dyDescent="0.35">
      <c r="A125" s="130"/>
      <c r="B125" s="63"/>
      <c r="C125" s="63"/>
      <c r="D125" s="63"/>
      <c r="E125" s="62"/>
      <c r="F125" s="62"/>
      <c r="G125" s="62"/>
      <c r="H125" s="76"/>
      <c r="I125" s="76"/>
      <c r="J125" s="76"/>
      <c r="K125" s="77"/>
      <c r="L125" s="77"/>
      <c r="M125" s="77"/>
      <c r="N125" s="70"/>
      <c r="O125" s="70"/>
      <c r="P125" s="70"/>
      <c r="Q125" s="70"/>
      <c r="R125" s="70"/>
      <c r="S125" s="70"/>
      <c r="T125" s="70"/>
      <c r="X125" s="70"/>
      <c r="Y125" s="70"/>
      <c r="Z125" s="70"/>
      <c r="AA125" s="70"/>
      <c r="AB125" s="70"/>
      <c r="AC125" s="70"/>
    </row>
    <row r="126" spans="1:29" ht="33.75" customHeight="1" x14ac:dyDescent="0.35">
      <c r="A126" s="130"/>
      <c r="B126" s="63"/>
      <c r="C126" s="63"/>
      <c r="D126" s="63"/>
      <c r="E126" s="62"/>
      <c r="F126" s="62"/>
      <c r="G126" s="62"/>
      <c r="H126" s="76"/>
      <c r="I126" s="76"/>
      <c r="J126" s="76"/>
      <c r="K126" s="77"/>
      <c r="L126" s="77"/>
      <c r="M126" s="77"/>
      <c r="N126" s="70"/>
      <c r="O126" s="70"/>
      <c r="P126" s="70"/>
      <c r="Q126" s="70"/>
      <c r="R126" s="70"/>
      <c r="S126" s="70"/>
      <c r="T126" s="70"/>
      <c r="X126" s="70"/>
      <c r="Y126" s="70"/>
      <c r="Z126" s="70"/>
      <c r="AA126" s="70"/>
      <c r="AB126" s="70"/>
      <c r="AC126" s="70"/>
    </row>
    <row r="127" spans="1:29" ht="33.75" customHeight="1" x14ac:dyDescent="0.35">
      <c r="A127" s="130"/>
      <c r="B127" s="63"/>
      <c r="C127" s="63"/>
      <c r="D127" s="63"/>
      <c r="E127" s="62"/>
      <c r="F127" s="62"/>
      <c r="G127" s="62"/>
      <c r="H127" s="76"/>
      <c r="I127" s="76"/>
      <c r="J127" s="76"/>
      <c r="K127" s="77"/>
      <c r="L127" s="77"/>
      <c r="M127" s="77"/>
      <c r="N127" s="70"/>
      <c r="O127" s="70"/>
      <c r="P127" s="70"/>
      <c r="Q127" s="70"/>
      <c r="R127" s="70"/>
      <c r="S127" s="70"/>
      <c r="T127" s="70"/>
      <c r="X127" s="70"/>
      <c r="Y127" s="70"/>
      <c r="Z127" s="70"/>
      <c r="AA127" s="70"/>
      <c r="AB127" s="70"/>
      <c r="AC127" s="70"/>
    </row>
    <row r="128" spans="1:29" ht="33.75" customHeight="1" x14ac:dyDescent="0.35">
      <c r="A128" s="130"/>
      <c r="B128" s="63"/>
      <c r="C128" s="63"/>
      <c r="D128" s="63"/>
      <c r="E128" s="62"/>
      <c r="F128" s="62"/>
      <c r="G128" s="62"/>
      <c r="H128" s="76"/>
      <c r="I128" s="76"/>
      <c r="J128" s="76"/>
      <c r="K128" s="77"/>
      <c r="L128" s="77"/>
      <c r="M128" s="77"/>
      <c r="N128" s="70"/>
      <c r="O128" s="70"/>
      <c r="P128" s="70"/>
      <c r="Q128" s="70"/>
      <c r="R128" s="70"/>
      <c r="S128" s="70"/>
      <c r="T128" s="70"/>
      <c r="X128" s="70"/>
      <c r="Y128" s="70"/>
      <c r="Z128" s="70"/>
      <c r="AA128" s="70"/>
      <c r="AB128" s="70"/>
      <c r="AC128" s="70"/>
    </row>
    <row r="129" spans="1:29" ht="33.75" customHeight="1" x14ac:dyDescent="0.35">
      <c r="A129" s="130"/>
      <c r="B129" s="63"/>
      <c r="C129" s="63"/>
      <c r="D129" s="63"/>
      <c r="E129" s="62"/>
      <c r="F129" s="62"/>
      <c r="G129" s="62"/>
      <c r="H129" s="76"/>
      <c r="I129" s="76"/>
      <c r="J129" s="76"/>
      <c r="K129" s="77"/>
      <c r="L129" s="77"/>
      <c r="M129" s="77"/>
      <c r="N129" s="70"/>
      <c r="O129" s="70"/>
      <c r="P129" s="70"/>
      <c r="Q129" s="70"/>
      <c r="R129" s="70"/>
      <c r="S129" s="70"/>
      <c r="T129" s="70"/>
      <c r="X129" s="70"/>
      <c r="Y129" s="70"/>
      <c r="Z129" s="70"/>
      <c r="AA129" s="70"/>
      <c r="AB129" s="70"/>
      <c r="AC129" s="70"/>
    </row>
    <row r="130" spans="1:29" ht="33.75" customHeight="1" x14ac:dyDescent="0.35">
      <c r="A130" s="130"/>
      <c r="B130" s="63"/>
      <c r="C130" s="63"/>
      <c r="D130" s="63"/>
      <c r="E130" s="62"/>
      <c r="F130" s="62"/>
      <c r="G130" s="62"/>
      <c r="H130" s="76"/>
      <c r="I130" s="76"/>
      <c r="J130" s="76"/>
      <c r="K130" s="77"/>
      <c r="L130" s="77"/>
      <c r="M130" s="77"/>
      <c r="N130" s="70"/>
      <c r="O130" s="70"/>
      <c r="P130" s="70"/>
      <c r="Q130" s="70"/>
      <c r="R130" s="70"/>
      <c r="S130" s="70"/>
      <c r="T130" s="70"/>
      <c r="X130" s="70"/>
      <c r="Y130" s="70"/>
      <c r="Z130" s="70"/>
      <c r="AA130" s="70"/>
      <c r="AB130" s="70"/>
      <c r="AC130" s="70"/>
    </row>
    <row r="131" spans="1:29" ht="33.75" customHeight="1" x14ac:dyDescent="0.35">
      <c r="A131" s="130"/>
      <c r="B131" s="63"/>
      <c r="C131" s="63"/>
      <c r="D131" s="63"/>
      <c r="E131" s="62"/>
      <c r="F131" s="62"/>
      <c r="G131" s="62"/>
      <c r="H131" s="76"/>
      <c r="I131" s="76"/>
      <c r="J131" s="76"/>
      <c r="K131" s="77"/>
      <c r="L131" s="77"/>
      <c r="M131" s="77"/>
      <c r="N131" s="70"/>
      <c r="O131" s="70"/>
      <c r="P131" s="70"/>
      <c r="Q131" s="70"/>
      <c r="R131" s="70"/>
      <c r="S131" s="70"/>
      <c r="T131" s="70"/>
      <c r="X131" s="70"/>
      <c r="Y131" s="70"/>
      <c r="Z131" s="70"/>
      <c r="AA131" s="70"/>
      <c r="AB131" s="70"/>
      <c r="AC131" s="70"/>
    </row>
    <row r="132" spans="1:29" ht="33.75" customHeight="1" x14ac:dyDescent="0.35">
      <c r="A132" s="130"/>
      <c r="B132" s="63"/>
      <c r="C132" s="63"/>
      <c r="D132" s="63"/>
      <c r="E132" s="62"/>
      <c r="F132" s="62"/>
      <c r="G132" s="62"/>
      <c r="H132" s="76"/>
      <c r="I132" s="76"/>
      <c r="J132" s="76"/>
      <c r="K132" s="77"/>
      <c r="L132" s="77"/>
      <c r="M132" s="77"/>
      <c r="N132" s="70"/>
      <c r="O132" s="70"/>
      <c r="P132" s="70"/>
      <c r="Q132" s="70"/>
      <c r="R132" s="70"/>
      <c r="S132" s="70"/>
      <c r="T132" s="70"/>
      <c r="X132" s="70"/>
      <c r="Y132" s="70"/>
      <c r="Z132" s="70"/>
      <c r="AA132" s="70"/>
      <c r="AB132" s="70"/>
      <c r="AC132" s="70"/>
    </row>
    <row r="133" spans="1:29" ht="33.75" customHeight="1" x14ac:dyDescent="0.35">
      <c r="A133" s="130"/>
      <c r="B133" s="63"/>
      <c r="C133" s="63"/>
      <c r="D133" s="63"/>
      <c r="E133" s="62"/>
      <c r="F133" s="62"/>
      <c r="G133" s="62"/>
      <c r="H133" s="76"/>
      <c r="I133" s="76"/>
      <c r="J133" s="76"/>
      <c r="K133" s="77"/>
      <c r="L133" s="77"/>
      <c r="M133" s="77"/>
      <c r="N133" s="70"/>
      <c r="O133" s="70"/>
      <c r="P133" s="70"/>
      <c r="Q133" s="70"/>
      <c r="R133" s="70"/>
      <c r="S133" s="70"/>
      <c r="T133" s="70"/>
      <c r="X133" s="70"/>
      <c r="Y133" s="70"/>
      <c r="Z133" s="70"/>
      <c r="AA133" s="70"/>
      <c r="AB133" s="70"/>
      <c r="AC133" s="70"/>
    </row>
    <row r="134" spans="1:29" ht="33.75" customHeight="1" x14ac:dyDescent="0.35">
      <c r="A134" s="130"/>
      <c r="B134" s="63"/>
      <c r="C134" s="63"/>
      <c r="D134" s="63"/>
      <c r="E134" s="62"/>
      <c r="F134" s="62"/>
      <c r="G134" s="62"/>
      <c r="H134" s="76"/>
      <c r="I134" s="76"/>
      <c r="J134" s="76"/>
      <c r="K134" s="77"/>
      <c r="L134" s="77"/>
      <c r="M134" s="77"/>
      <c r="N134" s="70"/>
      <c r="O134" s="70"/>
      <c r="P134" s="70"/>
      <c r="Q134" s="70"/>
      <c r="R134" s="70"/>
      <c r="S134" s="70"/>
      <c r="T134" s="70"/>
      <c r="X134" s="70"/>
      <c r="Y134" s="70"/>
      <c r="Z134" s="70"/>
      <c r="AA134" s="70"/>
      <c r="AB134" s="70"/>
      <c r="AC134" s="70"/>
    </row>
    <row r="135" spans="1:29" ht="33.75" customHeight="1" x14ac:dyDescent="0.35">
      <c r="A135" s="130"/>
      <c r="B135" s="63"/>
      <c r="C135" s="63"/>
      <c r="D135" s="63"/>
      <c r="E135" s="62"/>
      <c r="F135" s="62"/>
      <c r="G135" s="62"/>
      <c r="H135" s="76"/>
      <c r="I135" s="76"/>
      <c r="J135" s="76"/>
      <c r="K135" s="77"/>
      <c r="L135" s="77"/>
      <c r="M135" s="77"/>
      <c r="N135" s="70"/>
      <c r="O135" s="70"/>
      <c r="P135" s="70"/>
      <c r="Q135" s="70"/>
      <c r="R135" s="70"/>
      <c r="S135" s="70"/>
      <c r="T135" s="70"/>
      <c r="X135" s="70"/>
      <c r="Y135" s="70"/>
      <c r="Z135" s="70"/>
      <c r="AA135" s="70"/>
      <c r="AB135" s="70"/>
      <c r="AC135" s="70"/>
    </row>
    <row r="136" spans="1:29" ht="33.75" customHeight="1" x14ac:dyDescent="0.35">
      <c r="A136" s="130"/>
      <c r="B136" s="63"/>
      <c r="C136" s="63"/>
      <c r="D136" s="63"/>
      <c r="E136" s="62"/>
      <c r="F136" s="62"/>
      <c r="G136" s="62"/>
      <c r="H136" s="76"/>
      <c r="I136" s="76"/>
      <c r="J136" s="76"/>
      <c r="K136" s="77"/>
      <c r="L136" s="77"/>
      <c r="M136" s="77"/>
      <c r="N136" s="70"/>
      <c r="O136" s="70"/>
      <c r="P136" s="70"/>
      <c r="Q136" s="70"/>
      <c r="R136" s="70"/>
      <c r="S136" s="70"/>
      <c r="T136" s="70"/>
      <c r="X136" s="70"/>
      <c r="Y136" s="70"/>
      <c r="Z136" s="70"/>
      <c r="AA136" s="70"/>
      <c r="AB136" s="70"/>
      <c r="AC136" s="70"/>
    </row>
    <row r="137" spans="1:29" ht="33.75" customHeight="1" x14ac:dyDescent="0.35">
      <c r="A137" s="130"/>
      <c r="B137" s="63"/>
      <c r="C137" s="63"/>
      <c r="D137" s="63"/>
      <c r="E137" s="62"/>
      <c r="F137" s="62"/>
      <c r="G137" s="62"/>
      <c r="H137" s="76"/>
      <c r="I137" s="76"/>
      <c r="J137" s="76"/>
      <c r="K137" s="77"/>
      <c r="L137" s="77"/>
      <c r="M137" s="77"/>
      <c r="N137" s="70"/>
      <c r="O137" s="70"/>
      <c r="P137" s="70"/>
      <c r="Q137" s="70"/>
      <c r="R137" s="70"/>
      <c r="S137" s="70"/>
      <c r="T137" s="70"/>
      <c r="X137" s="70"/>
      <c r="Y137" s="70"/>
      <c r="Z137" s="70"/>
      <c r="AA137" s="70"/>
      <c r="AB137" s="70"/>
      <c r="AC137" s="70"/>
    </row>
    <row r="138" spans="1:29" ht="33.75" customHeight="1" x14ac:dyDescent="0.35">
      <c r="A138" s="130"/>
      <c r="B138" s="63"/>
      <c r="C138" s="63"/>
      <c r="D138" s="63"/>
      <c r="E138" s="62"/>
      <c r="F138" s="62"/>
      <c r="G138" s="62"/>
      <c r="H138" s="76"/>
      <c r="I138" s="76"/>
      <c r="J138" s="76"/>
      <c r="K138" s="77"/>
      <c r="L138" s="77"/>
      <c r="M138" s="77"/>
      <c r="N138" s="70"/>
      <c r="O138" s="70"/>
      <c r="P138" s="70"/>
      <c r="Q138" s="70"/>
      <c r="R138" s="70"/>
      <c r="S138" s="70"/>
      <c r="T138" s="70"/>
      <c r="X138" s="70"/>
      <c r="Y138" s="70"/>
      <c r="Z138" s="70"/>
      <c r="AA138" s="70"/>
      <c r="AB138" s="70"/>
      <c r="AC138" s="70"/>
    </row>
    <row r="139" spans="1:29" ht="33.75" customHeight="1" x14ac:dyDescent="0.35">
      <c r="A139" s="130"/>
      <c r="B139" s="63"/>
      <c r="C139" s="63"/>
      <c r="D139" s="63"/>
      <c r="E139" s="62"/>
      <c r="F139" s="62"/>
      <c r="G139" s="62"/>
      <c r="H139" s="76"/>
      <c r="I139" s="76"/>
      <c r="J139" s="76"/>
      <c r="K139" s="77"/>
      <c r="L139" s="77"/>
      <c r="M139" s="77"/>
      <c r="N139" s="70"/>
      <c r="O139" s="70"/>
      <c r="P139" s="70"/>
      <c r="Q139" s="70"/>
      <c r="R139" s="70"/>
      <c r="S139" s="70"/>
      <c r="T139" s="70"/>
      <c r="X139" s="70"/>
      <c r="Y139" s="70"/>
      <c r="Z139" s="70"/>
      <c r="AA139" s="70"/>
      <c r="AB139" s="70"/>
      <c r="AC139" s="70"/>
    </row>
    <row r="140" spans="1:29" ht="33.75" customHeight="1" x14ac:dyDescent="0.35">
      <c r="A140" s="130"/>
      <c r="B140" s="63"/>
      <c r="C140" s="63"/>
      <c r="D140" s="63"/>
      <c r="E140" s="62"/>
      <c r="F140" s="62"/>
      <c r="G140" s="62"/>
      <c r="H140" s="76"/>
      <c r="I140" s="76"/>
      <c r="J140" s="76"/>
      <c r="K140" s="77"/>
      <c r="L140" s="77"/>
      <c r="M140" s="77"/>
      <c r="N140" s="70"/>
      <c r="O140" s="70"/>
      <c r="P140" s="70"/>
      <c r="Q140" s="70"/>
      <c r="R140" s="70"/>
      <c r="S140" s="70"/>
      <c r="T140" s="70"/>
      <c r="X140" s="70"/>
      <c r="Y140" s="70"/>
      <c r="Z140" s="70"/>
      <c r="AA140" s="70"/>
      <c r="AB140" s="70"/>
      <c r="AC140" s="70"/>
    </row>
    <row r="141" spans="1:29" ht="33.75" customHeight="1" x14ac:dyDescent="0.35">
      <c r="A141" s="130"/>
      <c r="B141" s="63"/>
      <c r="C141" s="63"/>
      <c r="D141" s="63"/>
      <c r="E141" s="62"/>
      <c r="F141" s="62"/>
      <c r="G141" s="62"/>
      <c r="H141" s="76"/>
      <c r="I141" s="76"/>
      <c r="J141" s="76"/>
      <c r="K141" s="77"/>
      <c r="L141" s="77"/>
      <c r="M141" s="77"/>
      <c r="N141" s="70"/>
      <c r="O141" s="70"/>
      <c r="P141" s="70"/>
      <c r="Q141" s="70"/>
      <c r="R141" s="70"/>
      <c r="S141" s="70"/>
      <c r="T141" s="70"/>
      <c r="X141" s="70"/>
      <c r="Y141" s="70"/>
      <c r="Z141" s="70"/>
      <c r="AA141" s="70"/>
      <c r="AB141" s="70"/>
      <c r="AC141" s="70"/>
    </row>
    <row r="142" spans="1:29" ht="33.75" customHeight="1" x14ac:dyDescent="0.35">
      <c r="A142" s="130"/>
      <c r="B142" s="63"/>
      <c r="C142" s="63"/>
      <c r="D142" s="63"/>
      <c r="E142" s="62"/>
      <c r="F142" s="62"/>
      <c r="G142" s="62"/>
      <c r="H142" s="76"/>
      <c r="I142" s="76"/>
      <c r="J142" s="76"/>
      <c r="K142" s="77"/>
      <c r="L142" s="77"/>
      <c r="M142" s="77"/>
      <c r="N142" s="70"/>
      <c r="O142" s="70"/>
      <c r="P142" s="70"/>
      <c r="Q142" s="70"/>
      <c r="R142" s="70"/>
      <c r="S142" s="70"/>
      <c r="T142" s="70"/>
      <c r="X142" s="70"/>
      <c r="Y142" s="70"/>
      <c r="Z142" s="70"/>
      <c r="AA142" s="70"/>
      <c r="AB142" s="70"/>
      <c r="AC142" s="70"/>
    </row>
    <row r="143" spans="1:29" ht="33.75" customHeight="1" x14ac:dyDescent="0.35">
      <c r="A143" s="130"/>
      <c r="B143" s="63"/>
      <c r="C143" s="63"/>
      <c r="D143" s="63"/>
      <c r="E143" s="62"/>
      <c r="F143" s="62"/>
      <c r="G143" s="62"/>
      <c r="H143" s="76"/>
      <c r="I143" s="76"/>
      <c r="J143" s="76"/>
      <c r="K143" s="77"/>
      <c r="L143" s="77"/>
      <c r="M143" s="77"/>
      <c r="N143" s="70"/>
      <c r="O143" s="70"/>
      <c r="P143" s="70"/>
      <c r="Q143" s="70"/>
      <c r="R143" s="70"/>
      <c r="S143" s="70"/>
      <c r="T143" s="70"/>
      <c r="X143" s="70"/>
      <c r="Y143" s="70"/>
      <c r="Z143" s="70"/>
      <c r="AA143" s="70"/>
      <c r="AB143" s="70"/>
      <c r="AC143" s="70"/>
    </row>
    <row r="144" spans="1:29" ht="33.75" customHeight="1" x14ac:dyDescent="0.35">
      <c r="A144" s="130"/>
      <c r="B144" s="63"/>
      <c r="C144" s="63"/>
      <c r="D144" s="63"/>
      <c r="E144" s="62"/>
      <c r="F144" s="62"/>
      <c r="G144" s="62"/>
      <c r="H144" s="76"/>
      <c r="I144" s="76"/>
      <c r="J144" s="76"/>
      <c r="K144" s="77"/>
      <c r="L144" s="77"/>
      <c r="M144" s="77"/>
      <c r="N144" s="70"/>
      <c r="O144" s="70"/>
      <c r="P144" s="70"/>
      <c r="Q144" s="70"/>
      <c r="R144" s="70"/>
      <c r="S144" s="70"/>
      <c r="T144" s="70"/>
      <c r="X144" s="70"/>
      <c r="Y144" s="70"/>
      <c r="Z144" s="70"/>
      <c r="AA144" s="70"/>
      <c r="AB144" s="70"/>
      <c r="AC144" s="70"/>
    </row>
    <row r="145" spans="1:29" ht="33.75" customHeight="1" x14ac:dyDescent="0.35">
      <c r="A145" s="130"/>
      <c r="B145" s="63"/>
      <c r="C145" s="63"/>
      <c r="D145" s="63"/>
      <c r="E145" s="62"/>
      <c r="F145" s="62"/>
      <c r="G145" s="62"/>
      <c r="H145" s="76"/>
      <c r="I145" s="76"/>
      <c r="J145" s="76"/>
      <c r="K145" s="77"/>
      <c r="L145" s="77"/>
      <c r="M145" s="77"/>
      <c r="N145" s="70"/>
      <c r="O145" s="70"/>
      <c r="P145" s="70"/>
      <c r="Q145" s="70"/>
      <c r="R145" s="70"/>
      <c r="S145" s="70"/>
      <c r="T145" s="70"/>
      <c r="X145" s="70"/>
      <c r="Y145" s="70"/>
      <c r="Z145" s="70"/>
      <c r="AA145" s="70"/>
      <c r="AB145" s="70"/>
      <c r="AC145" s="70"/>
    </row>
    <row r="146" spans="1:29" ht="33.75" customHeight="1" x14ac:dyDescent="0.35">
      <c r="A146" s="130"/>
      <c r="B146" s="63"/>
      <c r="C146" s="63"/>
      <c r="D146" s="63"/>
      <c r="E146" s="62"/>
      <c r="F146" s="62"/>
      <c r="G146" s="62"/>
      <c r="H146" s="76"/>
      <c r="I146" s="76"/>
      <c r="J146" s="76"/>
      <c r="K146" s="77"/>
      <c r="L146" s="77"/>
      <c r="M146" s="77"/>
      <c r="N146" s="70"/>
      <c r="O146" s="70"/>
      <c r="P146" s="70"/>
      <c r="Q146" s="70"/>
      <c r="R146" s="70"/>
      <c r="S146" s="70"/>
      <c r="T146" s="70"/>
      <c r="X146" s="70"/>
      <c r="Y146" s="70"/>
      <c r="Z146" s="70"/>
      <c r="AA146" s="70"/>
      <c r="AB146" s="70"/>
      <c r="AC146" s="70"/>
    </row>
    <row r="147" spans="1:29" ht="33.75" customHeight="1" x14ac:dyDescent="0.35">
      <c r="A147" s="131"/>
      <c r="B147" s="63"/>
      <c r="C147" s="63"/>
      <c r="D147" s="63"/>
      <c r="E147" s="62"/>
      <c r="F147" s="62"/>
      <c r="G147" s="62"/>
      <c r="H147" s="76"/>
      <c r="I147" s="76"/>
      <c r="J147" s="76"/>
      <c r="K147" s="77"/>
      <c r="L147" s="77"/>
      <c r="M147" s="77"/>
      <c r="N147" s="70"/>
      <c r="O147" s="70"/>
      <c r="P147" s="70"/>
      <c r="Q147" s="70"/>
      <c r="R147" s="70"/>
      <c r="S147" s="70"/>
      <c r="T147" s="70"/>
      <c r="X147" s="70"/>
      <c r="Y147" s="70"/>
      <c r="Z147" s="70"/>
      <c r="AA147" s="70"/>
      <c r="AB147" s="70"/>
      <c r="AC147" s="70"/>
    </row>
    <row r="148" spans="1:29" ht="33.75" customHeight="1" x14ac:dyDescent="0.35">
      <c r="A148" s="131"/>
      <c r="B148" s="63"/>
      <c r="C148" s="63"/>
      <c r="D148" s="63"/>
      <c r="E148" s="62"/>
      <c r="F148" s="62"/>
      <c r="G148" s="62"/>
      <c r="H148" s="76"/>
      <c r="I148" s="76"/>
      <c r="J148" s="76"/>
      <c r="K148" s="77"/>
      <c r="L148" s="77"/>
      <c r="M148" s="77"/>
      <c r="N148" s="70"/>
      <c r="O148" s="70"/>
      <c r="P148" s="70"/>
      <c r="Q148" s="70"/>
      <c r="R148" s="70"/>
      <c r="S148" s="70"/>
      <c r="T148" s="70"/>
      <c r="X148" s="70"/>
      <c r="Y148" s="70"/>
      <c r="Z148" s="70"/>
      <c r="AA148" s="70"/>
      <c r="AB148" s="70"/>
      <c r="AC148" s="70"/>
    </row>
    <row r="149" spans="1:29" ht="33.75" customHeight="1" x14ac:dyDescent="0.35">
      <c r="A149" s="130"/>
      <c r="B149" s="63"/>
      <c r="C149" s="63"/>
      <c r="D149" s="63"/>
      <c r="E149" s="62"/>
      <c r="F149" s="62"/>
      <c r="G149" s="62"/>
      <c r="H149" s="76"/>
      <c r="I149" s="76"/>
      <c r="J149" s="76"/>
      <c r="K149" s="77"/>
      <c r="L149" s="77"/>
      <c r="M149" s="77"/>
      <c r="N149" s="70"/>
      <c r="O149" s="70"/>
      <c r="P149" s="70"/>
      <c r="Q149" s="70"/>
      <c r="R149" s="70"/>
      <c r="S149" s="70"/>
      <c r="T149" s="70"/>
      <c r="X149" s="70"/>
      <c r="Y149" s="70"/>
      <c r="Z149" s="70"/>
      <c r="AA149" s="70"/>
      <c r="AB149" s="70"/>
      <c r="AC149" s="70"/>
    </row>
    <row r="150" spans="1:29" ht="18.75" customHeight="1" x14ac:dyDescent="0.35">
      <c r="A150" s="130"/>
      <c r="B150" s="63"/>
      <c r="C150" s="63"/>
      <c r="D150" s="63"/>
      <c r="E150" s="70"/>
      <c r="F150" s="70"/>
      <c r="G150" s="70"/>
      <c r="H150" s="71"/>
      <c r="I150" s="71"/>
      <c r="J150" s="71"/>
      <c r="K150" s="72"/>
      <c r="L150" s="72"/>
      <c r="M150" s="72"/>
      <c r="N150" s="70"/>
      <c r="O150" s="70"/>
      <c r="P150" s="70"/>
      <c r="Q150" s="70"/>
      <c r="R150" s="70"/>
      <c r="S150" s="70"/>
      <c r="T150" s="70"/>
      <c r="X150" s="70"/>
      <c r="Y150" s="70"/>
      <c r="Z150" s="70"/>
      <c r="AA150" s="70"/>
      <c r="AB150" s="70"/>
      <c r="AC150" s="70"/>
    </row>
    <row r="151" spans="1:29" ht="18.75" customHeight="1" x14ac:dyDescent="0.35">
      <c r="A151" s="130"/>
      <c r="B151" s="63"/>
      <c r="C151" s="63"/>
      <c r="D151" s="63"/>
      <c r="E151" s="70"/>
      <c r="F151" s="70"/>
      <c r="G151" s="70"/>
      <c r="H151" s="71"/>
      <c r="I151" s="71"/>
      <c r="J151" s="71"/>
      <c r="K151" s="72"/>
      <c r="L151" s="72"/>
      <c r="M151" s="72"/>
      <c r="N151" s="70"/>
      <c r="O151" s="70"/>
      <c r="P151" s="70"/>
      <c r="Q151" s="70"/>
      <c r="R151" s="70"/>
      <c r="S151" s="70"/>
      <c r="T151" s="70"/>
      <c r="X151" s="70"/>
      <c r="Y151" s="70"/>
      <c r="Z151" s="70"/>
      <c r="AA151" s="70"/>
      <c r="AB151" s="70"/>
      <c r="AC151" s="70"/>
    </row>
    <row r="152" spans="1:29" ht="23.25" x14ac:dyDescent="0.35">
      <c r="A152" s="130"/>
      <c r="B152" s="63"/>
      <c r="C152" s="63"/>
      <c r="D152" s="63"/>
      <c r="E152" s="70"/>
      <c r="F152" s="70"/>
      <c r="G152" s="70"/>
      <c r="H152" s="71"/>
      <c r="I152" s="71"/>
      <c r="J152" s="71"/>
      <c r="K152" s="72"/>
      <c r="L152" s="72"/>
      <c r="M152" s="72"/>
      <c r="N152" s="70"/>
      <c r="O152" s="70"/>
      <c r="P152" s="70"/>
      <c r="Q152" s="70"/>
      <c r="R152" s="70"/>
      <c r="S152" s="70"/>
      <c r="T152" s="70"/>
      <c r="X152" s="70"/>
      <c r="Y152" s="70"/>
      <c r="Z152" s="70"/>
      <c r="AA152" s="70"/>
      <c r="AB152" s="70"/>
      <c r="AC152" s="70"/>
    </row>
    <row r="153" spans="1:29" ht="23.25" x14ac:dyDescent="0.35">
      <c r="A153" s="130"/>
      <c r="B153" s="63"/>
      <c r="C153" s="63"/>
      <c r="D153" s="63"/>
      <c r="E153" s="70"/>
      <c r="F153" s="70"/>
      <c r="G153" s="70"/>
      <c r="H153" s="71"/>
      <c r="I153" s="71"/>
      <c r="J153" s="71"/>
      <c r="K153" s="72"/>
      <c r="L153" s="72"/>
      <c r="M153" s="72"/>
      <c r="N153" s="70"/>
      <c r="O153" s="70"/>
      <c r="P153" s="70"/>
      <c r="Q153" s="70"/>
      <c r="R153" s="70"/>
      <c r="S153" s="70"/>
      <c r="T153" s="70"/>
      <c r="X153" s="70"/>
      <c r="Y153" s="70"/>
      <c r="Z153" s="70"/>
      <c r="AA153" s="70"/>
      <c r="AB153" s="70"/>
      <c r="AC153" s="70"/>
    </row>
    <row r="154" spans="1:29" ht="23.25" x14ac:dyDescent="0.35">
      <c r="A154" s="130"/>
      <c r="B154" s="63"/>
      <c r="C154" s="63"/>
      <c r="D154" s="63"/>
      <c r="E154" s="70"/>
      <c r="F154" s="70"/>
      <c r="G154" s="70"/>
      <c r="H154" s="71"/>
      <c r="I154" s="71"/>
      <c r="J154" s="71"/>
      <c r="K154" s="72"/>
      <c r="L154" s="72"/>
      <c r="M154" s="72"/>
      <c r="N154" s="70"/>
      <c r="O154" s="70"/>
      <c r="P154" s="70"/>
      <c r="Q154" s="70"/>
      <c r="R154" s="70"/>
      <c r="S154" s="70"/>
      <c r="T154" s="70"/>
      <c r="X154" s="70"/>
      <c r="Y154" s="70"/>
      <c r="Z154" s="70"/>
      <c r="AA154" s="70"/>
      <c r="AB154" s="70"/>
      <c r="AC154" s="70"/>
    </row>
    <row r="155" spans="1:29" ht="23.25" x14ac:dyDescent="0.35">
      <c r="A155" s="130"/>
      <c r="B155" s="63"/>
      <c r="C155" s="63"/>
      <c r="D155" s="63"/>
      <c r="E155" s="70"/>
      <c r="F155" s="70"/>
      <c r="G155" s="70"/>
      <c r="H155" s="71"/>
      <c r="I155" s="71"/>
      <c r="J155" s="71"/>
      <c r="K155" s="72"/>
      <c r="L155" s="72"/>
      <c r="M155" s="72"/>
      <c r="N155" s="70"/>
      <c r="O155" s="70"/>
      <c r="P155" s="70"/>
      <c r="Q155" s="70"/>
      <c r="R155" s="70"/>
      <c r="S155" s="70"/>
      <c r="T155" s="70"/>
      <c r="X155" s="70"/>
      <c r="Y155" s="70"/>
      <c r="Z155" s="70"/>
      <c r="AA155" s="70"/>
      <c r="AB155" s="70"/>
      <c r="AC155" s="70"/>
    </row>
    <row r="156" spans="1:29" ht="23.25" x14ac:dyDescent="0.35">
      <c r="A156" s="130"/>
      <c r="B156" s="63"/>
      <c r="C156" s="63"/>
      <c r="D156" s="63"/>
      <c r="E156" s="70"/>
      <c r="F156" s="70"/>
      <c r="G156" s="70"/>
      <c r="H156" s="71"/>
      <c r="I156" s="71"/>
      <c r="J156" s="71"/>
      <c r="K156" s="72"/>
      <c r="L156" s="72"/>
      <c r="M156" s="72"/>
      <c r="N156" s="70"/>
      <c r="O156" s="70"/>
      <c r="P156" s="70"/>
      <c r="Q156" s="70"/>
      <c r="R156" s="70"/>
      <c r="S156" s="70"/>
      <c r="T156" s="70"/>
      <c r="X156" s="70"/>
      <c r="Y156" s="70"/>
      <c r="Z156" s="70"/>
      <c r="AA156" s="70"/>
      <c r="AB156" s="70"/>
      <c r="AC156" s="70"/>
    </row>
    <row r="157" spans="1:29" ht="23.25" x14ac:dyDescent="0.35">
      <c r="A157" s="130"/>
      <c r="B157" s="63"/>
      <c r="C157" s="63"/>
      <c r="D157" s="63"/>
      <c r="E157" s="70"/>
      <c r="F157" s="70"/>
      <c r="G157" s="70"/>
      <c r="H157" s="71"/>
      <c r="I157" s="71"/>
      <c r="J157" s="71"/>
      <c r="K157" s="72"/>
      <c r="L157" s="72"/>
      <c r="M157" s="72"/>
      <c r="N157" s="70"/>
      <c r="O157" s="70"/>
      <c r="P157" s="70"/>
      <c r="Q157" s="70"/>
      <c r="R157" s="70"/>
      <c r="S157" s="70"/>
      <c r="T157" s="70"/>
      <c r="X157" s="70"/>
      <c r="Y157" s="70"/>
      <c r="Z157" s="70"/>
      <c r="AA157" s="70"/>
      <c r="AB157" s="70"/>
      <c r="AC157" s="70"/>
    </row>
    <row r="158" spans="1:29" ht="23.25" x14ac:dyDescent="0.35">
      <c r="A158" s="130"/>
      <c r="B158" s="63"/>
      <c r="C158" s="63"/>
      <c r="D158" s="63"/>
      <c r="E158" s="70"/>
      <c r="F158" s="70"/>
      <c r="G158" s="70"/>
      <c r="H158" s="71"/>
      <c r="I158" s="71"/>
      <c r="J158" s="71"/>
      <c r="K158" s="72"/>
      <c r="L158" s="72"/>
      <c r="M158" s="72"/>
      <c r="N158" s="70"/>
      <c r="O158" s="70"/>
      <c r="P158" s="70"/>
      <c r="Q158" s="70"/>
      <c r="R158" s="70"/>
      <c r="S158" s="70"/>
      <c r="T158" s="70"/>
      <c r="X158" s="70"/>
      <c r="Y158" s="70"/>
      <c r="Z158" s="70"/>
      <c r="AA158" s="70"/>
      <c r="AB158" s="70"/>
      <c r="AC158" s="70"/>
    </row>
    <row r="159" spans="1:29" ht="23.25" x14ac:dyDescent="0.35">
      <c r="A159" s="130"/>
      <c r="B159" s="63"/>
      <c r="C159" s="63"/>
      <c r="D159" s="63"/>
      <c r="E159" s="70"/>
      <c r="F159" s="70"/>
      <c r="G159" s="70"/>
      <c r="H159" s="71"/>
      <c r="I159" s="71"/>
      <c r="J159" s="71"/>
      <c r="K159" s="72"/>
      <c r="L159" s="72"/>
      <c r="M159" s="72"/>
      <c r="N159" s="70"/>
      <c r="O159" s="70"/>
      <c r="P159" s="70"/>
      <c r="Q159" s="70"/>
      <c r="R159" s="70"/>
      <c r="S159" s="70"/>
      <c r="T159" s="70"/>
      <c r="X159" s="70"/>
      <c r="Y159" s="70"/>
      <c r="Z159" s="70"/>
      <c r="AA159" s="70"/>
      <c r="AB159" s="70"/>
      <c r="AC159" s="70"/>
    </row>
    <row r="160" spans="1:29" ht="34.5" customHeight="1" x14ac:dyDescent="0.35">
      <c r="A160" s="130"/>
      <c r="B160" s="63"/>
      <c r="C160" s="63"/>
      <c r="D160" s="63"/>
      <c r="E160" s="70"/>
      <c r="F160" s="70"/>
      <c r="G160" s="70"/>
      <c r="H160" s="71"/>
      <c r="I160" s="71"/>
      <c r="J160" s="71"/>
      <c r="K160" s="72"/>
      <c r="L160" s="72"/>
      <c r="M160" s="72"/>
      <c r="N160" s="70"/>
      <c r="O160" s="70"/>
      <c r="P160" s="70"/>
      <c r="Q160" s="70"/>
      <c r="R160" s="70"/>
      <c r="S160" s="70"/>
      <c r="T160" s="70"/>
      <c r="X160" s="70"/>
      <c r="Y160" s="70"/>
      <c r="Z160" s="70"/>
      <c r="AA160" s="70"/>
      <c r="AB160" s="70"/>
      <c r="AC160" s="70"/>
    </row>
    <row r="161" spans="1:29" ht="34.5" customHeight="1" x14ac:dyDescent="0.35">
      <c r="A161" s="85"/>
      <c r="B161" s="63"/>
      <c r="C161" s="63"/>
      <c r="D161" s="63"/>
      <c r="E161" s="77"/>
      <c r="F161" s="77"/>
      <c r="G161" s="77"/>
      <c r="H161" s="76"/>
      <c r="I161" s="76"/>
      <c r="J161" s="76"/>
      <c r="K161" s="77"/>
      <c r="L161" s="77"/>
      <c r="M161" s="77"/>
      <c r="N161" s="77"/>
      <c r="O161" s="77"/>
      <c r="P161" s="77"/>
      <c r="Q161" s="77"/>
      <c r="R161" s="70"/>
      <c r="S161" s="70"/>
      <c r="T161" s="70"/>
      <c r="X161" s="70"/>
      <c r="Y161" s="70"/>
      <c r="Z161" s="70"/>
      <c r="AA161" s="70"/>
      <c r="AB161" s="70"/>
      <c r="AC161" s="70"/>
    </row>
    <row r="162" spans="1:29" ht="34.5" customHeight="1" x14ac:dyDescent="0.35">
      <c r="A162" s="85"/>
      <c r="B162" s="63"/>
      <c r="C162" s="63"/>
      <c r="D162" s="63"/>
      <c r="E162" s="77"/>
      <c r="F162" s="77"/>
      <c r="G162" s="77"/>
      <c r="H162" s="76"/>
      <c r="I162" s="76"/>
      <c r="J162" s="76"/>
      <c r="K162" s="77"/>
      <c r="L162" s="77"/>
      <c r="M162" s="77"/>
      <c r="N162" s="77"/>
      <c r="O162" s="77"/>
      <c r="P162" s="77"/>
      <c r="Q162" s="77"/>
      <c r="R162" s="70"/>
      <c r="S162" s="70"/>
      <c r="T162" s="70"/>
      <c r="X162" s="70"/>
      <c r="Y162" s="70"/>
      <c r="Z162" s="70"/>
      <c r="AA162" s="70"/>
      <c r="AB162" s="70"/>
      <c r="AC162" s="70"/>
    </row>
    <row r="163" spans="1:29" ht="34.5" customHeight="1" x14ac:dyDescent="0.35">
      <c r="A163" s="130"/>
      <c r="B163" s="63"/>
      <c r="C163" s="63"/>
      <c r="D163" s="63"/>
      <c r="E163" s="77"/>
      <c r="F163" s="77"/>
      <c r="G163" s="77"/>
      <c r="H163" s="76"/>
      <c r="I163" s="76"/>
      <c r="J163" s="76"/>
      <c r="K163" s="77"/>
      <c r="L163" s="77"/>
      <c r="M163" s="77"/>
      <c r="N163" s="77"/>
      <c r="O163" s="77"/>
      <c r="P163" s="77"/>
      <c r="Q163" s="77"/>
      <c r="R163" s="70"/>
      <c r="S163" s="70"/>
      <c r="T163" s="70"/>
      <c r="X163" s="70"/>
      <c r="Y163" s="70"/>
      <c r="Z163" s="70"/>
      <c r="AA163" s="70"/>
      <c r="AB163" s="70"/>
      <c r="AC163" s="70"/>
    </row>
    <row r="164" spans="1:29" ht="34.5" customHeight="1" x14ac:dyDescent="0.35">
      <c r="A164" s="130"/>
      <c r="B164" s="63"/>
      <c r="C164" s="63"/>
      <c r="D164" s="63"/>
      <c r="E164" s="77"/>
      <c r="F164" s="77"/>
      <c r="G164" s="77"/>
      <c r="H164" s="76"/>
      <c r="I164" s="76"/>
      <c r="J164" s="76"/>
      <c r="K164" s="77"/>
      <c r="L164" s="77"/>
      <c r="M164" s="77"/>
      <c r="N164" s="77"/>
      <c r="O164" s="77"/>
      <c r="P164" s="77"/>
      <c r="Q164" s="77"/>
      <c r="R164" s="70"/>
      <c r="S164" s="70"/>
      <c r="T164" s="70"/>
      <c r="X164" s="70"/>
      <c r="Y164" s="70"/>
      <c r="Z164" s="70"/>
      <c r="AA164" s="70"/>
      <c r="AB164" s="70"/>
      <c r="AC164" s="70"/>
    </row>
    <row r="165" spans="1:29" ht="34.5" customHeight="1" x14ac:dyDescent="0.35">
      <c r="A165" s="130"/>
      <c r="B165" s="63"/>
      <c r="C165" s="63"/>
      <c r="D165" s="63"/>
      <c r="E165" s="77"/>
      <c r="F165" s="77"/>
      <c r="G165" s="77"/>
      <c r="H165" s="76"/>
      <c r="I165" s="76"/>
      <c r="J165" s="76"/>
      <c r="K165" s="77"/>
      <c r="L165" s="77"/>
      <c r="M165" s="77"/>
      <c r="N165" s="77"/>
      <c r="O165" s="77"/>
      <c r="P165" s="77"/>
      <c r="Q165" s="77"/>
      <c r="R165" s="70"/>
      <c r="S165" s="70"/>
      <c r="T165" s="70"/>
      <c r="X165" s="70"/>
      <c r="Y165" s="70"/>
      <c r="Z165" s="70"/>
      <c r="AA165" s="70"/>
      <c r="AB165" s="70"/>
      <c r="AC165" s="70"/>
    </row>
    <row r="166" spans="1:29" ht="34.5" customHeight="1" x14ac:dyDescent="0.35">
      <c r="A166" s="130"/>
      <c r="B166" s="63"/>
      <c r="C166" s="63"/>
      <c r="D166" s="63"/>
      <c r="E166" s="77"/>
      <c r="F166" s="77"/>
      <c r="G166" s="77"/>
      <c r="H166" s="76"/>
      <c r="I166" s="76"/>
      <c r="J166" s="76"/>
      <c r="K166" s="77"/>
      <c r="L166" s="77"/>
      <c r="M166" s="77"/>
      <c r="N166" s="77"/>
      <c r="O166" s="77"/>
      <c r="P166" s="77"/>
      <c r="Q166" s="77"/>
      <c r="R166" s="70"/>
      <c r="S166" s="70"/>
      <c r="T166" s="70"/>
      <c r="X166" s="70"/>
      <c r="Y166" s="70"/>
      <c r="Z166" s="70"/>
      <c r="AA166" s="70"/>
      <c r="AB166" s="70"/>
      <c r="AC166" s="70"/>
    </row>
    <row r="167" spans="1:29" ht="34.5" customHeight="1" x14ac:dyDescent="0.35">
      <c r="A167" s="130"/>
      <c r="B167" s="63"/>
      <c r="C167" s="63"/>
      <c r="D167" s="63"/>
      <c r="E167" s="77"/>
      <c r="F167" s="77"/>
      <c r="G167" s="77"/>
      <c r="H167" s="76"/>
      <c r="I167" s="76"/>
      <c r="J167" s="76"/>
      <c r="K167" s="77"/>
      <c r="L167" s="77"/>
      <c r="M167" s="77"/>
      <c r="N167" s="77"/>
      <c r="O167" s="77"/>
      <c r="P167" s="77"/>
      <c r="Q167" s="77"/>
      <c r="R167" s="70"/>
      <c r="S167" s="70"/>
      <c r="T167" s="70"/>
      <c r="X167" s="70"/>
      <c r="Y167" s="70"/>
      <c r="Z167" s="70"/>
      <c r="AA167" s="70"/>
      <c r="AB167" s="70"/>
      <c r="AC167" s="70"/>
    </row>
    <row r="168" spans="1:29" ht="34.5" customHeight="1" x14ac:dyDescent="0.35">
      <c r="A168" s="130"/>
      <c r="B168" s="63"/>
      <c r="C168" s="63"/>
      <c r="D168" s="63"/>
      <c r="E168" s="77"/>
      <c r="F168" s="77"/>
      <c r="G168" s="77"/>
      <c r="H168" s="76"/>
      <c r="I168" s="76"/>
      <c r="J168" s="76"/>
      <c r="K168" s="77"/>
      <c r="L168" s="77"/>
      <c r="M168" s="77"/>
      <c r="N168" s="77"/>
      <c r="O168" s="77"/>
      <c r="P168" s="77"/>
      <c r="Q168" s="77"/>
      <c r="R168" s="70"/>
      <c r="S168" s="70"/>
      <c r="T168" s="70"/>
      <c r="X168" s="70"/>
      <c r="Y168" s="70"/>
      <c r="Z168" s="70"/>
      <c r="AA168" s="70"/>
      <c r="AB168" s="70"/>
      <c r="AC168" s="70"/>
    </row>
    <row r="169" spans="1:29" ht="34.5" customHeight="1" x14ac:dyDescent="0.35">
      <c r="A169" s="130"/>
      <c r="B169" s="63"/>
      <c r="C169" s="63"/>
      <c r="D169" s="63"/>
      <c r="E169" s="77"/>
      <c r="F169" s="77"/>
      <c r="G169" s="77"/>
      <c r="H169" s="76"/>
      <c r="I169" s="76"/>
      <c r="J169" s="76"/>
      <c r="K169" s="77"/>
      <c r="L169" s="77"/>
      <c r="M169" s="77"/>
      <c r="N169" s="77"/>
      <c r="O169" s="77"/>
      <c r="P169" s="77"/>
      <c r="Q169" s="77"/>
      <c r="R169" s="70"/>
      <c r="S169" s="70"/>
      <c r="T169" s="70"/>
      <c r="X169" s="70"/>
      <c r="Y169" s="70"/>
      <c r="Z169" s="70"/>
      <c r="AA169" s="70"/>
      <c r="AB169" s="70"/>
      <c r="AC169" s="70"/>
    </row>
    <row r="170" spans="1:29" ht="34.5" customHeight="1" x14ac:dyDescent="0.35">
      <c r="A170" s="130"/>
      <c r="B170" s="63"/>
      <c r="C170" s="63"/>
      <c r="D170" s="63"/>
      <c r="E170" s="77"/>
      <c r="F170" s="77"/>
      <c r="G170" s="77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0"/>
      <c r="S170" s="70"/>
      <c r="T170" s="70"/>
      <c r="X170" s="70"/>
      <c r="Y170" s="70"/>
      <c r="Z170" s="70"/>
      <c r="AA170" s="70"/>
      <c r="AB170" s="70"/>
      <c r="AC170" s="70"/>
    </row>
    <row r="171" spans="1:29" ht="34.5" customHeight="1" x14ac:dyDescent="0.35">
      <c r="A171" s="130"/>
      <c r="B171" s="63"/>
      <c r="C171" s="63"/>
      <c r="D171" s="63"/>
      <c r="E171" s="77"/>
      <c r="F171" s="77"/>
      <c r="G171" s="77"/>
      <c r="H171" s="76"/>
      <c r="I171" s="76"/>
      <c r="J171" s="76"/>
      <c r="K171" s="77"/>
      <c r="L171" s="77"/>
      <c r="M171" s="77"/>
      <c r="N171" s="77"/>
      <c r="O171" s="77"/>
      <c r="P171" s="77"/>
      <c r="Q171" s="77"/>
      <c r="R171" s="70"/>
      <c r="S171" s="70"/>
      <c r="T171" s="70"/>
      <c r="X171" s="70"/>
      <c r="Y171" s="70"/>
      <c r="Z171" s="70"/>
      <c r="AA171" s="70"/>
      <c r="AB171" s="70"/>
      <c r="AC171" s="70"/>
    </row>
    <row r="172" spans="1:29" ht="34.5" customHeight="1" x14ac:dyDescent="0.35">
      <c r="A172" s="130"/>
      <c r="B172" s="63"/>
      <c r="C172" s="63"/>
      <c r="D172" s="63"/>
      <c r="E172" s="77"/>
      <c r="F172" s="77"/>
      <c r="G172" s="77"/>
      <c r="H172" s="76"/>
      <c r="I172" s="76"/>
      <c r="J172" s="76"/>
      <c r="K172" s="77"/>
      <c r="L172" s="77"/>
      <c r="M172" s="77"/>
      <c r="N172" s="77"/>
      <c r="O172" s="77"/>
      <c r="P172" s="77"/>
      <c r="Q172" s="77"/>
      <c r="R172" s="70"/>
      <c r="S172" s="70"/>
      <c r="T172" s="70"/>
      <c r="X172" s="70"/>
      <c r="Y172" s="70"/>
      <c r="Z172" s="70"/>
      <c r="AA172" s="70"/>
      <c r="AB172" s="70"/>
      <c r="AC172" s="70"/>
    </row>
    <row r="173" spans="1:29" ht="34.5" customHeight="1" x14ac:dyDescent="0.35">
      <c r="A173" s="130"/>
      <c r="B173" s="63"/>
      <c r="C173" s="63"/>
      <c r="D173" s="63"/>
      <c r="E173" s="77"/>
      <c r="F173" s="77"/>
      <c r="G173" s="77"/>
      <c r="H173" s="76"/>
      <c r="I173" s="76"/>
      <c r="J173" s="76"/>
      <c r="K173" s="77"/>
      <c r="L173" s="77"/>
      <c r="M173" s="77"/>
      <c r="N173" s="77"/>
      <c r="O173" s="77"/>
      <c r="P173" s="77"/>
      <c r="Q173" s="77"/>
      <c r="R173" s="70"/>
      <c r="S173" s="70"/>
      <c r="T173" s="70"/>
      <c r="X173" s="70"/>
      <c r="Y173" s="70"/>
      <c r="Z173" s="70"/>
      <c r="AA173" s="70"/>
      <c r="AB173" s="70"/>
      <c r="AC173" s="70"/>
    </row>
    <row r="174" spans="1:29" ht="34.5" customHeight="1" x14ac:dyDescent="0.35">
      <c r="A174" s="130"/>
      <c r="B174" s="63"/>
      <c r="C174" s="63"/>
      <c r="D174" s="63"/>
      <c r="E174" s="77"/>
      <c r="F174" s="77"/>
      <c r="G174" s="77"/>
      <c r="H174" s="76"/>
      <c r="I174" s="76"/>
      <c r="J174" s="76"/>
      <c r="K174" s="77"/>
      <c r="L174" s="77"/>
      <c r="M174" s="77"/>
      <c r="N174" s="77"/>
      <c r="O174" s="77"/>
      <c r="P174" s="77"/>
      <c r="Q174" s="77"/>
      <c r="R174" s="70"/>
      <c r="S174" s="70"/>
      <c r="T174" s="70"/>
      <c r="X174" s="70"/>
      <c r="Y174" s="70"/>
      <c r="Z174" s="70"/>
      <c r="AA174" s="70"/>
      <c r="AB174" s="70"/>
      <c r="AC174" s="70"/>
    </row>
    <row r="175" spans="1:29" ht="34.5" customHeight="1" x14ac:dyDescent="0.35">
      <c r="A175" s="130"/>
      <c r="B175" s="63"/>
      <c r="C175" s="63"/>
      <c r="D175" s="63"/>
      <c r="E175" s="77"/>
      <c r="F175" s="77"/>
      <c r="G175" s="77"/>
      <c r="H175" s="76"/>
      <c r="I175" s="76"/>
      <c r="J175" s="76"/>
      <c r="K175" s="77"/>
      <c r="L175" s="77"/>
      <c r="M175" s="77"/>
      <c r="N175" s="77"/>
      <c r="O175" s="77"/>
      <c r="P175" s="77"/>
      <c r="Q175" s="77"/>
      <c r="R175" s="70"/>
      <c r="S175" s="70"/>
      <c r="T175" s="70"/>
      <c r="X175" s="70"/>
      <c r="Y175" s="70"/>
      <c r="Z175" s="70"/>
      <c r="AA175" s="70"/>
      <c r="AB175" s="70"/>
      <c r="AC175" s="70"/>
    </row>
    <row r="176" spans="1:29" ht="34.5" customHeight="1" x14ac:dyDescent="0.35">
      <c r="A176" s="130"/>
      <c r="B176" s="63"/>
      <c r="C176" s="63"/>
      <c r="D176" s="63"/>
      <c r="E176" s="77"/>
      <c r="F176" s="77"/>
      <c r="G176" s="77"/>
      <c r="H176" s="76"/>
      <c r="I176" s="76"/>
      <c r="J176" s="76"/>
      <c r="K176" s="77"/>
      <c r="L176" s="77"/>
      <c r="M176" s="77"/>
      <c r="N176" s="77"/>
      <c r="O176" s="77"/>
      <c r="P176" s="77"/>
      <c r="Q176" s="77"/>
      <c r="R176" s="70"/>
      <c r="S176" s="70"/>
      <c r="T176" s="70"/>
      <c r="X176" s="70"/>
      <c r="Y176" s="70"/>
      <c r="Z176" s="70"/>
      <c r="AA176" s="70"/>
      <c r="AB176" s="70"/>
      <c r="AC176" s="70"/>
    </row>
    <row r="177" spans="1:29" ht="34.5" customHeight="1" x14ac:dyDescent="0.35">
      <c r="A177" s="130"/>
      <c r="B177" s="63"/>
      <c r="C177" s="63"/>
      <c r="D177" s="63"/>
      <c r="E177" s="77"/>
      <c r="F177" s="77"/>
      <c r="G177" s="77"/>
      <c r="H177" s="76"/>
      <c r="I177" s="76"/>
      <c r="J177" s="76"/>
      <c r="K177" s="77"/>
      <c r="L177" s="77"/>
      <c r="M177" s="77"/>
      <c r="N177" s="77"/>
      <c r="O177" s="77"/>
      <c r="P177" s="77"/>
      <c r="Q177" s="77"/>
      <c r="R177" s="70"/>
      <c r="S177" s="70"/>
      <c r="T177" s="70"/>
      <c r="X177" s="70"/>
      <c r="Y177" s="70"/>
      <c r="Z177" s="70"/>
      <c r="AA177" s="70"/>
      <c r="AB177" s="70"/>
      <c r="AC177" s="70"/>
    </row>
    <row r="178" spans="1:29" ht="34.5" customHeight="1" x14ac:dyDescent="0.35">
      <c r="A178" s="130"/>
      <c r="B178" s="63"/>
      <c r="C178" s="63"/>
      <c r="D178" s="63"/>
      <c r="E178" s="77"/>
      <c r="F178" s="77"/>
      <c r="G178" s="77"/>
      <c r="H178" s="76"/>
      <c r="I178" s="76"/>
      <c r="J178" s="76"/>
      <c r="K178" s="77"/>
      <c r="L178" s="77"/>
      <c r="M178" s="77"/>
      <c r="N178" s="77"/>
      <c r="O178" s="77"/>
      <c r="P178" s="77"/>
      <c r="Q178" s="77"/>
      <c r="R178" s="70"/>
      <c r="S178" s="70"/>
      <c r="T178" s="70"/>
      <c r="X178" s="70"/>
      <c r="Y178" s="70"/>
      <c r="Z178" s="70"/>
      <c r="AA178" s="70"/>
      <c r="AB178" s="70"/>
      <c r="AC178" s="70"/>
    </row>
    <row r="179" spans="1:29" ht="34.5" customHeight="1" x14ac:dyDescent="0.35">
      <c r="A179" s="130"/>
      <c r="B179" s="63"/>
      <c r="C179" s="63"/>
      <c r="D179" s="63"/>
      <c r="E179" s="77"/>
      <c r="F179" s="77"/>
      <c r="G179" s="77"/>
      <c r="H179" s="76"/>
      <c r="I179" s="76"/>
      <c r="J179" s="76"/>
      <c r="K179" s="77"/>
      <c r="L179" s="77"/>
      <c r="M179" s="77"/>
      <c r="N179" s="77"/>
      <c r="O179" s="77"/>
      <c r="P179" s="77"/>
      <c r="Q179" s="77"/>
      <c r="R179" s="70"/>
      <c r="S179" s="70"/>
      <c r="T179" s="70"/>
      <c r="X179" s="70"/>
      <c r="Y179" s="70"/>
      <c r="Z179" s="70"/>
      <c r="AA179" s="70"/>
      <c r="AB179" s="70"/>
      <c r="AC179" s="70"/>
    </row>
    <row r="180" spans="1:29" ht="34.5" customHeight="1" x14ac:dyDescent="0.35">
      <c r="A180" s="130"/>
      <c r="B180" s="63"/>
      <c r="C180" s="63"/>
      <c r="D180" s="63"/>
      <c r="E180" s="77"/>
      <c r="F180" s="77"/>
      <c r="G180" s="77"/>
      <c r="H180" s="76"/>
      <c r="I180" s="76"/>
      <c r="J180" s="76"/>
      <c r="K180" s="77"/>
      <c r="L180" s="77"/>
      <c r="M180" s="77"/>
      <c r="N180" s="77"/>
      <c r="O180" s="77"/>
      <c r="P180" s="77"/>
      <c r="Q180" s="77"/>
      <c r="R180" s="70"/>
      <c r="S180" s="70"/>
      <c r="T180" s="70"/>
      <c r="X180" s="70"/>
      <c r="Y180" s="70"/>
      <c r="Z180" s="70"/>
      <c r="AA180" s="70"/>
      <c r="AB180" s="70"/>
      <c r="AC180" s="70"/>
    </row>
    <row r="181" spans="1:29" ht="34.5" customHeight="1" x14ac:dyDescent="0.35">
      <c r="A181" s="130"/>
      <c r="B181" s="63"/>
      <c r="C181" s="63"/>
      <c r="D181" s="63"/>
      <c r="E181" s="77"/>
      <c r="F181" s="77"/>
      <c r="G181" s="77"/>
      <c r="H181" s="76"/>
      <c r="I181" s="76"/>
      <c r="J181" s="76"/>
      <c r="K181" s="77"/>
      <c r="L181" s="77"/>
      <c r="M181" s="77"/>
      <c r="N181" s="77"/>
      <c r="O181" s="77"/>
      <c r="P181" s="77"/>
      <c r="Q181" s="77"/>
      <c r="R181" s="70"/>
      <c r="S181" s="70"/>
      <c r="T181" s="70"/>
      <c r="X181" s="70"/>
      <c r="Y181" s="70"/>
      <c r="Z181" s="70"/>
      <c r="AA181" s="70"/>
      <c r="AB181" s="70"/>
      <c r="AC181" s="70"/>
    </row>
    <row r="182" spans="1:29" ht="34.5" customHeight="1" x14ac:dyDescent="0.35">
      <c r="A182" s="130"/>
      <c r="B182" s="63"/>
      <c r="C182" s="63"/>
      <c r="D182" s="63"/>
      <c r="E182" s="77"/>
      <c r="F182" s="77"/>
      <c r="G182" s="77"/>
      <c r="H182" s="76"/>
      <c r="I182" s="76"/>
      <c r="J182" s="76"/>
      <c r="K182" s="77"/>
      <c r="L182" s="77"/>
      <c r="M182" s="77"/>
      <c r="N182" s="77"/>
      <c r="O182" s="77"/>
      <c r="P182" s="77"/>
      <c r="Q182" s="77"/>
      <c r="R182" s="70"/>
      <c r="S182" s="70"/>
      <c r="T182" s="70"/>
      <c r="X182" s="70"/>
      <c r="Y182" s="70"/>
      <c r="Z182" s="70"/>
      <c r="AA182" s="70"/>
      <c r="AB182" s="70"/>
      <c r="AC182" s="70"/>
    </row>
    <row r="183" spans="1:29" ht="34.5" customHeight="1" x14ac:dyDescent="0.35">
      <c r="A183" s="130"/>
      <c r="B183" s="63"/>
      <c r="C183" s="63"/>
      <c r="D183" s="63"/>
      <c r="E183" s="77"/>
      <c r="F183" s="77"/>
      <c r="G183" s="77"/>
      <c r="H183" s="76"/>
      <c r="I183" s="76"/>
      <c r="J183" s="76"/>
      <c r="K183" s="77"/>
      <c r="L183" s="77"/>
      <c r="M183" s="77"/>
      <c r="N183" s="77"/>
      <c r="O183" s="77"/>
      <c r="P183" s="77"/>
      <c r="Q183" s="77"/>
      <c r="R183" s="70"/>
      <c r="S183" s="70"/>
      <c r="T183" s="70"/>
      <c r="X183" s="70"/>
      <c r="Y183" s="70"/>
      <c r="Z183" s="70"/>
      <c r="AA183" s="70"/>
      <c r="AB183" s="70"/>
      <c r="AC183" s="70"/>
    </row>
    <row r="184" spans="1:29" ht="34.5" customHeight="1" x14ac:dyDescent="0.35">
      <c r="A184" s="130"/>
      <c r="B184" s="63"/>
      <c r="C184" s="63"/>
      <c r="D184" s="63"/>
      <c r="E184" s="77"/>
      <c r="F184" s="77"/>
      <c r="G184" s="77"/>
      <c r="H184" s="76"/>
      <c r="I184" s="76"/>
      <c r="J184" s="76"/>
      <c r="K184" s="77"/>
      <c r="L184" s="77"/>
      <c r="M184" s="77"/>
      <c r="N184" s="77"/>
      <c r="O184" s="77"/>
      <c r="P184" s="77"/>
      <c r="Q184" s="77"/>
      <c r="R184" s="70"/>
      <c r="S184" s="70"/>
      <c r="T184" s="70"/>
      <c r="X184" s="70"/>
      <c r="Y184" s="70"/>
      <c r="Z184" s="70"/>
      <c r="AA184" s="70"/>
      <c r="AB184" s="70"/>
      <c r="AC184" s="70"/>
    </row>
    <row r="185" spans="1:29" ht="34.5" customHeight="1" x14ac:dyDescent="0.35">
      <c r="A185" s="130"/>
      <c r="B185" s="63"/>
      <c r="C185" s="63"/>
      <c r="D185" s="63"/>
      <c r="E185" s="77"/>
      <c r="F185" s="77"/>
      <c r="G185" s="77"/>
      <c r="H185" s="76"/>
      <c r="I185" s="76"/>
      <c r="J185" s="76"/>
      <c r="K185" s="77"/>
      <c r="L185" s="77"/>
      <c r="M185" s="77"/>
      <c r="N185" s="77"/>
      <c r="O185" s="77"/>
      <c r="P185" s="77"/>
      <c r="Q185" s="77"/>
      <c r="R185" s="70"/>
      <c r="S185" s="70"/>
      <c r="T185" s="70"/>
      <c r="X185" s="70"/>
      <c r="Y185" s="70"/>
      <c r="Z185" s="70"/>
      <c r="AA185" s="70"/>
      <c r="AB185" s="70"/>
      <c r="AC185" s="70"/>
    </row>
    <row r="186" spans="1:29" ht="34.5" customHeight="1" x14ac:dyDescent="0.35">
      <c r="A186" s="130"/>
      <c r="B186" s="63"/>
      <c r="C186" s="63"/>
      <c r="D186" s="63"/>
      <c r="E186" s="77"/>
      <c r="F186" s="77"/>
      <c r="G186" s="77"/>
      <c r="H186" s="76"/>
      <c r="I186" s="76"/>
      <c r="J186" s="76"/>
      <c r="K186" s="77"/>
      <c r="L186" s="77"/>
      <c r="M186" s="77"/>
      <c r="N186" s="77"/>
      <c r="O186" s="77"/>
      <c r="P186" s="77"/>
      <c r="Q186" s="77"/>
      <c r="R186" s="70"/>
      <c r="S186" s="70"/>
      <c r="T186" s="70"/>
      <c r="X186" s="70"/>
      <c r="Y186" s="70"/>
      <c r="Z186" s="70"/>
      <c r="AA186" s="70"/>
      <c r="AB186" s="70"/>
      <c r="AC186" s="70"/>
    </row>
    <row r="187" spans="1:29" ht="34.5" customHeight="1" x14ac:dyDescent="0.35">
      <c r="A187" s="130"/>
      <c r="B187" s="63"/>
      <c r="C187" s="63"/>
      <c r="D187" s="63"/>
      <c r="E187" s="77"/>
      <c r="F187" s="77"/>
      <c r="G187" s="77"/>
      <c r="H187" s="76"/>
      <c r="I187" s="76"/>
      <c r="J187" s="76"/>
      <c r="K187" s="77"/>
      <c r="L187" s="77"/>
      <c r="M187" s="77"/>
      <c r="N187" s="77"/>
      <c r="O187" s="77"/>
      <c r="P187" s="77"/>
      <c r="Q187" s="77"/>
      <c r="R187" s="70"/>
      <c r="S187" s="70"/>
      <c r="T187" s="70"/>
      <c r="X187" s="70"/>
      <c r="Y187" s="70"/>
      <c r="Z187" s="70"/>
      <c r="AA187" s="70"/>
      <c r="AB187" s="70"/>
      <c r="AC187" s="70"/>
    </row>
    <row r="188" spans="1:29" ht="34.5" customHeight="1" x14ac:dyDescent="0.35">
      <c r="A188" s="130"/>
      <c r="B188" s="63"/>
      <c r="C188" s="63"/>
      <c r="D188" s="63"/>
      <c r="E188" s="77"/>
      <c r="F188" s="77"/>
      <c r="G188" s="77"/>
      <c r="H188" s="76"/>
      <c r="I188" s="76"/>
      <c r="J188" s="76"/>
      <c r="K188" s="77"/>
      <c r="L188" s="77"/>
      <c r="M188" s="77"/>
      <c r="N188" s="77"/>
      <c r="O188" s="77"/>
      <c r="P188" s="77"/>
      <c r="Q188" s="77"/>
      <c r="R188" s="70"/>
      <c r="S188" s="70"/>
      <c r="T188" s="70"/>
      <c r="X188" s="70"/>
      <c r="Y188" s="70"/>
      <c r="Z188" s="70"/>
      <c r="AA188" s="70"/>
      <c r="AB188" s="70"/>
      <c r="AC188" s="70"/>
    </row>
    <row r="189" spans="1:29" ht="34.5" customHeight="1" x14ac:dyDescent="0.35">
      <c r="A189" s="130"/>
      <c r="B189" s="63"/>
      <c r="C189" s="63"/>
      <c r="D189" s="63"/>
      <c r="E189" s="77"/>
      <c r="F189" s="77"/>
      <c r="G189" s="77"/>
      <c r="H189" s="76"/>
      <c r="I189" s="76"/>
      <c r="J189" s="76"/>
      <c r="K189" s="77"/>
      <c r="L189" s="77"/>
      <c r="M189" s="77"/>
      <c r="N189" s="77"/>
      <c r="O189" s="77"/>
      <c r="P189" s="77"/>
      <c r="Q189" s="77"/>
      <c r="R189" s="70"/>
      <c r="S189" s="70"/>
      <c r="T189" s="70"/>
      <c r="X189" s="70"/>
      <c r="Y189" s="70"/>
      <c r="Z189" s="70"/>
      <c r="AA189" s="70"/>
      <c r="AB189" s="70"/>
      <c r="AC189" s="70"/>
    </row>
    <row r="190" spans="1:29" ht="34.5" customHeight="1" x14ac:dyDescent="0.35">
      <c r="A190" s="130"/>
      <c r="B190" s="63"/>
      <c r="C190" s="63"/>
      <c r="D190" s="63"/>
      <c r="E190" s="77"/>
      <c r="F190" s="77"/>
      <c r="G190" s="77"/>
      <c r="H190" s="76"/>
      <c r="I190" s="76"/>
      <c r="J190" s="76"/>
      <c r="K190" s="77"/>
      <c r="L190" s="77"/>
      <c r="M190" s="77"/>
      <c r="N190" s="77"/>
      <c r="O190" s="77"/>
      <c r="P190" s="77"/>
      <c r="Q190" s="77"/>
      <c r="R190" s="70"/>
      <c r="S190" s="70"/>
      <c r="T190" s="70"/>
      <c r="X190" s="70"/>
      <c r="Y190" s="70"/>
      <c r="Z190" s="70"/>
      <c r="AA190" s="70"/>
      <c r="AB190" s="70"/>
      <c r="AC190" s="70"/>
    </row>
    <row r="191" spans="1:29" ht="34.5" customHeight="1" x14ac:dyDescent="0.35">
      <c r="A191" s="130"/>
      <c r="B191" s="63"/>
      <c r="C191" s="63"/>
      <c r="D191" s="63"/>
      <c r="E191" s="77"/>
      <c r="F191" s="77"/>
      <c r="G191" s="77"/>
      <c r="H191" s="76"/>
      <c r="I191" s="76"/>
      <c r="J191" s="76"/>
      <c r="K191" s="77"/>
      <c r="L191" s="77"/>
      <c r="M191" s="77"/>
      <c r="N191" s="77"/>
      <c r="O191" s="77"/>
      <c r="P191" s="77"/>
      <c r="Q191" s="77"/>
      <c r="R191" s="70"/>
      <c r="S191" s="70"/>
      <c r="T191" s="70"/>
      <c r="X191" s="70"/>
      <c r="Y191" s="70"/>
      <c r="Z191" s="70"/>
      <c r="AA191" s="70"/>
      <c r="AB191" s="70"/>
      <c r="AC191" s="70"/>
    </row>
    <row r="192" spans="1:29" ht="34.5" customHeight="1" x14ac:dyDescent="0.35">
      <c r="A192" s="130"/>
      <c r="B192" s="63"/>
      <c r="C192" s="63"/>
      <c r="D192" s="63"/>
      <c r="E192" s="77"/>
      <c r="F192" s="77"/>
      <c r="G192" s="77"/>
      <c r="H192" s="76"/>
      <c r="I192" s="76"/>
      <c r="J192" s="76"/>
      <c r="K192" s="77"/>
      <c r="L192" s="77"/>
      <c r="M192" s="77"/>
      <c r="N192" s="77"/>
      <c r="O192" s="77"/>
      <c r="P192" s="77"/>
      <c r="Q192" s="77"/>
      <c r="R192" s="70"/>
      <c r="S192" s="70"/>
      <c r="T192" s="70"/>
      <c r="X192" s="70"/>
      <c r="Y192" s="70"/>
      <c r="Z192" s="70"/>
      <c r="AA192" s="70"/>
      <c r="AB192" s="70"/>
      <c r="AC192" s="70"/>
    </row>
    <row r="193" spans="1:29" ht="34.5" customHeight="1" x14ac:dyDescent="0.35">
      <c r="A193" s="130"/>
      <c r="B193" s="63"/>
      <c r="C193" s="63"/>
      <c r="D193" s="63"/>
      <c r="E193" s="77"/>
      <c r="F193" s="77"/>
      <c r="G193" s="77"/>
      <c r="H193" s="76"/>
      <c r="I193" s="76"/>
      <c r="J193" s="76"/>
      <c r="K193" s="77"/>
      <c r="L193" s="77"/>
      <c r="M193" s="77"/>
      <c r="N193" s="77"/>
      <c r="O193" s="77"/>
      <c r="P193" s="77"/>
      <c r="Q193" s="77"/>
      <c r="R193" s="70"/>
      <c r="S193" s="70"/>
      <c r="T193" s="70"/>
      <c r="X193" s="70"/>
      <c r="Y193" s="70"/>
      <c r="Z193" s="70"/>
      <c r="AA193" s="70"/>
      <c r="AB193" s="70"/>
      <c r="AC193" s="70"/>
    </row>
    <row r="194" spans="1:29" ht="34.5" customHeight="1" x14ac:dyDescent="0.35">
      <c r="A194" s="130"/>
      <c r="B194" s="63"/>
      <c r="C194" s="63"/>
      <c r="D194" s="63"/>
      <c r="E194" s="77"/>
      <c r="F194" s="77"/>
      <c r="G194" s="77"/>
      <c r="H194" s="76"/>
      <c r="I194" s="76"/>
      <c r="J194" s="76"/>
      <c r="K194" s="77"/>
      <c r="L194" s="77"/>
      <c r="M194" s="77"/>
      <c r="N194" s="77"/>
      <c r="O194" s="77"/>
      <c r="P194" s="77"/>
      <c r="Q194" s="77"/>
      <c r="R194" s="70"/>
      <c r="S194" s="70"/>
      <c r="T194" s="70"/>
      <c r="X194" s="70"/>
      <c r="Y194" s="70"/>
      <c r="Z194" s="70"/>
      <c r="AA194" s="70"/>
      <c r="AB194" s="70"/>
      <c r="AC194" s="70"/>
    </row>
    <row r="195" spans="1:29" ht="34.5" customHeight="1" x14ac:dyDescent="0.35">
      <c r="A195" s="130"/>
      <c r="B195" s="63"/>
      <c r="C195" s="63"/>
      <c r="D195" s="63"/>
      <c r="E195" s="77"/>
      <c r="F195" s="77"/>
      <c r="G195" s="77"/>
      <c r="H195" s="76"/>
      <c r="I195" s="76"/>
      <c r="J195" s="76"/>
      <c r="K195" s="77"/>
      <c r="L195" s="77"/>
      <c r="M195" s="77"/>
      <c r="N195" s="77"/>
      <c r="O195" s="77"/>
      <c r="P195" s="77"/>
      <c r="Q195" s="77"/>
      <c r="R195" s="70"/>
      <c r="S195" s="70"/>
      <c r="T195" s="70"/>
      <c r="X195" s="70"/>
      <c r="Y195" s="70"/>
      <c r="Z195" s="70"/>
      <c r="AA195" s="70"/>
      <c r="AB195" s="70"/>
      <c r="AC195" s="70"/>
    </row>
    <row r="196" spans="1:29" ht="34.5" customHeight="1" x14ac:dyDescent="0.35">
      <c r="A196" s="130"/>
      <c r="B196" s="63"/>
      <c r="C196" s="63"/>
      <c r="D196" s="63"/>
      <c r="E196" s="77"/>
      <c r="F196" s="77"/>
      <c r="G196" s="77"/>
      <c r="H196" s="76"/>
      <c r="I196" s="76"/>
      <c r="J196" s="76"/>
      <c r="K196" s="77"/>
      <c r="L196" s="77"/>
      <c r="M196" s="77"/>
      <c r="N196" s="77"/>
      <c r="O196" s="77"/>
      <c r="P196" s="77"/>
      <c r="Q196" s="77"/>
      <c r="R196" s="70"/>
      <c r="S196" s="70"/>
      <c r="T196" s="70"/>
      <c r="X196" s="70"/>
      <c r="Y196" s="70"/>
      <c r="Z196" s="70"/>
      <c r="AA196" s="70"/>
      <c r="AB196" s="70"/>
      <c r="AC196" s="70"/>
    </row>
    <row r="197" spans="1:29" ht="34.5" customHeight="1" x14ac:dyDescent="0.35">
      <c r="A197" s="130"/>
      <c r="B197" s="63"/>
      <c r="C197" s="63"/>
      <c r="D197" s="63"/>
      <c r="E197" s="77"/>
      <c r="F197" s="77"/>
      <c r="G197" s="77"/>
      <c r="H197" s="76"/>
      <c r="I197" s="76"/>
      <c r="J197" s="76"/>
      <c r="K197" s="77"/>
      <c r="L197" s="77"/>
      <c r="M197" s="77"/>
      <c r="N197" s="77"/>
      <c r="O197" s="77"/>
      <c r="P197" s="77"/>
      <c r="Q197" s="77"/>
      <c r="R197" s="70"/>
      <c r="S197" s="70"/>
      <c r="T197" s="70"/>
      <c r="X197" s="70"/>
      <c r="Y197" s="70"/>
      <c r="Z197" s="70"/>
      <c r="AA197" s="70"/>
      <c r="AB197" s="70"/>
      <c r="AC197" s="70"/>
    </row>
    <row r="198" spans="1:29" ht="34.5" customHeight="1" x14ac:dyDescent="0.35">
      <c r="A198" s="130"/>
      <c r="B198" s="63"/>
      <c r="C198" s="63"/>
      <c r="D198" s="63"/>
      <c r="E198" s="77"/>
      <c r="F198" s="77"/>
      <c r="G198" s="77"/>
      <c r="H198" s="76"/>
      <c r="I198" s="76"/>
      <c r="J198" s="76"/>
      <c r="K198" s="77"/>
      <c r="L198" s="77"/>
      <c r="M198" s="77"/>
      <c r="N198" s="77"/>
      <c r="O198" s="77"/>
      <c r="P198" s="77"/>
      <c r="Q198" s="77"/>
      <c r="R198" s="70"/>
      <c r="S198" s="70"/>
      <c r="T198" s="70"/>
      <c r="X198" s="70"/>
      <c r="Y198" s="70"/>
      <c r="Z198" s="70"/>
      <c r="AA198" s="70"/>
      <c r="AB198" s="70"/>
      <c r="AC198" s="70"/>
    </row>
    <row r="199" spans="1:29" ht="34.5" customHeight="1" x14ac:dyDescent="0.35">
      <c r="A199" s="130"/>
      <c r="B199" s="63"/>
      <c r="C199" s="63"/>
      <c r="D199" s="63"/>
      <c r="E199" s="77"/>
      <c r="F199" s="77"/>
      <c r="G199" s="77"/>
      <c r="H199" s="76"/>
      <c r="I199" s="76"/>
      <c r="J199" s="76"/>
      <c r="K199" s="77"/>
      <c r="L199" s="77"/>
      <c r="M199" s="77"/>
      <c r="N199" s="77"/>
      <c r="O199" s="77"/>
      <c r="P199" s="77"/>
      <c r="Q199" s="77"/>
      <c r="R199" s="70"/>
      <c r="S199" s="70"/>
      <c r="T199" s="70"/>
      <c r="X199" s="70"/>
      <c r="Y199" s="70"/>
      <c r="Z199" s="70"/>
      <c r="AA199" s="70"/>
      <c r="AB199" s="70"/>
      <c r="AC199" s="70"/>
    </row>
    <row r="200" spans="1:29" ht="34.5" customHeight="1" x14ac:dyDescent="0.35">
      <c r="A200" s="130"/>
      <c r="B200" s="63"/>
      <c r="C200" s="63"/>
      <c r="D200" s="63"/>
      <c r="E200" s="77"/>
      <c r="F200" s="77"/>
      <c r="G200" s="77"/>
      <c r="H200" s="76"/>
      <c r="I200" s="76"/>
      <c r="J200" s="76"/>
      <c r="K200" s="77"/>
      <c r="L200" s="77"/>
      <c r="M200" s="77"/>
      <c r="N200" s="77"/>
      <c r="O200" s="77"/>
      <c r="P200" s="77"/>
      <c r="Q200" s="77"/>
      <c r="R200" s="70"/>
      <c r="S200" s="70"/>
      <c r="T200" s="70"/>
      <c r="X200" s="70"/>
      <c r="Y200" s="70"/>
      <c r="Z200" s="70"/>
      <c r="AA200" s="70"/>
      <c r="AB200" s="70"/>
      <c r="AC200" s="70"/>
    </row>
    <row r="201" spans="1:29" ht="34.5" customHeight="1" x14ac:dyDescent="0.35">
      <c r="A201" s="130"/>
      <c r="B201" s="63"/>
      <c r="C201" s="63"/>
      <c r="D201" s="63"/>
      <c r="E201" s="77"/>
      <c r="F201" s="77"/>
      <c r="G201" s="77"/>
      <c r="H201" s="76"/>
      <c r="I201" s="76"/>
      <c r="J201" s="76"/>
      <c r="K201" s="77"/>
      <c r="L201" s="77"/>
      <c r="M201" s="77"/>
      <c r="N201" s="77"/>
      <c r="O201" s="77"/>
      <c r="P201" s="77"/>
      <c r="Q201" s="77"/>
      <c r="R201" s="70"/>
      <c r="S201" s="70"/>
      <c r="T201" s="70"/>
      <c r="X201" s="70"/>
      <c r="Y201" s="70"/>
      <c r="Z201" s="70"/>
      <c r="AA201" s="70"/>
      <c r="AB201" s="70"/>
      <c r="AC201" s="70"/>
    </row>
    <row r="202" spans="1:29" ht="34.5" customHeight="1" x14ac:dyDescent="0.35">
      <c r="A202" s="130"/>
      <c r="B202" s="63"/>
      <c r="C202" s="63"/>
      <c r="D202" s="63"/>
      <c r="E202" s="77"/>
      <c r="F202" s="77"/>
      <c r="G202" s="77"/>
      <c r="H202" s="76"/>
      <c r="I202" s="76"/>
      <c r="J202" s="76"/>
      <c r="K202" s="77"/>
      <c r="L202" s="77"/>
      <c r="M202" s="77"/>
      <c r="N202" s="77"/>
      <c r="O202" s="77"/>
      <c r="P202" s="77"/>
      <c r="Q202" s="77"/>
      <c r="R202" s="70"/>
      <c r="S202" s="70"/>
      <c r="T202" s="70"/>
      <c r="X202" s="70"/>
      <c r="Y202" s="70"/>
      <c r="Z202" s="70"/>
      <c r="AA202" s="70"/>
      <c r="AB202" s="70"/>
      <c r="AC202" s="70"/>
    </row>
    <row r="203" spans="1:29" ht="34.5" customHeight="1" x14ac:dyDescent="0.35">
      <c r="A203" s="130"/>
      <c r="B203" s="63"/>
      <c r="C203" s="63"/>
      <c r="D203" s="63"/>
      <c r="E203" s="77"/>
      <c r="F203" s="77"/>
      <c r="G203" s="77"/>
      <c r="H203" s="76"/>
      <c r="I203" s="76"/>
      <c r="J203" s="76"/>
      <c r="K203" s="77"/>
      <c r="L203" s="77"/>
      <c r="M203" s="77"/>
      <c r="N203" s="77"/>
      <c r="O203" s="77"/>
      <c r="P203" s="77"/>
      <c r="Q203" s="77"/>
      <c r="R203" s="70"/>
      <c r="S203" s="70"/>
      <c r="T203" s="70"/>
      <c r="X203" s="70"/>
      <c r="Y203" s="70"/>
      <c r="Z203" s="70"/>
      <c r="AA203" s="70"/>
      <c r="AB203" s="70"/>
      <c r="AC203" s="70"/>
    </row>
    <row r="204" spans="1:29" ht="34.5" customHeight="1" x14ac:dyDescent="0.35">
      <c r="A204" s="130"/>
      <c r="B204" s="63"/>
      <c r="C204" s="63"/>
      <c r="D204" s="63"/>
      <c r="E204" s="77"/>
      <c r="F204" s="77"/>
      <c r="G204" s="77"/>
      <c r="H204" s="76"/>
      <c r="I204" s="76"/>
      <c r="J204" s="76"/>
      <c r="K204" s="77"/>
      <c r="L204" s="77"/>
      <c r="M204" s="77"/>
      <c r="N204" s="77"/>
      <c r="O204" s="77"/>
      <c r="P204" s="77"/>
      <c r="Q204" s="77"/>
      <c r="R204" s="70"/>
      <c r="S204" s="70"/>
      <c r="T204" s="70"/>
      <c r="X204" s="70"/>
      <c r="Y204" s="70"/>
      <c r="Z204" s="70"/>
      <c r="AA204" s="70"/>
      <c r="AB204" s="70"/>
      <c r="AC204" s="70"/>
    </row>
    <row r="205" spans="1:29" ht="34.5" customHeight="1" x14ac:dyDescent="0.35">
      <c r="A205" s="130"/>
      <c r="B205" s="63"/>
      <c r="C205" s="63"/>
      <c r="D205" s="63"/>
      <c r="E205" s="77"/>
      <c r="F205" s="77"/>
      <c r="G205" s="77"/>
      <c r="H205" s="76"/>
      <c r="I205" s="76"/>
      <c r="J205" s="76"/>
      <c r="K205" s="77"/>
      <c r="L205" s="77"/>
      <c r="M205" s="77"/>
      <c r="N205" s="77"/>
      <c r="O205" s="77"/>
      <c r="P205" s="77"/>
      <c r="Q205" s="77"/>
      <c r="R205" s="70"/>
      <c r="S205" s="70"/>
      <c r="T205" s="70"/>
      <c r="X205" s="70"/>
      <c r="Y205" s="70"/>
      <c r="Z205" s="70"/>
      <c r="AA205" s="70"/>
      <c r="AB205" s="70"/>
      <c r="AC205" s="70"/>
    </row>
    <row r="206" spans="1:29" ht="34.5" customHeight="1" x14ac:dyDescent="0.35">
      <c r="A206" s="130"/>
      <c r="B206" s="63"/>
      <c r="C206" s="63"/>
      <c r="D206" s="63"/>
      <c r="E206" s="77"/>
      <c r="F206" s="77"/>
      <c r="G206" s="77"/>
      <c r="H206" s="76"/>
      <c r="I206" s="76"/>
      <c r="J206" s="76"/>
      <c r="K206" s="77"/>
      <c r="L206" s="77"/>
      <c r="M206" s="77"/>
      <c r="N206" s="77"/>
      <c r="O206" s="77"/>
      <c r="P206" s="77"/>
      <c r="Q206" s="77"/>
      <c r="R206" s="70"/>
      <c r="S206" s="70"/>
      <c r="T206" s="70"/>
      <c r="X206" s="70"/>
      <c r="Y206" s="70"/>
      <c r="Z206" s="70"/>
      <c r="AA206" s="70"/>
      <c r="AB206" s="70"/>
      <c r="AC206" s="70"/>
    </row>
    <row r="207" spans="1:29" ht="34.5" customHeight="1" x14ac:dyDescent="0.35">
      <c r="A207" s="130"/>
      <c r="B207" s="63"/>
      <c r="C207" s="63"/>
      <c r="D207" s="63"/>
      <c r="E207" s="77"/>
      <c r="F207" s="77"/>
      <c r="G207" s="77"/>
      <c r="H207" s="76"/>
      <c r="I207" s="76"/>
      <c r="J207" s="76"/>
      <c r="K207" s="77"/>
      <c r="L207" s="77"/>
      <c r="M207" s="77"/>
      <c r="N207" s="77"/>
      <c r="O207" s="77"/>
      <c r="P207" s="77"/>
      <c r="Q207" s="77"/>
      <c r="R207" s="70"/>
      <c r="S207" s="70"/>
      <c r="T207" s="70"/>
      <c r="X207" s="70"/>
      <c r="Y207" s="70"/>
      <c r="Z207" s="70"/>
      <c r="AA207" s="70"/>
      <c r="AB207" s="70"/>
      <c r="AC207" s="70"/>
    </row>
    <row r="208" spans="1:29" ht="34.5" customHeight="1" x14ac:dyDescent="0.35">
      <c r="A208" s="130"/>
      <c r="B208" s="63"/>
      <c r="C208" s="63"/>
      <c r="D208" s="63"/>
      <c r="E208" s="77"/>
      <c r="F208" s="77"/>
      <c r="G208" s="77"/>
      <c r="H208" s="76"/>
      <c r="I208" s="76"/>
      <c r="J208" s="76"/>
      <c r="K208" s="77"/>
      <c r="L208" s="77"/>
      <c r="M208" s="77"/>
      <c r="N208" s="77"/>
      <c r="O208" s="77"/>
      <c r="P208" s="77"/>
      <c r="Q208" s="77"/>
      <c r="R208" s="70"/>
      <c r="S208" s="70"/>
      <c r="T208" s="70"/>
      <c r="X208" s="70"/>
      <c r="Y208" s="70"/>
      <c r="Z208" s="70"/>
      <c r="AA208" s="70"/>
      <c r="AB208" s="70"/>
      <c r="AC208" s="70"/>
    </row>
    <row r="209" spans="1:29" ht="34.5" customHeight="1" x14ac:dyDescent="0.35">
      <c r="A209" s="85"/>
      <c r="B209" s="63"/>
      <c r="C209" s="63"/>
      <c r="D209" s="63"/>
      <c r="E209" s="77"/>
      <c r="F209" s="77"/>
      <c r="G209" s="77"/>
      <c r="H209" s="76"/>
      <c r="I209" s="76"/>
      <c r="J209" s="76"/>
      <c r="K209" s="77"/>
      <c r="L209" s="77"/>
      <c r="M209" s="77"/>
      <c r="N209" s="77"/>
      <c r="O209" s="77"/>
      <c r="P209" s="77"/>
      <c r="Q209" s="77"/>
      <c r="R209" s="70"/>
      <c r="S209" s="70"/>
      <c r="T209" s="70"/>
      <c r="X209" s="70"/>
      <c r="Y209" s="70"/>
      <c r="Z209" s="70"/>
      <c r="AA209" s="70"/>
      <c r="AB209" s="70"/>
      <c r="AC209" s="70"/>
    </row>
    <row r="210" spans="1:29" ht="34.5" customHeight="1" x14ac:dyDescent="0.35">
      <c r="A210" s="85"/>
      <c r="B210" s="63"/>
      <c r="C210" s="63"/>
      <c r="D210" s="63"/>
      <c r="E210" s="77"/>
      <c r="F210" s="77"/>
      <c r="G210" s="77"/>
      <c r="H210" s="76"/>
      <c r="I210" s="76"/>
      <c r="J210" s="76"/>
      <c r="K210" s="77"/>
      <c r="L210" s="77"/>
      <c r="M210" s="77"/>
      <c r="N210" s="77"/>
      <c r="O210" s="77"/>
      <c r="P210" s="77"/>
      <c r="Q210" s="77"/>
      <c r="R210" s="70"/>
      <c r="S210" s="70"/>
      <c r="T210" s="70"/>
      <c r="X210" s="70"/>
      <c r="Y210" s="70"/>
      <c r="Z210" s="70"/>
      <c r="AA210" s="70"/>
      <c r="AB210" s="70"/>
      <c r="AC210" s="70"/>
    </row>
    <row r="211" spans="1:29" ht="34.5" customHeight="1" x14ac:dyDescent="0.35">
      <c r="A211" s="130"/>
      <c r="B211" s="63"/>
      <c r="C211" s="63"/>
      <c r="D211" s="63"/>
      <c r="E211" s="77"/>
      <c r="F211" s="77"/>
      <c r="G211" s="77"/>
      <c r="H211" s="76"/>
      <c r="I211" s="76"/>
      <c r="J211" s="76"/>
      <c r="K211" s="77"/>
      <c r="L211" s="77"/>
      <c r="M211" s="77"/>
      <c r="N211" s="77"/>
      <c r="O211" s="77"/>
      <c r="P211" s="77"/>
      <c r="Q211" s="77"/>
      <c r="R211" s="70"/>
      <c r="S211" s="70"/>
      <c r="T211" s="70"/>
      <c r="X211" s="70"/>
      <c r="Y211" s="70"/>
      <c r="Z211" s="70"/>
      <c r="AA211" s="70"/>
      <c r="AB211" s="70"/>
      <c r="AC211" s="70"/>
    </row>
    <row r="212" spans="1:29" ht="34.5" customHeight="1" x14ac:dyDescent="0.35">
      <c r="A212" s="130"/>
      <c r="B212" s="63"/>
      <c r="C212" s="63"/>
      <c r="D212" s="63"/>
      <c r="E212" s="77"/>
      <c r="F212" s="77"/>
      <c r="G212" s="77"/>
      <c r="H212" s="76"/>
      <c r="I212" s="76"/>
      <c r="J212" s="76"/>
      <c r="K212" s="77"/>
      <c r="L212" s="77"/>
      <c r="M212" s="77"/>
      <c r="N212" s="77"/>
      <c r="O212" s="77"/>
      <c r="P212" s="77"/>
      <c r="Q212" s="77"/>
      <c r="R212" s="70"/>
      <c r="S212" s="70"/>
      <c r="T212" s="70"/>
      <c r="X212" s="70"/>
      <c r="Y212" s="70"/>
      <c r="Z212" s="70"/>
      <c r="AA212" s="70"/>
      <c r="AB212" s="70"/>
      <c r="AC212" s="70"/>
    </row>
    <row r="213" spans="1:29" ht="34.5" customHeight="1" x14ac:dyDescent="0.35">
      <c r="A213" s="130"/>
      <c r="B213" s="63"/>
      <c r="C213" s="63"/>
      <c r="D213" s="63"/>
      <c r="E213" s="77"/>
      <c r="F213" s="77"/>
      <c r="G213" s="77"/>
      <c r="H213" s="76"/>
      <c r="I213" s="76"/>
      <c r="J213" s="76"/>
      <c r="K213" s="77"/>
      <c r="L213" s="77"/>
      <c r="M213" s="77"/>
      <c r="N213" s="77"/>
      <c r="O213" s="77"/>
      <c r="P213" s="77"/>
      <c r="Q213" s="77"/>
      <c r="R213" s="70"/>
      <c r="S213" s="70"/>
      <c r="T213" s="70"/>
      <c r="X213" s="70"/>
      <c r="Y213" s="70"/>
      <c r="Z213" s="70"/>
      <c r="AA213" s="70"/>
      <c r="AB213" s="70"/>
      <c r="AC213" s="70"/>
    </row>
    <row r="214" spans="1:29" ht="34.5" customHeight="1" x14ac:dyDescent="0.35">
      <c r="A214" s="130"/>
      <c r="B214" s="63"/>
      <c r="C214" s="63"/>
      <c r="D214" s="63"/>
      <c r="E214" s="77"/>
      <c r="F214" s="77"/>
      <c r="G214" s="77"/>
      <c r="H214" s="76"/>
      <c r="I214" s="76"/>
      <c r="J214" s="76"/>
      <c r="K214" s="77"/>
      <c r="L214" s="77"/>
      <c r="M214" s="77"/>
      <c r="N214" s="77"/>
      <c r="O214" s="77"/>
      <c r="P214" s="77"/>
      <c r="Q214" s="77"/>
      <c r="R214" s="70"/>
      <c r="S214" s="70"/>
      <c r="T214" s="70"/>
      <c r="X214" s="70"/>
      <c r="Y214" s="70"/>
      <c r="Z214" s="70"/>
      <c r="AA214" s="70"/>
      <c r="AB214" s="70"/>
      <c r="AC214" s="70"/>
    </row>
    <row r="215" spans="1:29" ht="34.5" customHeight="1" x14ac:dyDescent="0.35">
      <c r="A215" s="130"/>
      <c r="B215" s="63"/>
      <c r="C215" s="63"/>
      <c r="D215" s="63"/>
      <c r="E215" s="77"/>
      <c r="F215" s="77"/>
      <c r="G215" s="77"/>
      <c r="H215" s="76"/>
      <c r="I215" s="76"/>
      <c r="J215" s="76"/>
      <c r="K215" s="77"/>
      <c r="L215" s="77"/>
      <c r="M215" s="77"/>
      <c r="N215" s="77"/>
      <c r="O215" s="77"/>
      <c r="P215" s="77"/>
      <c r="Q215" s="77"/>
      <c r="R215" s="70"/>
      <c r="S215" s="70"/>
      <c r="T215" s="70"/>
      <c r="X215" s="70"/>
      <c r="Y215" s="70"/>
      <c r="Z215" s="70"/>
      <c r="AA215" s="70"/>
      <c r="AB215" s="70"/>
      <c r="AC215" s="70"/>
    </row>
    <row r="216" spans="1:29" ht="34.5" customHeight="1" x14ac:dyDescent="0.35">
      <c r="A216" s="130"/>
      <c r="B216" s="63"/>
      <c r="C216" s="63"/>
      <c r="D216" s="63"/>
      <c r="E216" s="77"/>
      <c r="F216" s="77"/>
      <c r="G216" s="77"/>
      <c r="H216" s="76"/>
      <c r="I216" s="76"/>
      <c r="J216" s="76"/>
      <c r="K216" s="77"/>
      <c r="L216" s="77"/>
      <c r="M216" s="77"/>
      <c r="N216" s="77"/>
      <c r="O216" s="77"/>
      <c r="P216" s="77"/>
      <c r="Q216" s="77"/>
      <c r="R216" s="70"/>
      <c r="S216" s="70"/>
      <c r="T216" s="70"/>
      <c r="X216" s="70"/>
      <c r="Y216" s="70"/>
      <c r="Z216" s="70"/>
      <c r="AA216" s="70"/>
      <c r="AB216" s="70"/>
      <c r="AC216" s="70"/>
    </row>
    <row r="217" spans="1:29" ht="34.5" customHeight="1" x14ac:dyDescent="0.35">
      <c r="A217" s="130"/>
      <c r="B217" s="63"/>
      <c r="C217" s="63"/>
      <c r="D217" s="63"/>
      <c r="E217" s="77"/>
      <c r="F217" s="77"/>
      <c r="G217" s="77"/>
      <c r="H217" s="76"/>
      <c r="I217" s="76"/>
      <c r="J217" s="76"/>
      <c r="K217" s="77"/>
      <c r="L217" s="77"/>
      <c r="M217" s="77"/>
      <c r="N217" s="77"/>
      <c r="O217" s="77"/>
      <c r="P217" s="77"/>
      <c r="Q217" s="77"/>
      <c r="R217" s="70"/>
      <c r="S217" s="70"/>
      <c r="T217" s="70"/>
      <c r="X217" s="70"/>
      <c r="Y217" s="70"/>
      <c r="Z217" s="70"/>
      <c r="AA217" s="70"/>
      <c r="AB217" s="70"/>
      <c r="AC217" s="70"/>
    </row>
    <row r="218" spans="1:29" ht="34.5" customHeight="1" x14ac:dyDescent="0.35">
      <c r="A218" s="130"/>
      <c r="B218" s="63"/>
      <c r="C218" s="63"/>
      <c r="D218" s="63"/>
      <c r="E218" s="77"/>
      <c r="F218" s="77"/>
      <c r="G218" s="77"/>
      <c r="H218" s="76"/>
      <c r="I218" s="76"/>
      <c r="J218" s="76"/>
      <c r="K218" s="77"/>
      <c r="L218" s="77"/>
      <c r="M218" s="77"/>
      <c r="N218" s="77"/>
      <c r="O218" s="77"/>
      <c r="P218" s="77"/>
      <c r="Q218" s="77"/>
      <c r="R218" s="70"/>
      <c r="S218" s="70"/>
      <c r="T218" s="70"/>
      <c r="X218" s="70"/>
      <c r="Y218" s="70"/>
      <c r="Z218" s="70"/>
      <c r="AA218" s="70"/>
      <c r="AB218" s="70"/>
      <c r="AC218" s="70"/>
    </row>
    <row r="219" spans="1:29" ht="34.5" customHeight="1" x14ac:dyDescent="0.35">
      <c r="A219" s="130"/>
      <c r="B219" s="63"/>
      <c r="C219" s="63"/>
      <c r="D219" s="63"/>
      <c r="E219" s="77"/>
      <c r="F219" s="77"/>
      <c r="G219" s="77"/>
      <c r="H219" s="76"/>
      <c r="I219" s="76"/>
      <c r="J219" s="76"/>
      <c r="K219" s="77"/>
      <c r="L219" s="77"/>
      <c r="M219" s="77"/>
      <c r="N219" s="77"/>
      <c r="O219" s="77"/>
      <c r="P219" s="77"/>
      <c r="Q219" s="77"/>
      <c r="R219" s="70"/>
      <c r="S219" s="70"/>
      <c r="T219" s="70"/>
      <c r="X219" s="70"/>
      <c r="Y219" s="70"/>
      <c r="Z219" s="70"/>
      <c r="AA219" s="70"/>
      <c r="AB219" s="70"/>
      <c r="AC219" s="70"/>
    </row>
    <row r="220" spans="1:29" ht="34.5" customHeight="1" x14ac:dyDescent="0.35">
      <c r="A220" s="130"/>
      <c r="B220" s="63"/>
      <c r="C220" s="63"/>
      <c r="D220" s="63"/>
      <c r="E220" s="77"/>
      <c r="F220" s="77"/>
      <c r="G220" s="77"/>
      <c r="H220" s="76"/>
      <c r="I220" s="76"/>
      <c r="J220" s="76"/>
      <c r="K220" s="77"/>
      <c r="L220" s="77"/>
      <c r="M220" s="77"/>
      <c r="N220" s="77"/>
      <c r="O220" s="77"/>
      <c r="P220" s="77"/>
      <c r="Q220" s="77"/>
      <c r="R220" s="70"/>
      <c r="S220" s="70"/>
      <c r="T220" s="70"/>
      <c r="X220" s="70"/>
      <c r="Y220" s="70"/>
      <c r="Z220" s="70"/>
      <c r="AA220" s="70"/>
      <c r="AB220" s="70"/>
      <c r="AC220" s="70"/>
    </row>
    <row r="221" spans="1:29" ht="34.5" customHeight="1" x14ac:dyDescent="0.35">
      <c r="A221" s="130"/>
      <c r="B221" s="63"/>
      <c r="C221" s="63"/>
      <c r="D221" s="63"/>
      <c r="E221" s="77"/>
      <c r="F221" s="77"/>
      <c r="G221" s="77"/>
      <c r="H221" s="76"/>
      <c r="I221" s="76"/>
      <c r="J221" s="76"/>
      <c r="K221" s="77"/>
      <c r="L221" s="77"/>
      <c r="M221" s="77"/>
      <c r="N221" s="77"/>
      <c r="O221" s="77"/>
      <c r="P221" s="77"/>
      <c r="Q221" s="77"/>
      <c r="R221" s="70"/>
      <c r="S221" s="70"/>
      <c r="T221" s="70"/>
      <c r="X221" s="70"/>
      <c r="Y221" s="70"/>
      <c r="Z221" s="70"/>
      <c r="AA221" s="70"/>
      <c r="AB221" s="70"/>
      <c r="AC221" s="70"/>
    </row>
    <row r="222" spans="1:29" ht="34.5" customHeight="1" x14ac:dyDescent="0.35">
      <c r="A222" s="130"/>
      <c r="B222" s="63"/>
      <c r="C222" s="63"/>
      <c r="D222" s="63"/>
      <c r="E222" s="77"/>
      <c r="F222" s="77"/>
      <c r="G222" s="77"/>
      <c r="H222" s="76"/>
      <c r="I222" s="76"/>
      <c r="J222" s="76"/>
      <c r="K222" s="77"/>
      <c r="L222" s="77"/>
      <c r="M222" s="77"/>
      <c r="N222" s="77"/>
      <c r="O222" s="77"/>
      <c r="P222" s="77"/>
      <c r="Q222" s="77"/>
      <c r="R222" s="70"/>
      <c r="S222" s="70"/>
      <c r="T222" s="70"/>
      <c r="X222" s="70"/>
      <c r="Y222" s="70"/>
      <c r="Z222" s="70"/>
      <c r="AA222" s="70"/>
      <c r="AB222" s="70"/>
      <c r="AC222" s="70"/>
    </row>
    <row r="223" spans="1:29" ht="33.75" hidden="1" customHeight="1" x14ac:dyDescent="0.35">
      <c r="A223" s="130"/>
      <c r="B223" s="63"/>
      <c r="C223" s="63"/>
      <c r="D223" s="63"/>
      <c r="E223" s="70"/>
      <c r="F223" s="70"/>
      <c r="G223" s="70"/>
      <c r="H223" s="71"/>
      <c r="I223" s="71"/>
      <c r="J223" s="71"/>
      <c r="K223" s="72"/>
      <c r="L223" s="72"/>
      <c r="M223" s="72"/>
      <c r="N223" s="70"/>
      <c r="O223" s="70"/>
      <c r="P223" s="70"/>
      <c r="Q223" s="70"/>
      <c r="R223" s="70"/>
      <c r="S223" s="70"/>
      <c r="T223" s="70"/>
      <c r="X223" s="70"/>
      <c r="Y223" s="70"/>
      <c r="Z223" s="70"/>
      <c r="AA223" s="70"/>
      <c r="AB223" s="70"/>
      <c r="AC223" s="70"/>
    </row>
    <row r="224" spans="1:29" customFormat="1" ht="23.25" x14ac:dyDescent="0.35">
      <c r="A224" s="130"/>
      <c r="B224" s="79"/>
      <c r="C224" s="79"/>
      <c r="D224" s="79"/>
      <c r="H224" s="80"/>
      <c r="I224" s="80"/>
      <c r="J224" s="80"/>
      <c r="K224" s="81"/>
      <c r="L224" s="82"/>
      <c r="M224" s="83"/>
      <c r="N224" s="84"/>
    </row>
    <row r="225" spans="1:29" customFormat="1" ht="23.25" x14ac:dyDescent="0.35">
      <c r="A225" s="130"/>
      <c r="B225" s="79"/>
      <c r="C225" s="79"/>
      <c r="D225" s="79"/>
      <c r="H225" s="80"/>
      <c r="I225" s="80"/>
      <c r="J225" s="80"/>
      <c r="K225" s="81"/>
      <c r="L225" s="82"/>
      <c r="M225" s="83"/>
      <c r="N225" s="84"/>
    </row>
    <row r="226" spans="1:29" customFormat="1" ht="23.25" x14ac:dyDescent="0.35">
      <c r="A226" s="130"/>
      <c r="B226" s="79"/>
      <c r="C226" s="79"/>
      <c r="D226" s="79"/>
      <c r="H226" s="80"/>
      <c r="I226" s="80"/>
      <c r="J226" s="80"/>
      <c r="K226" s="81"/>
      <c r="L226" s="82"/>
      <c r="M226" s="83"/>
      <c r="N226" s="84"/>
    </row>
    <row r="227" spans="1:29" customFormat="1" ht="23.25" x14ac:dyDescent="0.35">
      <c r="A227" s="85"/>
      <c r="B227" s="79"/>
      <c r="C227" s="79"/>
      <c r="D227" s="79"/>
      <c r="H227" s="80"/>
      <c r="I227" s="80"/>
      <c r="J227" s="80"/>
      <c r="K227" s="81"/>
      <c r="L227" s="82"/>
      <c r="M227" s="83"/>
      <c r="N227" s="84"/>
    </row>
    <row r="228" spans="1:29" customFormat="1" ht="23.25" x14ac:dyDescent="0.35">
      <c r="A228" s="85"/>
      <c r="B228" s="79"/>
      <c r="C228" s="79"/>
      <c r="D228" s="79"/>
      <c r="H228" s="80"/>
      <c r="I228" s="80"/>
      <c r="J228" s="80"/>
      <c r="K228" s="81"/>
      <c r="L228" s="82"/>
      <c r="M228" s="83"/>
      <c r="N228" s="84"/>
    </row>
    <row r="229" spans="1:29" customFormat="1" ht="23.25" x14ac:dyDescent="0.35">
      <c r="A229" s="85"/>
      <c r="B229" s="79"/>
      <c r="C229" s="79"/>
      <c r="D229" s="79"/>
      <c r="H229" s="80"/>
      <c r="I229" s="80"/>
      <c r="J229" s="80"/>
      <c r="K229" s="81"/>
      <c r="L229" s="82"/>
      <c r="M229" s="83"/>
      <c r="N229" s="84"/>
    </row>
    <row r="230" spans="1:29" ht="23.25" x14ac:dyDescent="0.35">
      <c r="A230" s="130"/>
      <c r="B230" s="74"/>
      <c r="C230" s="74"/>
      <c r="D230" s="74"/>
      <c r="E230" s="70"/>
      <c r="F230" s="70"/>
      <c r="G230" s="70"/>
      <c r="H230" s="71"/>
      <c r="I230" s="71"/>
      <c r="J230" s="71"/>
      <c r="K230" s="72"/>
      <c r="L230" s="72"/>
      <c r="M230" s="72"/>
      <c r="N230" s="70"/>
      <c r="O230" s="70"/>
      <c r="P230" s="70"/>
      <c r="Q230" s="70"/>
      <c r="R230" s="70"/>
      <c r="S230" s="70"/>
      <c r="T230" s="70"/>
      <c r="X230" s="70"/>
      <c r="Y230" s="70"/>
      <c r="Z230" s="70"/>
      <c r="AA230" s="70"/>
      <c r="AB230" s="70"/>
      <c r="AC230" s="70"/>
    </row>
    <row r="231" spans="1:29" ht="23.25" x14ac:dyDescent="0.35">
      <c r="A231" s="130"/>
      <c r="B231" s="63"/>
      <c r="C231" s="63"/>
      <c r="D231" s="63"/>
      <c r="E231" s="70"/>
      <c r="F231" s="70"/>
      <c r="G231" s="70"/>
      <c r="H231" s="71"/>
      <c r="I231" s="71"/>
      <c r="J231" s="71"/>
      <c r="K231" s="72"/>
      <c r="L231" s="72"/>
      <c r="M231" s="72"/>
      <c r="N231" s="70"/>
      <c r="O231" s="70"/>
      <c r="P231" s="70"/>
      <c r="Q231" s="70"/>
      <c r="R231" s="70"/>
      <c r="S231" s="70"/>
      <c r="T231" s="70"/>
      <c r="X231" s="70"/>
      <c r="Y231" s="70"/>
      <c r="Z231" s="70"/>
      <c r="AA231" s="70"/>
      <c r="AB231" s="70"/>
      <c r="AC231" s="70"/>
    </row>
    <row r="232" spans="1:29" ht="23.25" x14ac:dyDescent="0.35">
      <c r="A232" s="130"/>
      <c r="B232" s="63"/>
      <c r="C232" s="63"/>
      <c r="D232" s="63"/>
      <c r="E232" s="70"/>
      <c r="F232" s="70"/>
      <c r="G232" s="70"/>
      <c r="H232" s="71"/>
      <c r="I232" s="71"/>
      <c r="J232" s="71"/>
      <c r="K232" s="72"/>
      <c r="L232" s="72"/>
      <c r="M232" s="72"/>
      <c r="N232" s="70"/>
      <c r="O232" s="70"/>
      <c r="P232" s="70"/>
      <c r="Q232" s="70"/>
      <c r="R232" s="70"/>
      <c r="S232" s="70"/>
      <c r="T232" s="70"/>
      <c r="X232" s="70"/>
      <c r="Y232" s="70"/>
      <c r="Z232" s="70"/>
      <c r="AA232" s="70"/>
      <c r="AB232" s="70"/>
      <c r="AC232" s="70"/>
    </row>
    <row r="233" spans="1:29" ht="23.25" x14ac:dyDescent="0.35">
      <c r="A233" s="130"/>
      <c r="B233" s="63"/>
      <c r="C233" s="63"/>
      <c r="D233" s="63"/>
      <c r="E233" s="70"/>
      <c r="F233" s="70"/>
      <c r="G233" s="70"/>
      <c r="H233" s="71"/>
      <c r="I233" s="71"/>
      <c r="J233" s="71"/>
      <c r="K233" s="72"/>
      <c r="L233" s="72"/>
      <c r="M233" s="72"/>
      <c r="N233" s="70"/>
      <c r="O233" s="70"/>
      <c r="P233" s="70"/>
      <c r="Q233" s="70"/>
      <c r="R233" s="70"/>
      <c r="S233" s="70"/>
      <c r="T233" s="70"/>
      <c r="X233" s="70"/>
      <c r="Y233" s="70"/>
      <c r="Z233" s="70"/>
      <c r="AA233" s="70"/>
      <c r="AB233" s="70"/>
      <c r="AC233" s="70"/>
    </row>
    <row r="234" spans="1:29" ht="23.25" x14ac:dyDescent="0.35">
      <c r="A234" s="130"/>
      <c r="B234" s="63"/>
      <c r="C234" s="63"/>
      <c r="D234" s="63"/>
      <c r="E234" s="70"/>
      <c r="F234" s="70"/>
      <c r="G234" s="70"/>
      <c r="H234" s="71"/>
      <c r="I234" s="71"/>
      <c r="J234" s="71"/>
      <c r="K234" s="72"/>
      <c r="L234" s="72"/>
      <c r="M234" s="72"/>
      <c r="N234" s="70"/>
      <c r="O234" s="70"/>
      <c r="P234" s="70"/>
      <c r="Q234" s="70"/>
      <c r="R234" s="70"/>
      <c r="S234" s="70"/>
      <c r="T234" s="70"/>
      <c r="X234" s="70"/>
      <c r="Y234" s="70"/>
      <c r="Z234" s="70"/>
      <c r="AA234" s="70"/>
      <c r="AB234" s="70"/>
      <c r="AC234" s="70"/>
    </row>
    <row r="235" spans="1:29" ht="23.25" hidden="1" x14ac:dyDescent="0.35">
      <c r="A235" s="130"/>
      <c r="B235" s="63"/>
      <c r="C235" s="63"/>
      <c r="D235" s="63"/>
      <c r="E235" s="70"/>
      <c r="F235" s="70"/>
      <c r="G235" s="70"/>
      <c r="H235" s="71"/>
      <c r="I235" s="71"/>
      <c r="J235" s="71"/>
      <c r="K235" s="72"/>
      <c r="L235" s="72"/>
      <c r="M235" s="72"/>
      <c r="N235" s="70"/>
      <c r="O235" s="70"/>
      <c r="P235" s="70"/>
      <c r="Q235" s="70"/>
      <c r="R235" s="70"/>
      <c r="S235" s="70"/>
      <c r="T235" s="70"/>
      <c r="X235" s="70"/>
      <c r="Y235" s="70"/>
      <c r="Z235" s="70"/>
      <c r="AA235" s="70"/>
      <c r="AB235" s="70"/>
      <c r="AC235" s="70"/>
    </row>
    <row r="236" spans="1:29" ht="23.25" x14ac:dyDescent="0.35">
      <c r="A236" s="130"/>
      <c r="B236" s="63"/>
      <c r="C236" s="63"/>
      <c r="D236" s="63"/>
      <c r="E236" s="70"/>
      <c r="F236" s="70"/>
      <c r="G236" s="70"/>
      <c r="H236" s="71"/>
      <c r="I236" s="71"/>
      <c r="J236" s="71"/>
      <c r="K236" s="72"/>
      <c r="L236" s="72"/>
      <c r="M236" s="72"/>
      <c r="N236" s="70"/>
      <c r="O236" s="70"/>
      <c r="P236" s="70"/>
      <c r="Q236" s="70"/>
      <c r="R236" s="70"/>
      <c r="S236" s="70"/>
      <c r="T236" s="70"/>
      <c r="X236" s="70"/>
      <c r="Y236" s="70"/>
      <c r="Z236" s="70"/>
      <c r="AA236" s="70"/>
      <c r="AB236" s="70"/>
      <c r="AC236" s="70"/>
    </row>
    <row r="237" spans="1:29" ht="34.5" customHeight="1" x14ac:dyDescent="0.35">
      <c r="A237" s="130"/>
      <c r="B237" s="63"/>
      <c r="C237" s="63"/>
      <c r="D237" s="63"/>
      <c r="E237" s="70"/>
      <c r="F237" s="70"/>
      <c r="G237" s="70"/>
      <c r="H237" s="71"/>
      <c r="I237" s="71"/>
      <c r="J237" s="71"/>
      <c r="K237" s="72"/>
      <c r="L237" s="72"/>
      <c r="M237" s="72"/>
      <c r="N237" s="70"/>
      <c r="O237" s="70"/>
      <c r="P237" s="70"/>
      <c r="Q237" s="70"/>
      <c r="R237" s="70"/>
      <c r="S237" s="70"/>
      <c r="T237" s="70"/>
      <c r="X237" s="70"/>
      <c r="Y237" s="70"/>
      <c r="Z237" s="70"/>
      <c r="AA237" s="70"/>
      <c r="AB237" s="70"/>
      <c r="AC237" s="70"/>
    </row>
    <row r="238" spans="1:29" ht="34.5" customHeight="1" x14ac:dyDescent="0.35">
      <c r="A238" s="130"/>
      <c r="B238" s="63"/>
      <c r="C238" s="63"/>
      <c r="D238" s="63"/>
      <c r="E238" s="77"/>
      <c r="F238" s="77"/>
      <c r="G238" s="77"/>
      <c r="H238" s="76"/>
      <c r="I238" s="76"/>
      <c r="J238" s="76"/>
      <c r="K238" s="77"/>
      <c r="L238" s="77"/>
      <c r="M238" s="77"/>
      <c r="N238" s="77"/>
      <c r="O238" s="77"/>
      <c r="P238" s="77"/>
      <c r="Q238" s="77"/>
      <c r="R238" s="70"/>
      <c r="S238" s="70"/>
      <c r="T238" s="70"/>
      <c r="X238" s="70"/>
      <c r="Y238" s="70"/>
      <c r="Z238" s="70"/>
      <c r="AA238" s="70"/>
      <c r="AB238" s="70"/>
      <c r="AC238" s="70"/>
    </row>
    <row r="239" spans="1:29" ht="34.5" customHeight="1" x14ac:dyDescent="0.35">
      <c r="A239" s="130"/>
      <c r="B239" s="63"/>
      <c r="C239" s="63"/>
      <c r="D239" s="63"/>
      <c r="E239" s="77"/>
      <c r="F239" s="77"/>
      <c r="G239" s="77"/>
      <c r="H239" s="76"/>
      <c r="I239" s="76"/>
      <c r="J239" s="76"/>
      <c r="K239" s="77"/>
      <c r="L239" s="77"/>
      <c r="M239" s="77"/>
      <c r="N239" s="77"/>
      <c r="O239" s="77"/>
      <c r="P239" s="77"/>
      <c r="Q239" s="77"/>
      <c r="R239" s="70"/>
      <c r="S239" s="70"/>
      <c r="T239" s="70"/>
      <c r="X239" s="70"/>
      <c r="Y239" s="70"/>
      <c r="Z239" s="70"/>
      <c r="AA239" s="70"/>
      <c r="AB239" s="70"/>
      <c r="AC239" s="70"/>
    </row>
    <row r="240" spans="1:29" ht="34.5" customHeight="1" x14ac:dyDescent="0.35">
      <c r="A240" s="130"/>
      <c r="B240" s="63"/>
      <c r="C240" s="63"/>
      <c r="D240" s="63"/>
      <c r="E240" s="77"/>
      <c r="F240" s="77"/>
      <c r="G240" s="77"/>
      <c r="H240" s="76"/>
      <c r="I240" s="76"/>
      <c r="J240" s="76"/>
      <c r="K240" s="77"/>
      <c r="L240" s="77"/>
      <c r="M240" s="77"/>
      <c r="N240" s="77"/>
      <c r="O240" s="77"/>
      <c r="P240" s="77"/>
      <c r="Q240" s="77"/>
      <c r="R240" s="70"/>
      <c r="S240" s="70"/>
      <c r="T240" s="70"/>
      <c r="X240" s="70"/>
      <c r="Y240" s="70"/>
      <c r="Z240" s="70"/>
      <c r="AA240" s="70"/>
      <c r="AB240" s="70"/>
      <c r="AC240" s="70"/>
    </row>
    <row r="241" spans="1:29" ht="34.5" customHeight="1" x14ac:dyDescent="0.35">
      <c r="A241" s="130"/>
      <c r="B241" s="63"/>
      <c r="C241" s="63"/>
      <c r="D241" s="63"/>
      <c r="E241" s="77"/>
      <c r="F241" s="77"/>
      <c r="G241" s="77"/>
      <c r="H241" s="76"/>
      <c r="I241" s="76"/>
      <c r="J241" s="76"/>
      <c r="K241" s="77"/>
      <c r="L241" s="77"/>
      <c r="M241" s="77"/>
      <c r="N241" s="77"/>
      <c r="O241" s="77"/>
      <c r="P241" s="77"/>
      <c r="Q241" s="77"/>
      <c r="R241" s="70"/>
      <c r="S241" s="70"/>
      <c r="T241" s="70"/>
      <c r="X241" s="70"/>
      <c r="Y241" s="70"/>
      <c r="Z241" s="70"/>
      <c r="AA241" s="70"/>
      <c r="AB241" s="70"/>
      <c r="AC241" s="70"/>
    </row>
    <row r="242" spans="1:29" ht="34.5" customHeight="1" x14ac:dyDescent="0.35">
      <c r="A242" s="78"/>
      <c r="B242" s="63"/>
      <c r="C242" s="63"/>
      <c r="D242" s="63"/>
      <c r="E242" s="77"/>
      <c r="F242" s="77"/>
      <c r="G242" s="77"/>
      <c r="H242" s="76"/>
      <c r="I242" s="76"/>
      <c r="J242" s="76"/>
      <c r="K242" s="77"/>
      <c r="L242" s="77"/>
      <c r="M242" s="77"/>
      <c r="N242" s="77"/>
      <c r="O242" s="77"/>
      <c r="P242" s="77"/>
      <c r="Q242" s="77"/>
      <c r="R242" s="70"/>
      <c r="S242" s="70"/>
      <c r="T242" s="70"/>
      <c r="X242" s="70"/>
      <c r="Y242" s="70"/>
      <c r="Z242" s="70"/>
      <c r="AA242" s="70"/>
      <c r="AB242" s="70"/>
      <c r="AC242" s="70"/>
    </row>
    <row r="243" spans="1:29" ht="34.5" customHeight="1" x14ac:dyDescent="0.35">
      <c r="A243" s="78"/>
      <c r="B243" s="63"/>
      <c r="C243" s="63"/>
      <c r="D243" s="63"/>
      <c r="E243" s="77"/>
      <c r="F243" s="77"/>
      <c r="G243" s="77"/>
      <c r="H243" s="76"/>
      <c r="I243" s="76"/>
      <c r="J243" s="76"/>
      <c r="K243" s="77"/>
      <c r="L243" s="77"/>
      <c r="M243" s="77"/>
      <c r="N243" s="77"/>
      <c r="O243" s="77"/>
      <c r="P243" s="77"/>
      <c r="Q243" s="77"/>
      <c r="R243" s="70"/>
      <c r="S243" s="70"/>
      <c r="T243" s="70"/>
      <c r="X243" s="70"/>
      <c r="Y243" s="70"/>
      <c r="Z243" s="70"/>
      <c r="AA243" s="70"/>
      <c r="AB243" s="70"/>
      <c r="AC243" s="70"/>
    </row>
    <row r="244" spans="1:29" ht="34.5" customHeight="1" x14ac:dyDescent="0.35">
      <c r="A244" s="78"/>
      <c r="B244" s="63"/>
      <c r="C244" s="63"/>
      <c r="D244" s="63"/>
      <c r="E244" s="77"/>
      <c r="F244" s="77"/>
      <c r="G244" s="77"/>
      <c r="H244" s="76"/>
      <c r="I244" s="76"/>
      <c r="J244" s="76"/>
      <c r="K244" s="77"/>
      <c r="L244" s="77"/>
      <c r="M244" s="77"/>
      <c r="N244" s="77"/>
      <c r="O244" s="77"/>
      <c r="P244" s="77"/>
      <c r="Q244" s="77"/>
      <c r="R244" s="70"/>
      <c r="S244" s="70"/>
      <c r="T244" s="70"/>
      <c r="X244" s="70"/>
      <c r="Y244" s="70"/>
      <c r="Z244" s="70"/>
      <c r="AA244" s="70"/>
      <c r="AB244" s="70"/>
      <c r="AC244" s="70"/>
    </row>
    <row r="245" spans="1:29" ht="34.5" customHeight="1" x14ac:dyDescent="0.35">
      <c r="A245" s="78"/>
      <c r="B245" s="63"/>
      <c r="C245" s="63"/>
      <c r="D245" s="63"/>
      <c r="E245" s="77"/>
      <c r="F245" s="77"/>
      <c r="G245" s="77"/>
      <c r="H245" s="76"/>
      <c r="I245" s="76"/>
      <c r="J245" s="76"/>
      <c r="K245" s="77"/>
      <c r="L245" s="77"/>
      <c r="M245" s="77"/>
      <c r="N245" s="77"/>
      <c r="O245" s="77"/>
      <c r="P245" s="77"/>
      <c r="Q245" s="77"/>
      <c r="R245" s="70"/>
      <c r="S245" s="70"/>
      <c r="T245" s="70"/>
      <c r="X245" s="70"/>
      <c r="Y245" s="70"/>
      <c r="Z245" s="70"/>
      <c r="AA245" s="70"/>
      <c r="AB245" s="70"/>
      <c r="AC245" s="70"/>
    </row>
    <row r="246" spans="1:29" ht="34.5" customHeight="1" x14ac:dyDescent="0.35">
      <c r="A246" s="78"/>
      <c r="B246" s="63"/>
      <c r="C246" s="63"/>
      <c r="D246" s="63"/>
      <c r="E246" s="77"/>
      <c r="F246" s="77"/>
      <c r="G246" s="77"/>
      <c r="H246" s="76"/>
      <c r="I246" s="76"/>
      <c r="J246" s="76"/>
      <c r="K246" s="77"/>
      <c r="L246" s="77"/>
      <c r="M246" s="77"/>
      <c r="N246" s="77"/>
      <c r="O246" s="77"/>
      <c r="P246" s="77"/>
      <c r="Q246" s="77"/>
      <c r="R246" s="70"/>
      <c r="S246" s="70"/>
      <c r="T246" s="70"/>
      <c r="X246" s="70"/>
      <c r="Y246" s="70"/>
      <c r="Z246" s="70"/>
      <c r="AA246" s="70"/>
      <c r="AB246" s="70"/>
      <c r="AC246" s="70"/>
    </row>
    <row r="247" spans="1:29" ht="34.5" customHeight="1" x14ac:dyDescent="0.35">
      <c r="A247" s="78"/>
      <c r="B247" s="63"/>
      <c r="C247" s="63"/>
      <c r="D247" s="63"/>
      <c r="E247" s="77"/>
      <c r="F247" s="77"/>
      <c r="G247" s="77"/>
      <c r="H247" s="76"/>
      <c r="I247" s="76"/>
      <c r="J247" s="76"/>
      <c r="K247" s="77"/>
      <c r="L247" s="77"/>
      <c r="M247" s="77"/>
      <c r="N247" s="77"/>
      <c r="O247" s="77"/>
      <c r="P247" s="77"/>
      <c r="Q247" s="77"/>
      <c r="R247" s="70"/>
      <c r="S247" s="70"/>
      <c r="T247" s="70"/>
      <c r="X247" s="70"/>
      <c r="Y247" s="70"/>
      <c r="Z247" s="70"/>
      <c r="AA247" s="70"/>
      <c r="AB247" s="70"/>
      <c r="AC247" s="70"/>
    </row>
    <row r="248" spans="1:29" ht="34.5" customHeight="1" x14ac:dyDescent="0.35">
      <c r="A248" s="78"/>
      <c r="B248" s="63"/>
      <c r="C248" s="63"/>
      <c r="D248" s="63"/>
      <c r="E248" s="77"/>
      <c r="F248" s="77"/>
      <c r="G248" s="77"/>
      <c r="H248" s="76"/>
      <c r="I248" s="76"/>
      <c r="J248" s="76"/>
      <c r="K248" s="77"/>
      <c r="L248" s="77"/>
      <c r="M248" s="77"/>
      <c r="N248" s="77"/>
      <c r="O248" s="77"/>
      <c r="P248" s="77"/>
      <c r="Q248" s="77"/>
      <c r="R248" s="70"/>
      <c r="S248" s="70"/>
      <c r="T248" s="70"/>
      <c r="X248" s="70"/>
      <c r="Y248" s="70"/>
      <c r="Z248" s="70"/>
      <c r="AA248" s="70"/>
      <c r="AB248" s="70"/>
      <c r="AC248" s="70"/>
    </row>
    <row r="249" spans="1:29" ht="34.5" customHeight="1" x14ac:dyDescent="0.35">
      <c r="A249" s="78"/>
      <c r="B249" s="63"/>
      <c r="C249" s="63"/>
      <c r="D249" s="63"/>
      <c r="E249" s="77"/>
      <c r="F249" s="77"/>
      <c r="G249" s="77"/>
      <c r="H249" s="76"/>
      <c r="I249" s="76"/>
      <c r="J249" s="76"/>
      <c r="K249" s="77"/>
      <c r="L249" s="77"/>
      <c r="M249" s="77"/>
      <c r="N249" s="77"/>
      <c r="O249" s="77"/>
      <c r="P249" s="77"/>
      <c r="Q249" s="77"/>
      <c r="R249" s="70"/>
      <c r="S249" s="70"/>
      <c r="T249" s="70"/>
      <c r="X249" s="70"/>
      <c r="Y249" s="70"/>
      <c r="Z249" s="70"/>
      <c r="AA249" s="70"/>
      <c r="AB249" s="70"/>
      <c r="AC249" s="70"/>
    </row>
    <row r="250" spans="1:29" ht="34.5" customHeight="1" x14ac:dyDescent="0.35">
      <c r="A250" s="78"/>
      <c r="B250" s="63"/>
      <c r="C250" s="63"/>
      <c r="D250" s="63"/>
      <c r="E250" s="77"/>
      <c r="F250" s="77"/>
      <c r="G250" s="77"/>
      <c r="H250" s="76"/>
      <c r="I250" s="76"/>
      <c r="J250" s="76"/>
      <c r="K250" s="77"/>
      <c r="L250" s="77"/>
      <c r="M250" s="77"/>
      <c r="N250" s="77"/>
      <c r="O250" s="77"/>
      <c r="P250" s="77"/>
      <c r="Q250" s="77"/>
      <c r="R250" s="70"/>
      <c r="S250" s="70"/>
      <c r="T250" s="70"/>
      <c r="X250" s="70"/>
      <c r="Y250" s="70"/>
      <c r="Z250" s="70"/>
      <c r="AA250" s="70"/>
      <c r="AB250" s="70"/>
      <c r="AC250" s="70"/>
    </row>
    <row r="251" spans="1:29" ht="34.5" customHeight="1" x14ac:dyDescent="0.35">
      <c r="A251" s="78"/>
      <c r="B251" s="63"/>
      <c r="C251" s="63"/>
      <c r="D251" s="63"/>
      <c r="E251" s="77"/>
      <c r="F251" s="77"/>
      <c r="G251" s="77"/>
      <c r="H251" s="76"/>
      <c r="I251" s="76"/>
      <c r="J251" s="76"/>
      <c r="K251" s="77"/>
      <c r="L251" s="77"/>
      <c r="M251" s="77"/>
      <c r="N251" s="77"/>
      <c r="O251" s="77"/>
      <c r="P251" s="77"/>
      <c r="Q251" s="77"/>
      <c r="R251" s="70"/>
      <c r="S251" s="70"/>
      <c r="T251" s="70"/>
      <c r="X251" s="70"/>
      <c r="Y251" s="70"/>
      <c r="Z251" s="70"/>
      <c r="AA251" s="70"/>
      <c r="AB251" s="70"/>
      <c r="AC251" s="70"/>
    </row>
    <row r="252" spans="1:29" ht="34.5" customHeight="1" x14ac:dyDescent="0.35">
      <c r="A252" s="78"/>
      <c r="B252" s="63"/>
      <c r="C252" s="63"/>
      <c r="D252" s="63"/>
      <c r="E252" s="77"/>
      <c r="F252" s="77"/>
      <c r="G252" s="77"/>
      <c r="H252" s="76"/>
      <c r="I252" s="76"/>
      <c r="J252" s="76"/>
      <c r="K252" s="77"/>
      <c r="L252" s="77"/>
      <c r="M252" s="77"/>
      <c r="N252" s="77"/>
      <c r="O252" s="77"/>
      <c r="P252" s="77"/>
      <c r="Q252" s="77"/>
      <c r="R252" s="70"/>
      <c r="S252" s="70"/>
      <c r="T252" s="70"/>
      <c r="X252" s="70"/>
      <c r="Y252" s="70"/>
      <c r="Z252" s="70"/>
      <c r="AA252" s="70"/>
      <c r="AB252" s="70"/>
      <c r="AC252" s="70"/>
    </row>
    <row r="253" spans="1:29" ht="34.5" customHeight="1" x14ac:dyDescent="0.35">
      <c r="A253" s="78"/>
      <c r="B253" s="63"/>
      <c r="C253" s="63"/>
      <c r="D253" s="63"/>
      <c r="E253" s="77"/>
      <c r="F253" s="77"/>
      <c r="G253" s="77"/>
      <c r="H253" s="76"/>
      <c r="I253" s="76"/>
      <c r="J253" s="76"/>
      <c r="K253" s="77"/>
      <c r="L253" s="77"/>
      <c r="M253" s="77"/>
      <c r="N253" s="77"/>
      <c r="O253" s="77"/>
      <c r="P253" s="77"/>
      <c r="Q253" s="77"/>
      <c r="R253" s="70"/>
      <c r="S253" s="70"/>
      <c r="T253" s="70"/>
      <c r="X253" s="70"/>
      <c r="Y253" s="70"/>
      <c r="Z253" s="70"/>
      <c r="AA253" s="70"/>
      <c r="AB253" s="70"/>
      <c r="AC253" s="70"/>
    </row>
    <row r="254" spans="1:29" ht="34.5" customHeight="1" x14ac:dyDescent="0.35">
      <c r="A254" s="78"/>
      <c r="B254" s="63"/>
      <c r="C254" s="63"/>
      <c r="D254" s="63"/>
      <c r="E254" s="77"/>
      <c r="F254" s="77"/>
      <c r="G254" s="77"/>
      <c r="H254" s="76"/>
      <c r="I254" s="76"/>
      <c r="J254" s="76"/>
      <c r="K254" s="77"/>
      <c r="L254" s="77"/>
      <c r="M254" s="77"/>
      <c r="N254" s="77"/>
      <c r="O254" s="77"/>
      <c r="P254" s="77"/>
      <c r="Q254" s="77"/>
      <c r="R254" s="70"/>
      <c r="S254" s="70"/>
      <c r="T254" s="70"/>
      <c r="X254" s="70"/>
      <c r="Y254" s="70"/>
      <c r="Z254" s="70"/>
      <c r="AA254" s="70"/>
      <c r="AB254" s="70"/>
      <c r="AC254" s="70"/>
    </row>
    <row r="255" spans="1:29" ht="34.5" customHeight="1" x14ac:dyDescent="0.35">
      <c r="A255" s="78"/>
      <c r="B255" s="63"/>
      <c r="C255" s="63"/>
      <c r="D255" s="63"/>
      <c r="E255" s="77"/>
      <c r="F255" s="77"/>
      <c r="G255" s="77"/>
      <c r="H255" s="76"/>
      <c r="I255" s="76"/>
      <c r="J255" s="76"/>
      <c r="K255" s="77"/>
      <c r="L255" s="77"/>
      <c r="M255" s="77"/>
      <c r="N255" s="77"/>
      <c r="O255" s="77"/>
      <c r="P255" s="77"/>
      <c r="Q255" s="77"/>
      <c r="R255" s="70"/>
      <c r="S255" s="70"/>
      <c r="T255" s="70"/>
      <c r="X255" s="70"/>
      <c r="Y255" s="70"/>
      <c r="Z255" s="70"/>
      <c r="AA255" s="70"/>
      <c r="AB255" s="70"/>
      <c r="AC255" s="70"/>
    </row>
    <row r="256" spans="1:29" ht="34.5" customHeight="1" x14ac:dyDescent="0.35">
      <c r="A256" s="78"/>
      <c r="B256" s="63"/>
      <c r="C256" s="63"/>
      <c r="D256" s="63"/>
      <c r="E256" s="77"/>
      <c r="F256" s="77"/>
      <c r="G256" s="77"/>
      <c r="H256" s="76"/>
      <c r="I256" s="76"/>
      <c r="J256" s="76"/>
      <c r="K256" s="77"/>
      <c r="L256" s="77"/>
      <c r="M256" s="77"/>
      <c r="N256" s="77"/>
      <c r="O256" s="77"/>
      <c r="P256" s="77"/>
      <c r="Q256" s="77"/>
      <c r="R256" s="70"/>
      <c r="S256" s="70"/>
      <c r="T256" s="70"/>
      <c r="X256" s="70"/>
      <c r="Y256" s="70"/>
      <c r="Z256" s="70"/>
      <c r="AA256" s="70"/>
      <c r="AB256" s="70"/>
      <c r="AC256" s="70"/>
    </row>
    <row r="257" spans="1:29" ht="34.5" customHeight="1" x14ac:dyDescent="0.35">
      <c r="A257" s="78"/>
      <c r="B257" s="63"/>
      <c r="C257" s="63"/>
      <c r="D257" s="63"/>
      <c r="E257" s="77"/>
      <c r="F257" s="77"/>
      <c r="G257" s="77"/>
      <c r="H257" s="76"/>
      <c r="I257" s="76"/>
      <c r="J257" s="76"/>
      <c r="K257" s="77"/>
      <c r="L257" s="77"/>
      <c r="M257" s="77"/>
      <c r="N257" s="77"/>
      <c r="O257" s="77"/>
      <c r="P257" s="77"/>
      <c r="Q257" s="77"/>
      <c r="R257" s="70"/>
      <c r="S257" s="70"/>
      <c r="T257" s="70"/>
      <c r="X257" s="70"/>
      <c r="Y257" s="70"/>
      <c r="Z257" s="70"/>
      <c r="AA257" s="70"/>
      <c r="AB257" s="70"/>
      <c r="AC257" s="70"/>
    </row>
    <row r="258" spans="1:29" ht="34.5" customHeight="1" x14ac:dyDescent="0.35">
      <c r="A258" s="130"/>
      <c r="B258" s="63"/>
      <c r="C258" s="63"/>
      <c r="D258" s="63"/>
      <c r="E258" s="77"/>
      <c r="F258" s="77"/>
      <c r="G258" s="77"/>
      <c r="H258" s="76"/>
      <c r="I258" s="76"/>
      <c r="J258" s="76"/>
      <c r="K258" s="77"/>
      <c r="L258" s="77"/>
      <c r="M258" s="77"/>
      <c r="N258" s="77"/>
      <c r="O258" s="77"/>
      <c r="P258" s="77"/>
      <c r="Q258" s="77"/>
      <c r="R258" s="70"/>
      <c r="S258" s="70"/>
      <c r="T258" s="70"/>
      <c r="X258" s="70"/>
      <c r="Y258" s="70"/>
      <c r="Z258" s="70"/>
      <c r="AA258" s="70"/>
      <c r="AB258" s="70"/>
      <c r="AC258" s="70"/>
    </row>
    <row r="259" spans="1:29" ht="34.5" customHeight="1" x14ac:dyDescent="0.35">
      <c r="A259" s="130"/>
      <c r="B259" s="63"/>
      <c r="C259" s="63"/>
      <c r="D259" s="63"/>
      <c r="E259" s="77"/>
      <c r="F259" s="77"/>
      <c r="G259" s="77"/>
      <c r="H259" s="76"/>
      <c r="I259" s="76"/>
      <c r="J259" s="76"/>
      <c r="K259" s="77"/>
      <c r="L259" s="77"/>
      <c r="M259" s="77"/>
      <c r="N259" s="77"/>
      <c r="O259" s="77"/>
      <c r="P259" s="77"/>
      <c r="Q259" s="77"/>
      <c r="R259" s="70"/>
      <c r="S259" s="70"/>
      <c r="T259" s="70"/>
      <c r="X259" s="70"/>
      <c r="Y259" s="70"/>
      <c r="Z259" s="70"/>
      <c r="AA259" s="70"/>
      <c r="AB259" s="70"/>
      <c r="AC259" s="70"/>
    </row>
    <row r="260" spans="1:29" ht="34.5" customHeight="1" x14ac:dyDescent="0.35">
      <c r="A260" s="130"/>
      <c r="B260" s="63"/>
      <c r="C260" s="63"/>
      <c r="D260" s="63"/>
      <c r="E260" s="77"/>
      <c r="F260" s="77"/>
      <c r="G260" s="77"/>
      <c r="H260" s="76"/>
      <c r="I260" s="76"/>
      <c r="J260" s="76"/>
      <c r="K260" s="77"/>
      <c r="L260" s="77"/>
      <c r="M260" s="77"/>
      <c r="N260" s="77"/>
      <c r="O260" s="77"/>
      <c r="P260" s="77"/>
      <c r="Q260" s="77"/>
      <c r="R260" s="70"/>
      <c r="S260" s="70"/>
      <c r="T260" s="70"/>
      <c r="X260" s="70"/>
      <c r="Y260" s="70"/>
      <c r="Z260" s="70"/>
      <c r="AA260" s="70"/>
      <c r="AB260" s="70"/>
      <c r="AC260" s="70"/>
    </row>
    <row r="261" spans="1:29" ht="34.5" customHeight="1" x14ac:dyDescent="0.35">
      <c r="A261" s="130"/>
      <c r="B261" s="63"/>
      <c r="C261" s="63"/>
      <c r="D261" s="63"/>
      <c r="E261" s="77"/>
      <c r="F261" s="77"/>
      <c r="G261" s="77"/>
      <c r="H261" s="76"/>
      <c r="I261" s="76"/>
      <c r="J261" s="76"/>
      <c r="K261" s="77"/>
      <c r="L261" s="77"/>
      <c r="M261" s="77"/>
      <c r="N261" s="77"/>
      <c r="O261" s="77"/>
      <c r="P261" s="77"/>
      <c r="Q261" s="77"/>
      <c r="R261" s="70"/>
      <c r="S261" s="70"/>
      <c r="T261" s="70"/>
      <c r="X261" s="70"/>
      <c r="Y261" s="70"/>
      <c r="Z261" s="70"/>
      <c r="AA261" s="70"/>
      <c r="AB261" s="70"/>
      <c r="AC261" s="70"/>
    </row>
    <row r="262" spans="1:29" ht="34.5" customHeight="1" x14ac:dyDescent="0.35">
      <c r="A262" s="130"/>
      <c r="B262" s="63"/>
      <c r="C262" s="63"/>
      <c r="D262" s="63"/>
      <c r="E262" s="77"/>
      <c r="F262" s="77"/>
      <c r="G262" s="77"/>
      <c r="H262" s="76"/>
      <c r="I262" s="76"/>
      <c r="J262" s="76"/>
      <c r="K262" s="77"/>
      <c r="L262" s="77"/>
      <c r="M262" s="77"/>
      <c r="N262" s="77"/>
      <c r="O262" s="77"/>
      <c r="P262" s="77"/>
      <c r="Q262" s="77"/>
      <c r="R262" s="70"/>
      <c r="S262" s="70"/>
      <c r="T262" s="70"/>
      <c r="X262" s="70"/>
      <c r="Y262" s="70"/>
      <c r="Z262" s="70"/>
      <c r="AA262" s="70"/>
      <c r="AB262" s="70"/>
      <c r="AC262" s="70"/>
    </row>
    <row r="263" spans="1:29" ht="34.5" customHeight="1" x14ac:dyDescent="0.35">
      <c r="A263" s="130"/>
      <c r="B263" s="63"/>
      <c r="C263" s="63"/>
      <c r="D263" s="63"/>
      <c r="E263" s="77"/>
      <c r="F263" s="77"/>
      <c r="G263" s="77"/>
      <c r="H263" s="76"/>
      <c r="I263" s="76"/>
      <c r="J263" s="76"/>
      <c r="K263" s="77"/>
      <c r="L263" s="77"/>
      <c r="M263" s="77"/>
      <c r="N263" s="77"/>
      <c r="O263" s="77"/>
      <c r="P263" s="77"/>
      <c r="Q263" s="77"/>
      <c r="R263" s="70"/>
      <c r="S263" s="70"/>
      <c r="T263" s="70"/>
      <c r="X263" s="70"/>
      <c r="Y263" s="70"/>
      <c r="Z263" s="70"/>
      <c r="AA263" s="70"/>
      <c r="AB263" s="70"/>
      <c r="AC263" s="70"/>
    </row>
    <row r="264" spans="1:29" ht="34.5" customHeight="1" x14ac:dyDescent="0.35">
      <c r="A264" s="130"/>
      <c r="B264" s="63"/>
      <c r="C264" s="63"/>
      <c r="D264" s="63"/>
      <c r="E264" s="77"/>
      <c r="F264" s="77"/>
      <c r="G264" s="77"/>
      <c r="H264" s="76"/>
      <c r="I264" s="76"/>
      <c r="J264" s="76"/>
      <c r="K264" s="77"/>
      <c r="L264" s="77"/>
      <c r="M264" s="77"/>
      <c r="N264" s="77"/>
      <c r="O264" s="77"/>
      <c r="P264" s="77"/>
      <c r="Q264" s="77"/>
      <c r="R264" s="70"/>
      <c r="S264" s="70"/>
      <c r="T264" s="70"/>
      <c r="X264" s="70"/>
      <c r="Y264" s="70"/>
      <c r="Z264" s="70"/>
      <c r="AA264" s="70"/>
      <c r="AB264" s="70"/>
      <c r="AC264" s="70"/>
    </row>
    <row r="265" spans="1:29" ht="34.5" customHeight="1" x14ac:dyDescent="0.35">
      <c r="A265" s="130"/>
      <c r="B265" s="63"/>
      <c r="C265" s="63"/>
      <c r="D265" s="63"/>
      <c r="E265" s="77"/>
      <c r="F265" s="77"/>
      <c r="G265" s="77"/>
      <c r="H265" s="76"/>
      <c r="I265" s="76"/>
      <c r="J265" s="76"/>
      <c r="K265" s="77"/>
      <c r="L265" s="77"/>
      <c r="M265" s="77"/>
      <c r="N265" s="77"/>
      <c r="O265" s="77"/>
      <c r="P265" s="77"/>
      <c r="Q265" s="77"/>
      <c r="R265" s="70"/>
      <c r="S265" s="70"/>
      <c r="T265" s="70"/>
      <c r="X265" s="70"/>
      <c r="Y265" s="70"/>
      <c r="Z265" s="70"/>
      <c r="AA265" s="70"/>
      <c r="AB265" s="70"/>
      <c r="AC265" s="70"/>
    </row>
    <row r="266" spans="1:29" ht="34.5" customHeight="1" x14ac:dyDescent="0.35">
      <c r="A266" s="130"/>
      <c r="B266" s="63"/>
      <c r="C266" s="63"/>
      <c r="D266" s="63"/>
      <c r="E266" s="77"/>
      <c r="F266" s="77"/>
      <c r="G266" s="77"/>
      <c r="H266" s="76"/>
      <c r="I266" s="76"/>
      <c r="J266" s="76"/>
      <c r="K266" s="77"/>
      <c r="L266" s="77"/>
      <c r="M266" s="77"/>
      <c r="N266" s="77"/>
      <c r="O266" s="77"/>
      <c r="P266" s="77"/>
      <c r="Q266" s="77"/>
      <c r="R266" s="70"/>
      <c r="S266" s="70"/>
      <c r="T266" s="70"/>
      <c r="X266" s="70"/>
      <c r="Y266" s="70"/>
      <c r="Z266" s="70"/>
      <c r="AA266" s="70"/>
      <c r="AB266" s="70"/>
      <c r="AC266" s="70"/>
    </row>
    <row r="267" spans="1:29" ht="34.5" customHeight="1" x14ac:dyDescent="0.35">
      <c r="A267" s="130"/>
      <c r="B267" s="63"/>
      <c r="C267" s="63"/>
      <c r="D267" s="63"/>
      <c r="E267" s="77"/>
      <c r="F267" s="77"/>
      <c r="G267" s="77"/>
      <c r="H267" s="76"/>
      <c r="I267" s="76"/>
      <c r="J267" s="76"/>
      <c r="K267" s="77"/>
      <c r="L267" s="77"/>
      <c r="M267" s="77"/>
      <c r="N267" s="77"/>
      <c r="O267" s="77"/>
      <c r="P267" s="77"/>
      <c r="Q267" s="77"/>
      <c r="R267" s="70"/>
      <c r="S267" s="70"/>
      <c r="T267" s="70"/>
      <c r="X267" s="70"/>
      <c r="Y267" s="70"/>
      <c r="Z267" s="70"/>
      <c r="AA267" s="70"/>
      <c r="AB267" s="70"/>
      <c r="AC267" s="70"/>
    </row>
    <row r="268" spans="1:29" ht="34.5" customHeight="1" x14ac:dyDescent="0.35">
      <c r="A268" s="130"/>
      <c r="B268" s="63"/>
      <c r="C268" s="63"/>
      <c r="D268" s="63"/>
      <c r="E268" s="77"/>
      <c r="F268" s="77"/>
      <c r="G268" s="77"/>
      <c r="H268" s="76"/>
      <c r="I268" s="76"/>
      <c r="J268" s="76"/>
      <c r="K268" s="77"/>
      <c r="L268" s="77"/>
      <c r="M268" s="77"/>
      <c r="N268" s="77"/>
      <c r="O268" s="77"/>
      <c r="P268" s="77"/>
      <c r="Q268" s="77"/>
      <c r="R268" s="70"/>
      <c r="S268" s="70"/>
      <c r="T268" s="70"/>
      <c r="X268" s="70"/>
      <c r="Y268" s="70"/>
      <c r="Z268" s="70"/>
      <c r="AA268" s="70"/>
      <c r="AB268" s="70"/>
      <c r="AC268" s="70"/>
    </row>
    <row r="269" spans="1:29" ht="34.5" customHeight="1" x14ac:dyDescent="0.35">
      <c r="A269" s="130"/>
      <c r="B269" s="63"/>
      <c r="C269" s="63"/>
      <c r="D269" s="63"/>
      <c r="E269" s="77"/>
      <c r="F269" s="77"/>
      <c r="G269" s="77"/>
      <c r="H269" s="76"/>
      <c r="I269" s="76"/>
      <c r="J269" s="76"/>
      <c r="K269" s="77"/>
      <c r="L269" s="77"/>
      <c r="M269" s="77"/>
      <c r="N269" s="77"/>
      <c r="O269" s="77"/>
      <c r="P269" s="77"/>
      <c r="Q269" s="77"/>
      <c r="R269" s="70"/>
      <c r="S269" s="70"/>
      <c r="T269" s="70"/>
      <c r="X269" s="70"/>
      <c r="Y269" s="70"/>
      <c r="Z269" s="70"/>
      <c r="AA269" s="70"/>
      <c r="AB269" s="70"/>
      <c r="AC269" s="70"/>
    </row>
    <row r="270" spans="1:29" ht="34.5" customHeight="1" x14ac:dyDescent="0.35">
      <c r="A270" s="130"/>
      <c r="B270" s="63"/>
      <c r="C270" s="63"/>
      <c r="D270" s="63"/>
      <c r="E270" s="77"/>
      <c r="F270" s="77"/>
      <c r="G270" s="77"/>
      <c r="H270" s="76"/>
      <c r="I270" s="76"/>
      <c r="J270" s="76"/>
      <c r="K270" s="77"/>
      <c r="L270" s="77"/>
      <c r="M270" s="77"/>
      <c r="N270" s="77"/>
      <c r="O270" s="77"/>
      <c r="P270" s="77"/>
      <c r="Q270" s="77"/>
      <c r="R270" s="70"/>
      <c r="S270" s="70"/>
      <c r="T270" s="70"/>
      <c r="X270" s="70"/>
      <c r="Y270" s="70"/>
      <c r="Z270" s="70"/>
      <c r="AA270" s="70"/>
      <c r="AB270" s="70"/>
      <c r="AC270" s="70"/>
    </row>
    <row r="271" spans="1:29" ht="34.5" customHeight="1" x14ac:dyDescent="0.35">
      <c r="A271" s="130"/>
      <c r="B271" s="63"/>
      <c r="C271" s="63"/>
      <c r="D271" s="63"/>
      <c r="E271" s="77"/>
      <c r="F271" s="77"/>
      <c r="G271" s="77"/>
      <c r="H271" s="76"/>
      <c r="I271" s="76"/>
      <c r="J271" s="76"/>
      <c r="K271" s="77"/>
      <c r="L271" s="77"/>
      <c r="M271" s="77"/>
      <c r="N271" s="77"/>
      <c r="O271" s="77"/>
      <c r="P271" s="77"/>
      <c r="Q271" s="77"/>
      <c r="R271" s="70"/>
      <c r="S271" s="70"/>
      <c r="T271" s="70"/>
      <c r="X271" s="70"/>
      <c r="Y271" s="70"/>
      <c r="Z271" s="70"/>
      <c r="AA271" s="70"/>
      <c r="AB271" s="70"/>
      <c r="AC271" s="70"/>
    </row>
    <row r="272" spans="1:29" ht="34.5" customHeight="1" x14ac:dyDescent="0.35">
      <c r="A272" s="130"/>
      <c r="B272" s="63"/>
      <c r="C272" s="63"/>
      <c r="D272" s="63"/>
      <c r="E272" s="77"/>
      <c r="F272" s="77"/>
      <c r="G272" s="77"/>
      <c r="H272" s="76"/>
      <c r="I272" s="76"/>
      <c r="J272" s="76"/>
      <c r="K272" s="77"/>
      <c r="L272" s="77"/>
      <c r="M272" s="77"/>
      <c r="N272" s="77"/>
      <c r="O272" s="77"/>
      <c r="P272" s="77"/>
      <c r="Q272" s="77"/>
      <c r="R272" s="70"/>
      <c r="S272" s="70"/>
      <c r="T272" s="70"/>
      <c r="X272" s="70"/>
      <c r="Y272" s="70"/>
      <c r="Z272" s="70"/>
      <c r="AA272" s="70"/>
      <c r="AB272" s="70"/>
      <c r="AC272" s="70"/>
    </row>
    <row r="273" spans="1:29" ht="34.5" customHeight="1" x14ac:dyDescent="0.35">
      <c r="A273" s="130"/>
      <c r="B273" s="63"/>
      <c r="C273" s="63"/>
      <c r="D273" s="63"/>
      <c r="E273" s="77"/>
      <c r="F273" s="77"/>
      <c r="G273" s="77"/>
      <c r="H273" s="76"/>
      <c r="I273" s="76"/>
      <c r="J273" s="76"/>
      <c r="K273" s="77"/>
      <c r="L273" s="77"/>
      <c r="M273" s="77"/>
      <c r="N273" s="77"/>
      <c r="O273" s="77"/>
      <c r="P273" s="77"/>
      <c r="Q273" s="77"/>
      <c r="R273" s="70"/>
      <c r="S273" s="70"/>
      <c r="T273" s="70"/>
      <c r="X273" s="70"/>
      <c r="Y273" s="70"/>
      <c r="Z273" s="70"/>
      <c r="AA273" s="70"/>
      <c r="AB273" s="70"/>
      <c r="AC273" s="70"/>
    </row>
    <row r="274" spans="1:29" ht="34.5" customHeight="1" x14ac:dyDescent="0.35">
      <c r="A274" s="130"/>
      <c r="B274" s="63"/>
      <c r="C274" s="63"/>
      <c r="D274" s="63"/>
      <c r="E274" s="77"/>
      <c r="F274" s="77"/>
      <c r="G274" s="77"/>
      <c r="H274" s="76"/>
      <c r="I274" s="76"/>
      <c r="J274" s="76"/>
      <c r="K274" s="77"/>
      <c r="L274" s="77"/>
      <c r="M274" s="77"/>
      <c r="N274" s="77"/>
      <c r="O274" s="77"/>
      <c r="P274" s="77"/>
      <c r="Q274" s="77"/>
      <c r="R274" s="70"/>
      <c r="S274" s="70"/>
      <c r="T274" s="70"/>
      <c r="X274" s="70"/>
      <c r="Y274" s="70"/>
      <c r="Z274" s="70"/>
      <c r="AA274" s="70"/>
      <c r="AB274" s="70"/>
      <c r="AC274" s="70"/>
    </row>
    <row r="275" spans="1:29" ht="34.5" customHeight="1" x14ac:dyDescent="0.35">
      <c r="A275" s="130"/>
      <c r="B275" s="63"/>
      <c r="C275" s="63"/>
      <c r="D275" s="63"/>
      <c r="E275" s="77"/>
      <c r="F275" s="77"/>
      <c r="G275" s="77"/>
      <c r="H275" s="76"/>
      <c r="I275" s="76"/>
      <c r="J275" s="76"/>
      <c r="K275" s="77"/>
      <c r="L275" s="77"/>
      <c r="M275" s="77"/>
      <c r="N275" s="77"/>
      <c r="O275" s="77"/>
      <c r="P275" s="77"/>
      <c r="Q275" s="77"/>
      <c r="R275" s="70"/>
      <c r="S275" s="70"/>
      <c r="T275" s="70"/>
      <c r="X275" s="70"/>
      <c r="Y275" s="70"/>
      <c r="Z275" s="70"/>
      <c r="AA275" s="70"/>
      <c r="AB275" s="70"/>
      <c r="AC275" s="70"/>
    </row>
    <row r="276" spans="1:29" ht="34.5" customHeight="1" x14ac:dyDescent="0.35">
      <c r="A276" s="130"/>
      <c r="B276" s="63"/>
      <c r="C276" s="63"/>
      <c r="D276" s="63"/>
      <c r="E276" s="77"/>
      <c r="F276" s="77"/>
      <c r="G276" s="77"/>
      <c r="H276" s="76"/>
      <c r="I276" s="76"/>
      <c r="J276" s="76"/>
      <c r="K276" s="77"/>
      <c r="L276" s="77"/>
      <c r="M276" s="77"/>
      <c r="N276" s="77"/>
      <c r="O276" s="77"/>
      <c r="P276" s="77"/>
      <c r="Q276" s="77"/>
      <c r="R276" s="70"/>
      <c r="S276" s="70"/>
      <c r="T276" s="70"/>
      <c r="X276" s="70"/>
      <c r="Y276" s="70"/>
      <c r="Z276" s="70"/>
      <c r="AA276" s="70"/>
      <c r="AB276" s="70"/>
      <c r="AC276" s="70"/>
    </row>
    <row r="277" spans="1:29" ht="34.5" customHeight="1" x14ac:dyDescent="0.35">
      <c r="A277" s="130"/>
      <c r="B277" s="63"/>
      <c r="C277" s="63"/>
      <c r="D277" s="63"/>
      <c r="E277" s="77"/>
      <c r="F277" s="77"/>
      <c r="G277" s="77"/>
      <c r="H277" s="76"/>
      <c r="I277" s="76"/>
      <c r="J277" s="76"/>
      <c r="K277" s="77"/>
      <c r="L277" s="77"/>
      <c r="M277" s="77"/>
      <c r="N277" s="77"/>
      <c r="O277" s="77"/>
      <c r="P277" s="77"/>
      <c r="Q277" s="77"/>
      <c r="R277" s="70"/>
      <c r="S277" s="70"/>
      <c r="T277" s="70"/>
      <c r="X277" s="70"/>
      <c r="Y277" s="70"/>
      <c r="Z277" s="70"/>
      <c r="AA277" s="70"/>
      <c r="AB277" s="70"/>
      <c r="AC277" s="70"/>
    </row>
    <row r="278" spans="1:29" ht="34.5" customHeight="1" x14ac:dyDescent="0.35">
      <c r="A278" s="130"/>
      <c r="B278" s="63"/>
      <c r="C278" s="63"/>
      <c r="D278" s="63"/>
      <c r="E278" s="77"/>
      <c r="F278" s="77"/>
      <c r="G278" s="77"/>
      <c r="H278" s="76"/>
      <c r="I278" s="76"/>
      <c r="J278" s="76"/>
      <c r="K278" s="77"/>
      <c r="L278" s="77"/>
      <c r="M278" s="77"/>
      <c r="N278" s="77"/>
      <c r="O278" s="77"/>
      <c r="P278" s="77"/>
      <c r="Q278" s="77"/>
      <c r="R278" s="70"/>
      <c r="S278" s="70"/>
      <c r="T278" s="70"/>
      <c r="X278" s="70"/>
      <c r="Y278" s="70"/>
      <c r="Z278" s="70"/>
      <c r="AA278" s="70"/>
      <c r="AB278" s="70"/>
      <c r="AC278" s="70"/>
    </row>
    <row r="279" spans="1:29" ht="34.5" customHeight="1" x14ac:dyDescent="0.35">
      <c r="A279" s="130"/>
      <c r="B279" s="63"/>
      <c r="C279" s="63"/>
      <c r="D279" s="63"/>
      <c r="E279" s="77"/>
      <c r="F279" s="77"/>
      <c r="G279" s="77"/>
      <c r="H279" s="76"/>
      <c r="I279" s="76"/>
      <c r="J279" s="76"/>
      <c r="K279" s="77"/>
      <c r="L279" s="77"/>
      <c r="M279" s="77"/>
      <c r="N279" s="77"/>
      <c r="O279" s="77"/>
      <c r="P279" s="77"/>
      <c r="Q279" s="77"/>
      <c r="R279" s="70"/>
      <c r="S279" s="70"/>
      <c r="T279" s="70"/>
      <c r="X279" s="70"/>
      <c r="Y279" s="70"/>
      <c r="Z279" s="70"/>
      <c r="AA279" s="70"/>
      <c r="AB279" s="70"/>
      <c r="AC279" s="70"/>
    </row>
    <row r="280" spans="1:29" ht="34.5" customHeight="1" x14ac:dyDescent="0.35">
      <c r="A280" s="130"/>
      <c r="B280" s="63"/>
      <c r="C280" s="63"/>
      <c r="D280" s="63"/>
      <c r="E280" s="77"/>
      <c r="F280" s="77"/>
      <c r="G280" s="77"/>
      <c r="H280" s="76"/>
      <c r="I280" s="76"/>
      <c r="J280" s="76"/>
      <c r="K280" s="77"/>
      <c r="L280" s="77"/>
      <c r="M280" s="77"/>
      <c r="N280" s="77"/>
      <c r="O280" s="77"/>
      <c r="P280" s="77"/>
      <c r="Q280" s="77"/>
      <c r="R280" s="70"/>
      <c r="S280" s="70"/>
      <c r="T280" s="70"/>
      <c r="X280" s="70"/>
      <c r="Y280" s="70"/>
      <c r="Z280" s="70"/>
      <c r="AA280" s="70"/>
      <c r="AB280" s="70"/>
      <c r="AC280" s="70"/>
    </row>
    <row r="281" spans="1:29" ht="34.5" customHeight="1" x14ac:dyDescent="0.35">
      <c r="A281" s="130"/>
      <c r="B281" s="63"/>
      <c r="C281" s="63"/>
      <c r="D281" s="63"/>
      <c r="E281" s="77"/>
      <c r="F281" s="77"/>
      <c r="G281" s="77"/>
      <c r="H281" s="76"/>
      <c r="I281" s="76"/>
      <c r="J281" s="76"/>
      <c r="K281" s="77"/>
      <c r="L281" s="77"/>
      <c r="M281" s="77"/>
      <c r="N281" s="77"/>
      <c r="O281" s="77"/>
      <c r="P281" s="77"/>
      <c r="Q281" s="77"/>
      <c r="R281" s="70"/>
      <c r="S281" s="70"/>
      <c r="T281" s="70"/>
      <c r="X281" s="70"/>
      <c r="Y281" s="70"/>
      <c r="Z281" s="70"/>
      <c r="AA281" s="70"/>
      <c r="AB281" s="70"/>
      <c r="AC281" s="70"/>
    </row>
    <row r="282" spans="1:29" ht="34.5" customHeight="1" x14ac:dyDescent="0.35">
      <c r="A282" s="130"/>
      <c r="B282" s="63"/>
      <c r="C282" s="63"/>
      <c r="D282" s="63"/>
      <c r="E282" s="77"/>
      <c r="F282" s="77"/>
      <c r="G282" s="77"/>
      <c r="H282" s="76"/>
      <c r="I282" s="76"/>
      <c r="J282" s="76"/>
      <c r="K282" s="77"/>
      <c r="L282" s="77"/>
      <c r="M282" s="77"/>
      <c r="N282" s="77"/>
      <c r="O282" s="77"/>
      <c r="P282" s="77"/>
      <c r="Q282" s="77"/>
      <c r="R282" s="70"/>
      <c r="S282" s="70"/>
      <c r="T282" s="70"/>
      <c r="X282" s="70"/>
      <c r="Y282" s="70"/>
      <c r="Z282" s="70"/>
      <c r="AA282" s="70"/>
      <c r="AB282" s="70"/>
      <c r="AC282" s="70"/>
    </row>
    <row r="283" spans="1:29" ht="34.5" customHeight="1" x14ac:dyDescent="0.35">
      <c r="A283" s="130"/>
      <c r="B283" s="63"/>
      <c r="C283" s="63"/>
      <c r="D283" s="63"/>
      <c r="E283" s="77"/>
      <c r="F283" s="77"/>
      <c r="G283" s="77"/>
      <c r="H283" s="76"/>
      <c r="I283" s="76"/>
      <c r="J283" s="76"/>
      <c r="K283" s="77"/>
      <c r="L283" s="77"/>
      <c r="M283" s="77"/>
      <c r="N283" s="77"/>
      <c r="O283" s="77"/>
      <c r="P283" s="77"/>
      <c r="Q283" s="77"/>
      <c r="R283" s="70"/>
      <c r="S283" s="70"/>
      <c r="T283" s="70"/>
      <c r="X283" s="70"/>
      <c r="Y283" s="70"/>
      <c r="Z283" s="70"/>
      <c r="AA283" s="70"/>
      <c r="AB283" s="70"/>
      <c r="AC283" s="70"/>
    </row>
    <row r="284" spans="1:29" ht="34.5" customHeight="1" x14ac:dyDescent="0.35">
      <c r="A284" s="130"/>
      <c r="B284" s="63"/>
      <c r="C284" s="63"/>
      <c r="D284" s="63"/>
      <c r="E284" s="77"/>
      <c r="F284" s="77"/>
      <c r="G284" s="77"/>
      <c r="H284" s="76"/>
      <c r="I284" s="76"/>
      <c r="J284" s="76"/>
      <c r="K284" s="77"/>
      <c r="L284" s="77"/>
      <c r="M284" s="77"/>
      <c r="N284" s="77"/>
      <c r="O284" s="77"/>
      <c r="P284" s="77"/>
      <c r="Q284" s="77"/>
      <c r="R284" s="70"/>
      <c r="S284" s="70"/>
      <c r="T284" s="70"/>
      <c r="X284" s="70"/>
      <c r="Y284" s="70"/>
      <c r="Z284" s="70"/>
      <c r="AA284" s="70"/>
      <c r="AB284" s="70"/>
      <c r="AC284" s="70"/>
    </row>
    <row r="285" spans="1:29" ht="34.5" customHeight="1" x14ac:dyDescent="0.35">
      <c r="A285" s="130"/>
      <c r="B285" s="63"/>
      <c r="C285" s="63"/>
      <c r="D285" s="63"/>
      <c r="E285" s="77"/>
      <c r="F285" s="77"/>
      <c r="G285" s="77"/>
      <c r="H285" s="76"/>
      <c r="I285" s="76"/>
      <c r="J285" s="76"/>
      <c r="K285" s="77"/>
      <c r="L285" s="77"/>
      <c r="M285" s="77"/>
      <c r="N285" s="77"/>
      <c r="O285" s="77"/>
      <c r="P285" s="77"/>
      <c r="Q285" s="77"/>
      <c r="R285" s="70"/>
      <c r="S285" s="70"/>
      <c r="T285" s="70"/>
      <c r="X285" s="70"/>
      <c r="Y285" s="70"/>
      <c r="Z285" s="70"/>
      <c r="AA285" s="70"/>
      <c r="AB285" s="70"/>
      <c r="AC285" s="70"/>
    </row>
    <row r="286" spans="1:29" ht="34.5" customHeight="1" x14ac:dyDescent="0.35">
      <c r="A286" s="130"/>
      <c r="B286" s="63"/>
      <c r="C286" s="63"/>
      <c r="D286" s="63"/>
      <c r="E286" s="77"/>
      <c r="F286" s="77"/>
      <c r="G286" s="77"/>
      <c r="H286" s="76"/>
      <c r="I286" s="76"/>
      <c r="J286" s="76"/>
      <c r="K286" s="77"/>
      <c r="L286" s="77"/>
      <c r="M286" s="77"/>
      <c r="N286" s="77"/>
      <c r="O286" s="77"/>
      <c r="P286" s="77"/>
      <c r="Q286" s="77"/>
      <c r="R286" s="70"/>
      <c r="S286" s="70"/>
      <c r="T286" s="70"/>
      <c r="X286" s="70"/>
      <c r="Y286" s="70"/>
      <c r="Z286" s="70"/>
      <c r="AA286" s="70"/>
      <c r="AB286" s="70"/>
      <c r="AC286" s="70"/>
    </row>
    <row r="287" spans="1:29" ht="34.5" customHeight="1" x14ac:dyDescent="0.35">
      <c r="A287" s="130"/>
      <c r="B287" s="63"/>
      <c r="C287" s="63"/>
      <c r="D287" s="63"/>
      <c r="E287" s="77"/>
      <c r="F287" s="77"/>
      <c r="G287" s="77"/>
      <c r="H287" s="76"/>
      <c r="I287" s="76"/>
      <c r="J287" s="76"/>
      <c r="K287" s="77"/>
      <c r="L287" s="77"/>
      <c r="M287" s="77"/>
      <c r="N287" s="77"/>
      <c r="O287" s="77"/>
      <c r="P287" s="77"/>
      <c r="Q287" s="77"/>
      <c r="R287" s="70"/>
      <c r="S287" s="70"/>
      <c r="T287" s="70"/>
      <c r="X287" s="70"/>
      <c r="Y287" s="70"/>
      <c r="Z287" s="70"/>
      <c r="AA287" s="70"/>
      <c r="AB287" s="70"/>
      <c r="AC287" s="70"/>
    </row>
    <row r="288" spans="1:29" ht="34.5" customHeight="1" x14ac:dyDescent="0.35">
      <c r="A288" s="130"/>
      <c r="B288" s="63"/>
      <c r="C288" s="63"/>
      <c r="D288" s="63"/>
      <c r="E288" s="77"/>
      <c r="F288" s="77"/>
      <c r="G288" s="77"/>
      <c r="H288" s="76"/>
      <c r="I288" s="76"/>
      <c r="J288" s="76"/>
      <c r="K288" s="77"/>
      <c r="L288" s="77"/>
      <c r="M288" s="77"/>
      <c r="N288" s="77"/>
      <c r="O288" s="77"/>
      <c r="P288" s="77"/>
      <c r="Q288" s="77"/>
      <c r="R288" s="70"/>
      <c r="S288" s="70"/>
      <c r="T288" s="70"/>
      <c r="X288" s="70"/>
      <c r="Y288" s="70"/>
      <c r="Z288" s="70"/>
      <c r="AA288" s="70"/>
      <c r="AB288" s="70"/>
      <c r="AC288" s="70"/>
    </row>
    <row r="289" spans="1:29" ht="34.5" customHeight="1" x14ac:dyDescent="0.35">
      <c r="A289" s="130"/>
      <c r="B289" s="63"/>
      <c r="C289" s="63"/>
      <c r="D289" s="63"/>
      <c r="E289" s="77"/>
      <c r="F289" s="77"/>
      <c r="G289" s="77"/>
      <c r="H289" s="76"/>
      <c r="I289" s="76"/>
      <c r="J289" s="76"/>
      <c r="K289" s="77"/>
      <c r="L289" s="77"/>
      <c r="M289" s="77"/>
      <c r="N289" s="77"/>
      <c r="O289" s="77"/>
      <c r="P289" s="77"/>
      <c r="Q289" s="77"/>
      <c r="R289" s="70"/>
      <c r="S289" s="70"/>
      <c r="T289" s="70"/>
      <c r="X289" s="70"/>
      <c r="Y289" s="70"/>
      <c r="Z289" s="70"/>
      <c r="AA289" s="70"/>
      <c r="AB289" s="70"/>
      <c r="AC289" s="70"/>
    </row>
    <row r="290" spans="1:29" ht="34.5" customHeight="1" x14ac:dyDescent="0.35">
      <c r="A290" s="130"/>
      <c r="B290" s="63"/>
      <c r="C290" s="63"/>
      <c r="D290" s="63"/>
      <c r="E290" s="77"/>
      <c r="F290" s="77"/>
      <c r="G290" s="77"/>
      <c r="H290" s="76"/>
      <c r="I290" s="76"/>
      <c r="J290" s="76"/>
      <c r="K290" s="77"/>
      <c r="L290" s="77"/>
      <c r="M290" s="77"/>
      <c r="N290" s="77"/>
      <c r="O290" s="77"/>
      <c r="P290" s="77"/>
      <c r="Q290" s="77"/>
      <c r="R290" s="70"/>
      <c r="S290" s="70"/>
      <c r="T290" s="70"/>
      <c r="X290" s="70"/>
      <c r="Y290" s="70"/>
      <c r="Z290" s="70"/>
      <c r="AA290" s="70"/>
      <c r="AB290" s="70"/>
      <c r="AC290" s="70"/>
    </row>
    <row r="291" spans="1:29" ht="34.5" customHeight="1" x14ac:dyDescent="0.35">
      <c r="A291" s="130"/>
      <c r="B291" s="63"/>
      <c r="C291" s="63"/>
      <c r="D291" s="63"/>
      <c r="E291" s="77"/>
      <c r="F291" s="77"/>
      <c r="G291" s="77"/>
      <c r="H291" s="76"/>
      <c r="I291" s="76"/>
      <c r="J291" s="76"/>
      <c r="K291" s="77"/>
      <c r="L291" s="77"/>
      <c r="M291" s="77"/>
      <c r="N291" s="77"/>
      <c r="O291" s="77"/>
      <c r="P291" s="77"/>
      <c r="Q291" s="77"/>
      <c r="R291" s="70"/>
      <c r="S291" s="70"/>
      <c r="T291" s="70"/>
      <c r="X291" s="70"/>
      <c r="Y291" s="70"/>
      <c r="Z291" s="70"/>
      <c r="AA291" s="70"/>
      <c r="AB291" s="70"/>
      <c r="AC291" s="70"/>
    </row>
    <row r="292" spans="1:29" ht="34.5" customHeight="1" x14ac:dyDescent="0.35">
      <c r="A292" s="130"/>
      <c r="B292" s="63"/>
      <c r="C292" s="63"/>
      <c r="D292" s="63"/>
      <c r="E292" s="77"/>
      <c r="F292" s="77"/>
      <c r="G292" s="77"/>
      <c r="H292" s="76"/>
      <c r="I292" s="76"/>
      <c r="J292" s="76"/>
      <c r="K292" s="77"/>
      <c r="L292" s="77"/>
      <c r="M292" s="77"/>
      <c r="N292" s="77"/>
      <c r="O292" s="77"/>
      <c r="P292" s="77"/>
      <c r="Q292" s="77"/>
      <c r="R292" s="70"/>
      <c r="S292" s="70"/>
      <c r="T292" s="70"/>
      <c r="X292" s="70"/>
      <c r="Y292" s="70"/>
      <c r="Z292" s="70"/>
      <c r="AA292" s="70"/>
      <c r="AB292" s="70"/>
      <c r="AC292" s="70"/>
    </row>
    <row r="293" spans="1:29" ht="34.5" customHeight="1" x14ac:dyDescent="0.35">
      <c r="A293" s="130"/>
      <c r="B293" s="63"/>
      <c r="C293" s="63"/>
      <c r="D293" s="63"/>
      <c r="E293" s="77"/>
      <c r="F293" s="77"/>
      <c r="G293" s="77"/>
      <c r="H293" s="76"/>
      <c r="I293" s="76"/>
      <c r="J293" s="76"/>
      <c r="K293" s="77"/>
      <c r="L293" s="77"/>
      <c r="M293" s="77"/>
      <c r="N293" s="77"/>
      <c r="O293" s="77"/>
      <c r="P293" s="77"/>
      <c r="Q293" s="77"/>
      <c r="R293" s="70"/>
      <c r="S293" s="70"/>
      <c r="T293" s="70"/>
      <c r="X293" s="70"/>
      <c r="Y293" s="70"/>
      <c r="Z293" s="70"/>
      <c r="AA293" s="70"/>
      <c r="AB293" s="70"/>
      <c r="AC293" s="70"/>
    </row>
    <row r="294" spans="1:29" ht="34.5" customHeight="1" x14ac:dyDescent="0.35">
      <c r="A294" s="130"/>
      <c r="B294" s="63"/>
      <c r="C294" s="63"/>
      <c r="D294" s="63"/>
      <c r="E294" s="77"/>
      <c r="F294" s="77"/>
      <c r="G294" s="77"/>
      <c r="H294" s="76"/>
      <c r="I294" s="76"/>
      <c r="J294" s="76"/>
      <c r="K294" s="77"/>
      <c r="L294" s="77"/>
      <c r="M294" s="77"/>
      <c r="N294" s="77"/>
      <c r="O294" s="77"/>
      <c r="P294" s="77"/>
      <c r="Q294" s="77"/>
      <c r="R294" s="70"/>
      <c r="S294" s="70"/>
      <c r="T294" s="70"/>
      <c r="X294" s="70"/>
      <c r="Y294" s="70"/>
      <c r="Z294" s="70"/>
      <c r="AA294" s="70"/>
      <c r="AB294" s="70"/>
      <c r="AC294" s="70"/>
    </row>
    <row r="295" spans="1:29" ht="34.5" customHeight="1" x14ac:dyDescent="0.35">
      <c r="A295" s="130"/>
      <c r="B295" s="63"/>
      <c r="C295" s="63"/>
      <c r="D295" s="63"/>
      <c r="E295" s="77"/>
      <c r="F295" s="77"/>
      <c r="G295" s="77"/>
      <c r="H295" s="76"/>
      <c r="I295" s="76"/>
      <c r="J295" s="76"/>
      <c r="K295" s="77"/>
      <c r="L295" s="77"/>
      <c r="M295" s="77"/>
      <c r="N295" s="77"/>
      <c r="O295" s="77"/>
      <c r="P295" s="77"/>
      <c r="Q295" s="77"/>
      <c r="R295" s="70"/>
      <c r="S295" s="70"/>
      <c r="T295" s="70"/>
      <c r="X295" s="70"/>
      <c r="Y295" s="70"/>
      <c r="Z295" s="70"/>
      <c r="AA295" s="70"/>
      <c r="AB295" s="70"/>
      <c r="AC295" s="70"/>
    </row>
    <row r="296" spans="1:29" ht="34.5" customHeight="1" x14ac:dyDescent="0.35">
      <c r="A296" s="130"/>
      <c r="B296" s="63"/>
      <c r="C296" s="63"/>
      <c r="D296" s="63"/>
      <c r="E296" s="77"/>
      <c r="F296" s="77"/>
      <c r="G296" s="77"/>
      <c r="H296" s="76"/>
      <c r="I296" s="76"/>
      <c r="J296" s="76"/>
      <c r="K296" s="77"/>
      <c r="L296" s="77"/>
      <c r="M296" s="77"/>
      <c r="N296" s="77"/>
      <c r="O296" s="77"/>
      <c r="P296" s="77"/>
      <c r="Q296" s="77"/>
      <c r="R296" s="70"/>
      <c r="S296" s="70"/>
      <c r="T296" s="70"/>
      <c r="X296" s="70"/>
      <c r="Y296" s="70"/>
      <c r="Z296" s="70"/>
      <c r="AA296" s="70"/>
      <c r="AB296" s="70"/>
      <c r="AC296" s="70"/>
    </row>
    <row r="297" spans="1:29" ht="34.5" customHeight="1" x14ac:dyDescent="0.35">
      <c r="A297" s="130"/>
      <c r="B297" s="63"/>
      <c r="C297" s="63"/>
      <c r="D297" s="63"/>
      <c r="E297" s="77"/>
      <c r="F297" s="77"/>
      <c r="G297" s="77"/>
      <c r="H297" s="76"/>
      <c r="I297" s="76"/>
      <c r="J297" s="76"/>
      <c r="K297" s="77"/>
      <c r="L297" s="77"/>
      <c r="M297" s="77"/>
      <c r="N297" s="77"/>
      <c r="O297" s="77"/>
      <c r="P297" s="77"/>
      <c r="Q297" s="77"/>
      <c r="R297" s="70"/>
      <c r="S297" s="70"/>
      <c r="T297" s="70"/>
      <c r="X297" s="70"/>
      <c r="Y297" s="70"/>
      <c r="Z297" s="70"/>
      <c r="AA297" s="70"/>
      <c r="AB297" s="70"/>
      <c r="AC297" s="70"/>
    </row>
    <row r="298" spans="1:29" ht="34.5" customHeight="1" x14ac:dyDescent="0.35">
      <c r="A298" s="130"/>
      <c r="B298" s="63"/>
      <c r="C298" s="63"/>
      <c r="D298" s="63"/>
      <c r="E298" s="77"/>
      <c r="F298" s="77"/>
      <c r="G298" s="77"/>
      <c r="H298" s="76"/>
      <c r="I298" s="76"/>
      <c r="J298" s="76"/>
      <c r="K298" s="77"/>
      <c r="L298" s="77"/>
      <c r="M298" s="77"/>
      <c r="N298" s="77"/>
      <c r="O298" s="77"/>
      <c r="P298" s="77"/>
      <c r="Q298" s="77"/>
      <c r="R298" s="70"/>
      <c r="S298" s="70"/>
      <c r="T298" s="70"/>
      <c r="X298" s="70"/>
      <c r="Y298" s="70"/>
      <c r="Z298" s="70"/>
      <c r="AA298" s="70"/>
      <c r="AB298" s="70"/>
      <c r="AC298" s="70"/>
    </row>
    <row r="299" spans="1:29" ht="34.5" customHeight="1" x14ac:dyDescent="0.35">
      <c r="A299" s="130"/>
      <c r="B299" s="63"/>
      <c r="C299" s="63"/>
      <c r="D299" s="63"/>
      <c r="E299" s="77"/>
      <c r="F299" s="77"/>
      <c r="G299" s="77"/>
      <c r="H299" s="76"/>
      <c r="I299" s="76"/>
      <c r="J299" s="76"/>
      <c r="K299" s="77"/>
      <c r="L299" s="77"/>
      <c r="M299" s="77"/>
      <c r="N299" s="77"/>
      <c r="O299" s="77"/>
      <c r="P299" s="77"/>
      <c r="Q299" s="77"/>
      <c r="R299" s="70"/>
      <c r="S299" s="70"/>
      <c r="T299" s="70"/>
      <c r="X299" s="70"/>
      <c r="Y299" s="70"/>
      <c r="Z299" s="70"/>
      <c r="AA299" s="70"/>
      <c r="AB299" s="70"/>
      <c r="AC299" s="70"/>
    </row>
    <row r="300" spans="1:29" ht="33.75" customHeight="1" x14ac:dyDescent="0.35">
      <c r="A300" s="130"/>
      <c r="B300" s="63"/>
      <c r="C300" s="63"/>
      <c r="D300" s="63"/>
      <c r="E300" s="70"/>
      <c r="F300" s="70"/>
      <c r="G300" s="70"/>
      <c r="H300" s="71"/>
      <c r="I300" s="71"/>
      <c r="J300" s="71"/>
      <c r="K300" s="72"/>
      <c r="L300" s="72"/>
      <c r="M300" s="72"/>
      <c r="N300" s="70"/>
      <c r="O300" s="70"/>
      <c r="P300" s="70"/>
      <c r="Q300" s="70"/>
      <c r="R300" s="70"/>
      <c r="S300" s="70"/>
      <c r="T300" s="70"/>
      <c r="X300" s="70"/>
      <c r="Y300" s="70"/>
      <c r="Z300" s="70"/>
      <c r="AA300" s="70"/>
      <c r="AB300" s="70"/>
      <c r="AC300" s="70"/>
    </row>
    <row r="301" spans="1:29" s="85" customFormat="1" ht="23.25" x14ac:dyDescent="0.35">
      <c r="B301" s="86"/>
      <c r="C301" s="86"/>
      <c r="D301" s="86"/>
      <c r="H301" s="87"/>
      <c r="I301" s="87"/>
      <c r="J301" s="87"/>
      <c r="K301" s="88"/>
      <c r="L301" s="89"/>
      <c r="M301" s="89"/>
      <c r="N301" s="90"/>
    </row>
    <row r="302" spans="1:29" s="85" customFormat="1" ht="23.25" x14ac:dyDescent="0.35">
      <c r="B302" s="86"/>
      <c r="C302" s="86"/>
      <c r="D302" s="86"/>
      <c r="H302" s="87"/>
      <c r="I302" s="87"/>
      <c r="J302" s="87"/>
      <c r="K302" s="88"/>
      <c r="L302" s="89"/>
      <c r="M302" s="89"/>
      <c r="N302" s="90"/>
    </row>
    <row r="303" spans="1:29" s="85" customFormat="1" ht="23.25" x14ac:dyDescent="0.35">
      <c r="B303" s="86"/>
      <c r="C303" s="86"/>
      <c r="D303" s="86"/>
      <c r="H303" s="87"/>
      <c r="I303" s="87"/>
      <c r="J303" s="87"/>
      <c r="K303" s="88"/>
      <c r="L303" s="89"/>
      <c r="M303" s="89"/>
      <c r="N303" s="90"/>
    </row>
    <row r="304" spans="1:29" customFormat="1" ht="23.25" x14ac:dyDescent="0.35">
      <c r="A304" s="85"/>
      <c r="B304" s="79"/>
      <c r="C304" s="79"/>
      <c r="D304" s="79"/>
      <c r="H304" s="80"/>
      <c r="I304" s="80"/>
      <c r="J304" s="80"/>
      <c r="K304" s="81"/>
      <c r="L304" s="82"/>
      <c r="M304" s="83"/>
      <c r="N304" s="84"/>
    </row>
    <row r="305" spans="1:29" ht="23.25" x14ac:dyDescent="0.35">
      <c r="A305" s="130"/>
      <c r="B305" s="74"/>
      <c r="C305" s="74"/>
      <c r="D305" s="74"/>
      <c r="E305" s="70"/>
      <c r="F305" s="70"/>
      <c r="G305" s="70"/>
      <c r="H305" s="71"/>
      <c r="I305" s="71"/>
      <c r="J305" s="71"/>
      <c r="K305" s="72"/>
      <c r="L305" s="72"/>
      <c r="M305" s="72"/>
      <c r="N305" s="70"/>
      <c r="O305" s="70"/>
      <c r="P305" s="70"/>
      <c r="Q305" s="70"/>
      <c r="R305" s="70"/>
      <c r="S305" s="70"/>
      <c r="T305" s="70"/>
      <c r="X305" s="70"/>
      <c r="Y305" s="70"/>
      <c r="Z305" s="70"/>
      <c r="AA305" s="70"/>
      <c r="AB305" s="70"/>
      <c r="AC305" s="70"/>
    </row>
  </sheetData>
  <mergeCells count="3">
    <mergeCell ref="A7:N7"/>
    <mergeCell ref="A8:N8"/>
    <mergeCell ref="A76:F7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7F5C-6159-4FC0-B6E4-4113C53832A8}">
  <dimension ref="A1:AF304"/>
  <sheetViews>
    <sheetView zoomScale="50" zoomScaleNormal="50" workbookViewId="0">
      <selection activeCell="H9" sqref="H9"/>
    </sheetView>
  </sheetViews>
  <sheetFormatPr baseColWidth="10" defaultRowHeight="26.25" x14ac:dyDescent="0.4"/>
  <cols>
    <col min="1" max="1" width="22.85546875" style="46" customWidth="1"/>
    <col min="2" max="2" width="20.85546875" style="46" customWidth="1"/>
    <col min="3" max="3" width="21.140625" style="46" customWidth="1"/>
    <col min="4" max="4" width="21.42578125" style="46" customWidth="1"/>
    <col min="5" max="5" width="21.7109375" style="46" customWidth="1"/>
    <col min="6" max="6" width="21.42578125" style="46" customWidth="1"/>
    <col min="7" max="8" width="21.7109375" style="46" customWidth="1"/>
    <col min="9" max="9" width="22" style="46" customWidth="1"/>
    <col min="10" max="10" width="21.42578125" style="46" customWidth="1"/>
    <col min="11" max="11" width="24" style="46" customWidth="1"/>
    <col min="12" max="12" width="22" style="46" customWidth="1"/>
    <col min="13" max="13" width="21.42578125" style="46" customWidth="1"/>
    <col min="14" max="14" width="23.140625" style="46" customWidth="1"/>
    <col min="15" max="15" width="21.5703125" style="73" customWidth="1"/>
    <col min="16" max="16" width="25.85546875" style="70" customWidth="1"/>
    <col min="17" max="17" width="21.5703125" style="70" customWidth="1"/>
    <col min="18" max="20" width="23" style="74" customWidth="1"/>
    <col min="21" max="23" width="14.85546875" style="70" customWidth="1"/>
    <col min="24" max="26" width="16.28515625" style="71" customWidth="1"/>
    <col min="27" max="29" width="15.5703125" style="72" customWidth="1"/>
    <col min="30" max="32" width="9.140625" style="70" bestFit="1" customWidth="1"/>
    <col min="33" max="33" width="21.5703125" style="70" bestFit="1" customWidth="1"/>
    <col min="34" max="16384" width="11.42578125" style="70"/>
  </cols>
  <sheetData>
    <row r="1" spans="1:32" s="97" customFormat="1" x14ac:dyDescent="0.4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03"/>
      <c r="R1" s="104"/>
      <c r="S1" s="104"/>
      <c r="T1" s="104"/>
      <c r="X1" s="98"/>
      <c r="Y1" s="98"/>
      <c r="Z1" s="98"/>
      <c r="AA1" s="99"/>
      <c r="AB1" s="99"/>
      <c r="AC1" s="99"/>
    </row>
    <row r="2" spans="1:32" s="97" customFormat="1" x14ac:dyDescent="0.4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03"/>
      <c r="R2" s="104"/>
      <c r="S2" s="104"/>
      <c r="T2" s="104"/>
      <c r="X2" s="98"/>
      <c r="Y2" s="98"/>
      <c r="Z2" s="98"/>
      <c r="AA2" s="99"/>
      <c r="AB2" s="99"/>
      <c r="AC2" s="99"/>
    </row>
    <row r="3" spans="1:32" ht="17.100000000000001" customHeight="1" x14ac:dyDescent="0.4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P3" s="97"/>
      <c r="Q3" s="97"/>
      <c r="R3" s="104"/>
      <c r="S3" s="104"/>
      <c r="T3" s="104"/>
      <c r="U3" s="97"/>
      <c r="V3" s="97"/>
      <c r="W3" s="97"/>
      <c r="X3" s="98"/>
      <c r="Y3" s="98"/>
      <c r="Z3" s="98"/>
      <c r="AA3" s="99"/>
      <c r="AB3" s="99"/>
      <c r="AC3" s="99"/>
      <c r="AD3" s="97"/>
      <c r="AE3" s="97"/>
      <c r="AF3" s="97"/>
    </row>
    <row r="4" spans="1:32" ht="17.100000000000001" customHeight="1" x14ac:dyDescent="0.4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75"/>
      <c r="O4" s="103"/>
      <c r="P4" s="97"/>
      <c r="Q4" s="97"/>
      <c r="R4" s="104"/>
      <c r="S4" s="104"/>
      <c r="T4" s="104"/>
      <c r="U4" s="97"/>
      <c r="V4" s="97"/>
      <c r="W4" s="97"/>
      <c r="X4" s="98"/>
      <c r="Y4" s="98"/>
      <c r="Z4" s="98"/>
      <c r="AA4" s="99"/>
      <c r="AB4" s="99"/>
      <c r="AC4" s="99"/>
      <c r="AD4" s="97"/>
      <c r="AE4" s="97"/>
      <c r="AF4" s="97"/>
    </row>
    <row r="5" spans="1:32" ht="18.75" customHeight="1" x14ac:dyDescent="0.4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75"/>
      <c r="O5" s="103"/>
      <c r="P5" s="97"/>
      <c r="Q5" s="97"/>
      <c r="R5" s="104"/>
      <c r="S5" s="104"/>
      <c r="T5" s="104"/>
      <c r="U5" s="97"/>
      <c r="V5" s="97"/>
      <c r="W5" s="97"/>
      <c r="X5" s="98"/>
      <c r="Y5" s="98"/>
      <c r="Z5" s="98"/>
      <c r="AA5" s="99"/>
      <c r="AB5" s="99"/>
      <c r="AC5" s="99"/>
      <c r="AD5" s="97"/>
      <c r="AE5" s="97"/>
      <c r="AF5" s="97"/>
    </row>
    <row r="6" spans="1:32" ht="33.75" x14ac:dyDescent="0.5">
      <c r="A6" s="338" t="s">
        <v>109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103"/>
      <c r="P6" s="97"/>
      <c r="Q6" s="97"/>
      <c r="R6" s="104"/>
      <c r="S6" s="104"/>
      <c r="T6" s="104"/>
      <c r="U6" s="97"/>
      <c r="V6" s="97"/>
      <c r="W6" s="97"/>
      <c r="X6" s="98"/>
      <c r="Y6" s="98"/>
      <c r="Z6" s="98"/>
      <c r="AA6" s="99"/>
      <c r="AB6" s="99"/>
      <c r="AC6" s="99"/>
    </row>
    <row r="7" spans="1:32" x14ac:dyDescent="0.4">
      <c r="A7" s="323" t="s">
        <v>83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103"/>
      <c r="P7" s="97"/>
      <c r="Q7" s="97"/>
      <c r="R7" s="104"/>
      <c r="S7" s="104"/>
      <c r="T7" s="104"/>
      <c r="U7" s="97"/>
      <c r="V7" s="97"/>
      <c r="W7" s="97"/>
      <c r="X7" s="98"/>
      <c r="Y7" s="98"/>
      <c r="Z7" s="98"/>
      <c r="AA7" s="99"/>
      <c r="AB7" s="99"/>
      <c r="AC7" s="99"/>
    </row>
    <row r="8" spans="1:32" ht="18" customHeight="1" thickBot="1" x14ac:dyDescent="0.4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103"/>
      <c r="P8" s="97"/>
      <c r="Q8" s="97"/>
      <c r="R8" s="104"/>
      <c r="S8" s="104"/>
      <c r="T8" s="104"/>
      <c r="U8" s="97"/>
      <c r="V8" s="97"/>
      <c r="W8" s="97"/>
      <c r="X8" s="98"/>
      <c r="Y8" s="98"/>
      <c r="Z8" s="98"/>
      <c r="AA8" s="99"/>
      <c r="AB8" s="99"/>
      <c r="AC8" s="99"/>
    </row>
    <row r="9" spans="1:32" s="58" customFormat="1" ht="33.75" customHeight="1" x14ac:dyDescent="0.35">
      <c r="A9" s="47" t="s">
        <v>70</v>
      </c>
      <c r="B9" s="48" t="s">
        <v>2</v>
      </c>
      <c r="C9" s="48" t="s">
        <v>3</v>
      </c>
      <c r="D9" s="48" t="s">
        <v>4</v>
      </c>
      <c r="E9" s="48" t="s">
        <v>5</v>
      </c>
      <c r="F9" s="48" t="s">
        <v>6</v>
      </c>
      <c r="G9" s="48" t="s">
        <v>7</v>
      </c>
      <c r="H9" s="48" t="s">
        <v>8</v>
      </c>
      <c r="I9" s="48" t="s">
        <v>9</v>
      </c>
      <c r="J9" s="48" t="s">
        <v>10</v>
      </c>
      <c r="K9" s="48" t="s">
        <v>11</v>
      </c>
      <c r="L9" s="48" t="s">
        <v>12</v>
      </c>
      <c r="M9" s="48" t="s">
        <v>13</v>
      </c>
      <c r="N9" s="49" t="s">
        <v>14</v>
      </c>
      <c r="O9" s="94"/>
      <c r="P9" s="43"/>
      <c r="Q9" s="43"/>
      <c r="R9" s="105"/>
      <c r="S9" s="105"/>
      <c r="T9" s="105"/>
      <c r="U9" s="43"/>
      <c r="V9" s="43"/>
      <c r="W9" s="43"/>
      <c r="X9" s="197"/>
      <c r="Y9" s="197"/>
      <c r="Z9" s="197"/>
      <c r="AA9" s="198"/>
      <c r="AB9" s="198"/>
      <c r="AC9" s="198"/>
    </row>
    <row r="10" spans="1:32" s="58" customFormat="1" ht="33.75" customHeight="1" x14ac:dyDescent="0.4">
      <c r="A10" s="50" t="s">
        <v>106</v>
      </c>
      <c r="B10" s="51">
        <v>531345</v>
      </c>
      <c r="C10" s="51">
        <v>208546</v>
      </c>
      <c r="D10" s="51">
        <v>21345</v>
      </c>
      <c r="E10" s="51">
        <v>254114</v>
      </c>
      <c r="F10" s="51">
        <f>[14]MAYO!J8</f>
        <v>503223.00000000006</v>
      </c>
      <c r="G10" s="51">
        <f>[14]JUNIO!J8</f>
        <v>449989</v>
      </c>
      <c r="H10" s="51">
        <f>[14]JULIO!J8</f>
        <v>233625</v>
      </c>
      <c r="I10" s="51">
        <f>[14]AGOSTO!J8</f>
        <v>224970</v>
      </c>
      <c r="J10" s="51">
        <f>[14]SEPTIEMBRE!J8</f>
        <v>108077</v>
      </c>
      <c r="K10" s="51">
        <f>[14]OCTUBRE!J8</f>
        <v>12048</v>
      </c>
      <c r="L10" s="51">
        <f>[14]NOVIEMBRE!J7</f>
        <v>39804</v>
      </c>
      <c r="M10" s="51">
        <f>+[14]DICIEMBRE!J8</f>
        <v>591427</v>
      </c>
      <c r="N10" s="52">
        <f t="shared" ref="N10:N70" si="0">SUM(B10:M10)</f>
        <v>3178513</v>
      </c>
      <c r="O10" s="106"/>
      <c r="P10" s="107"/>
      <c r="Q10" s="95"/>
      <c r="R10" s="96"/>
      <c r="S10" s="96"/>
      <c r="T10" s="96"/>
      <c r="U10" s="199"/>
      <c r="V10" s="199"/>
      <c r="W10" s="199"/>
      <c r="X10" s="200"/>
      <c r="Y10" s="200"/>
      <c r="Z10" s="200"/>
      <c r="AA10" s="201"/>
      <c r="AB10" s="201"/>
      <c r="AC10" s="201"/>
    </row>
    <row r="11" spans="1:32" s="58" customFormat="1" ht="33.75" customHeight="1" x14ac:dyDescent="0.4">
      <c r="A11" s="50" t="s">
        <v>72</v>
      </c>
      <c r="B11" s="51">
        <f>+[14]ENERO!J9</f>
        <v>27562</v>
      </c>
      <c r="C11" s="51">
        <f>+[14]FEBRERO!J9</f>
        <v>22104.000000000004</v>
      </c>
      <c r="D11" s="51">
        <f>+[14]MARZO!J9</f>
        <v>30124</v>
      </c>
      <c r="E11" s="51">
        <f>+[14]ABRIL!J9</f>
        <v>43121</v>
      </c>
      <c r="F11" s="51">
        <f>+[14]MAYO!J9</f>
        <v>51201</v>
      </c>
      <c r="G11" s="51">
        <f>+[14]JUNIO!J9</f>
        <v>52014</v>
      </c>
      <c r="H11" s="51">
        <f>+[14]JULIO!J9</f>
        <v>41244</v>
      </c>
      <c r="I11" s="51">
        <f>+[14]AGOSTO!J9</f>
        <v>27541</v>
      </c>
      <c r="J11" s="51">
        <v>29545</v>
      </c>
      <c r="K11" s="51">
        <f>+[14]OCTUBRE!J9</f>
        <v>16131</v>
      </c>
      <c r="L11" s="51">
        <f>[14]NOVIEMBRE!J8</f>
        <v>15024</v>
      </c>
      <c r="M11" s="51">
        <f>+[14]DICIEMBRE!J9</f>
        <v>25504</v>
      </c>
      <c r="N11" s="52">
        <f t="shared" si="0"/>
        <v>381115</v>
      </c>
      <c r="O11" s="34"/>
      <c r="P11" s="34"/>
      <c r="Q11" s="95"/>
      <c r="R11" s="96"/>
      <c r="S11" s="96"/>
      <c r="T11" s="96"/>
      <c r="U11" s="199"/>
      <c r="V11" s="199"/>
      <c r="W11" s="199"/>
      <c r="X11" s="200"/>
      <c r="Y11" s="200"/>
      <c r="Z11" s="200"/>
      <c r="AA11" s="201"/>
      <c r="AB11" s="201"/>
      <c r="AC11" s="201"/>
    </row>
    <row r="12" spans="1:32" s="58" customFormat="1" ht="33.75" customHeight="1" x14ac:dyDescent="0.4">
      <c r="A12" s="50" t="s">
        <v>16</v>
      </c>
      <c r="B12" s="51">
        <f>+[14]ENERO!J10</f>
        <v>123</v>
      </c>
      <c r="C12" s="51">
        <f>+[14]FEBRERO!J10</f>
        <v>78</v>
      </c>
      <c r="D12" s="51">
        <f>+[14]MARZO!J10</f>
        <v>50</v>
      </c>
      <c r="E12" s="51">
        <f>+[14]ABRIL!J10</f>
        <v>254</v>
      </c>
      <c r="F12" s="51">
        <f>+[14]MAYO!J10</f>
        <v>127</v>
      </c>
      <c r="G12" s="51">
        <f>+[14]JUNIO!J10</f>
        <v>14</v>
      </c>
      <c r="H12" s="51">
        <f>+[14]JULIO!J10</f>
        <v>42</v>
      </c>
      <c r="I12" s="51">
        <f>+[14]AGOSTO!J10</f>
        <v>168.99999999999997</v>
      </c>
      <c r="J12" s="51">
        <v>123</v>
      </c>
      <c r="K12" s="51">
        <f>+[14]OCTUBRE!J10</f>
        <v>2150</v>
      </c>
      <c r="L12" s="51">
        <f>[14]NOVIEMBRE!J9</f>
        <v>0</v>
      </c>
      <c r="M12" s="51">
        <f>+[14]DICIEMBRE!J10</f>
        <v>53</v>
      </c>
      <c r="N12" s="52">
        <f t="shared" si="0"/>
        <v>3183</v>
      </c>
      <c r="O12" s="34"/>
      <c r="P12" s="34"/>
      <c r="Q12" s="95"/>
      <c r="R12" s="96"/>
      <c r="S12" s="96"/>
      <c r="T12" s="96"/>
      <c r="U12" s="199"/>
      <c r="V12" s="199"/>
      <c r="W12" s="199"/>
      <c r="X12" s="200"/>
      <c r="Y12" s="200"/>
      <c r="Z12" s="200"/>
      <c r="AA12" s="201"/>
      <c r="AB12" s="201"/>
      <c r="AC12" s="201"/>
    </row>
    <row r="13" spans="1:32" s="58" customFormat="1" ht="33.75" customHeight="1" x14ac:dyDescent="0.4">
      <c r="A13" s="50" t="s">
        <v>17</v>
      </c>
      <c r="B13" s="53">
        <f>+[14]ENERO!J11</f>
        <v>499</v>
      </c>
      <c r="C13" s="53">
        <f>+[14]FEBRERO!J11</f>
        <v>648</v>
      </c>
      <c r="D13" s="53">
        <f>+[14]MARZO!J11</f>
        <v>229</v>
      </c>
      <c r="E13" s="53">
        <f>+[14]ABRIL!J11</f>
        <v>412</v>
      </c>
      <c r="F13" s="53">
        <f>+[14]MAYO!J11</f>
        <v>218.38568019093077</v>
      </c>
      <c r="G13" s="53">
        <f>+[14]JUNIO!J11</f>
        <v>269</v>
      </c>
      <c r="H13" s="53">
        <f>+[14]JULIO!J11</f>
        <v>450</v>
      </c>
      <c r="I13" s="53">
        <f>+[14]AGOSTO!J11</f>
        <v>265</v>
      </c>
      <c r="J13" s="53">
        <f>+[14]SEPTIEMBRE!J11</f>
        <v>412</v>
      </c>
      <c r="K13" s="53">
        <f>+[14]OCTUBRE!J11</f>
        <v>1227</v>
      </c>
      <c r="L13" s="53">
        <f>[14]NOVIEMBRE!J10</f>
        <v>692</v>
      </c>
      <c r="M13" s="53">
        <f>+[14]DICIEMBRE!J11</f>
        <v>377</v>
      </c>
      <c r="N13" s="54">
        <f t="shared" si="0"/>
        <v>5698.3856801909305</v>
      </c>
      <c r="O13" s="34"/>
      <c r="P13" s="34"/>
      <c r="Q13" s="95"/>
      <c r="R13" s="96"/>
      <c r="S13" s="96"/>
      <c r="T13" s="96"/>
      <c r="U13" s="199"/>
      <c r="V13" s="199"/>
      <c r="W13" s="199"/>
      <c r="X13" s="200"/>
      <c r="Y13" s="200"/>
      <c r="Z13" s="200"/>
      <c r="AA13" s="201"/>
      <c r="AB13" s="201"/>
      <c r="AC13" s="201"/>
    </row>
    <row r="14" spans="1:32" s="58" customFormat="1" ht="33.75" customHeight="1" x14ac:dyDescent="0.4">
      <c r="A14" s="50" t="s">
        <v>56</v>
      </c>
      <c r="B14" s="51">
        <f>+[14]ENERO!J12</f>
        <v>4398</v>
      </c>
      <c r="C14" s="51">
        <f>+[14]FEBRERO!J12</f>
        <v>6200.9999999999991</v>
      </c>
      <c r="D14" s="51">
        <f>+[14]MARZO!J12</f>
        <v>5621</v>
      </c>
      <c r="E14" s="51">
        <f>+[14]ABRIL!J12</f>
        <v>5021</v>
      </c>
      <c r="F14" s="51">
        <f>+[14]MAYO!J12</f>
        <v>10620.999999999998</v>
      </c>
      <c r="G14" s="51">
        <f>+[14]JUNIO!J12</f>
        <v>7211</v>
      </c>
      <c r="H14" s="51">
        <f>+[14]JULIO!J12</f>
        <v>5214</v>
      </c>
      <c r="I14" s="51">
        <f>+[14]AGOSTO!J12</f>
        <v>4620</v>
      </c>
      <c r="J14" s="51">
        <v>12897</v>
      </c>
      <c r="K14" s="51">
        <f>+[14]OCTUBRE!J12</f>
        <v>4898</v>
      </c>
      <c r="L14" s="51">
        <f>[14]NOVIEMBRE!J11</f>
        <v>1371</v>
      </c>
      <c r="M14" s="51">
        <f>+[14]DICIEMBRE!J12</f>
        <v>1230</v>
      </c>
      <c r="N14" s="52">
        <f t="shared" si="0"/>
        <v>69303</v>
      </c>
      <c r="O14" s="34"/>
      <c r="P14" s="34"/>
      <c r="Q14" s="95"/>
      <c r="R14" s="96"/>
      <c r="S14" s="96"/>
      <c r="T14" s="96"/>
      <c r="U14" s="199"/>
      <c r="V14" s="199"/>
      <c r="W14" s="199"/>
      <c r="X14" s="200"/>
      <c r="Y14" s="200"/>
      <c r="Z14" s="200"/>
      <c r="AA14" s="201"/>
      <c r="AB14" s="201"/>
      <c r="AC14" s="201"/>
    </row>
    <row r="15" spans="1:32" s="58" customFormat="1" ht="33.75" customHeight="1" x14ac:dyDescent="0.4">
      <c r="A15" s="50" t="s">
        <v>73</v>
      </c>
      <c r="B15" s="51">
        <f>+[14]ENERO!J13</f>
        <v>15354</v>
      </c>
      <c r="C15" s="51">
        <f>+[14]FEBRERO!J13</f>
        <v>4321</v>
      </c>
      <c r="D15" s="51">
        <f>+[14]MARZO!J13</f>
        <v>4302</v>
      </c>
      <c r="E15" s="51">
        <f>+[14]ABRIL!J13</f>
        <v>14562</v>
      </c>
      <c r="F15" s="51">
        <f>+[14]MAYO!J13</f>
        <v>20112</v>
      </c>
      <c r="G15" s="51">
        <f>+[14]JUNIO!J13</f>
        <v>3856.9999999999995</v>
      </c>
      <c r="H15" s="51">
        <f>+[14]JULIO!J13</f>
        <v>2145</v>
      </c>
      <c r="I15" s="51">
        <f>+[14]AGOSTO!J13</f>
        <v>3458</v>
      </c>
      <c r="J15" s="51">
        <v>16021</v>
      </c>
      <c r="K15" s="51">
        <f>+[14]OCTUBRE!J13</f>
        <v>11634</v>
      </c>
      <c r="L15" s="51">
        <f>[14]NOVIEMBRE!J12</f>
        <v>114227</v>
      </c>
      <c r="M15" s="51">
        <f>+[14]DICIEMBRE!J13</f>
        <v>76299</v>
      </c>
      <c r="N15" s="52">
        <f t="shared" si="0"/>
        <v>286292</v>
      </c>
      <c r="O15" s="34"/>
      <c r="P15" s="34"/>
      <c r="Q15" s="95"/>
      <c r="R15" s="96"/>
      <c r="S15" s="96"/>
      <c r="T15" s="96"/>
      <c r="U15" s="199"/>
      <c r="V15" s="199"/>
      <c r="W15" s="199"/>
      <c r="X15" s="200"/>
      <c r="Y15" s="200"/>
      <c r="Z15" s="200"/>
      <c r="AA15" s="201"/>
      <c r="AB15" s="201"/>
      <c r="AC15" s="201"/>
    </row>
    <row r="16" spans="1:32" s="58" customFormat="1" ht="33.75" customHeight="1" x14ac:dyDescent="0.4">
      <c r="A16" s="50" t="s">
        <v>19</v>
      </c>
      <c r="B16" s="51">
        <f>+[14]ENERO!J14</f>
        <v>28999</v>
      </c>
      <c r="C16" s="51">
        <f>+[14]FEBRERO!J14</f>
        <v>3548.0000000000005</v>
      </c>
      <c r="D16" s="51">
        <f>+[14]MARZO!J14</f>
        <v>2324</v>
      </c>
      <c r="E16" s="51">
        <f>+[14]ABRIL!J14</f>
        <v>28595</v>
      </c>
      <c r="F16" s="51">
        <f>+[14]MAYO!J14</f>
        <v>29854</v>
      </c>
      <c r="G16" s="51">
        <f>+[14]JUNIO!J14</f>
        <v>7301</v>
      </c>
      <c r="H16" s="51">
        <f>+[14]JULIO!J14</f>
        <v>2214</v>
      </c>
      <c r="I16" s="51">
        <f>+[14]AGOSTO!J14</f>
        <v>4189</v>
      </c>
      <c r="J16" s="51">
        <v>31028</v>
      </c>
      <c r="K16" s="51">
        <f>+[14]OCTUBRE!J14</f>
        <v>35272</v>
      </c>
      <c r="L16" s="51">
        <f>[14]NOVIEMBRE!J13</f>
        <v>29839</v>
      </c>
      <c r="M16" s="51">
        <f>+[14]DICIEMBRE!J14</f>
        <v>80089</v>
      </c>
      <c r="N16" s="52">
        <f t="shared" si="0"/>
        <v>283252</v>
      </c>
      <c r="O16" s="34"/>
      <c r="P16" s="34"/>
      <c r="Q16" s="95"/>
      <c r="R16" s="96"/>
      <c r="S16" s="96"/>
      <c r="T16" s="96"/>
      <c r="U16" s="199"/>
      <c r="V16" s="199"/>
      <c r="W16" s="199"/>
      <c r="X16" s="200"/>
      <c r="Y16" s="200"/>
      <c r="Z16" s="200"/>
      <c r="AA16" s="201"/>
      <c r="AB16" s="201"/>
      <c r="AC16" s="201"/>
    </row>
    <row r="17" spans="1:29" s="58" customFormat="1" ht="33.75" customHeight="1" x14ac:dyDescent="0.4">
      <c r="A17" s="50" t="s">
        <v>20</v>
      </c>
      <c r="B17" s="51">
        <f>+[14]ENERO!J15</f>
        <v>521</v>
      </c>
      <c r="C17" s="51">
        <f>+[14]FEBRERO!J15</f>
        <v>321</v>
      </c>
      <c r="D17" s="51">
        <f>+[14]MARZO!J15</f>
        <v>281</v>
      </c>
      <c r="E17" s="51">
        <f>+[14]ABRIL!J15</f>
        <v>881</v>
      </c>
      <c r="F17" s="51">
        <f>+[14]MAYO!J15</f>
        <v>611</v>
      </c>
      <c r="G17" s="51">
        <f>+[14]JUNIO!J15</f>
        <v>352</v>
      </c>
      <c r="H17" s="51">
        <f>+[14]JULIO!J15</f>
        <v>653.99999999999989</v>
      </c>
      <c r="I17" s="51">
        <f>+[14]AGOSTO!J15</f>
        <v>120</v>
      </c>
      <c r="J17" s="51">
        <v>458</v>
      </c>
      <c r="K17" s="51">
        <f>+[14]OCTUBRE!J15</f>
        <v>571</v>
      </c>
      <c r="L17" s="51">
        <f>[14]NOVIEMBRE!J14</f>
        <v>465</v>
      </c>
      <c r="M17" s="51">
        <f>+[14]DICIEMBRE!J15</f>
        <v>499</v>
      </c>
      <c r="N17" s="52">
        <f t="shared" si="0"/>
        <v>5734</v>
      </c>
      <c r="O17" s="34"/>
      <c r="P17" s="34"/>
      <c r="Q17" s="95"/>
      <c r="R17" s="96"/>
      <c r="S17" s="96"/>
      <c r="T17" s="96"/>
      <c r="U17" s="199"/>
      <c r="V17" s="199"/>
      <c r="W17" s="199"/>
      <c r="X17" s="200"/>
      <c r="Y17" s="200"/>
      <c r="Z17" s="200"/>
      <c r="AA17" s="201"/>
      <c r="AB17" s="201"/>
      <c r="AC17" s="201"/>
    </row>
    <row r="18" spans="1:29" s="58" customFormat="1" ht="33.75" customHeight="1" x14ac:dyDescent="0.4">
      <c r="A18" s="50" t="s">
        <v>74</v>
      </c>
      <c r="B18" s="51">
        <f>+[14]ENERO!J16</f>
        <v>7124.0000000000009</v>
      </c>
      <c r="C18" s="51">
        <f>+[14]FEBRERO!J16</f>
        <v>5324</v>
      </c>
      <c r="D18" s="51">
        <f>+[14]MARZO!J16</f>
        <v>8320.6500000000015</v>
      </c>
      <c r="E18" s="51">
        <f>+[14]ABRIL!J16</f>
        <v>40580</v>
      </c>
      <c r="F18" s="51">
        <f>+[14]MAYO!J16</f>
        <v>50124</v>
      </c>
      <c r="G18" s="51">
        <f>+[14]JUNIO!J16</f>
        <v>32011.000000000004</v>
      </c>
      <c r="H18" s="51">
        <f>+[14]JULIO!J16</f>
        <v>20141.000000000004</v>
      </c>
      <c r="I18" s="51">
        <f>+[14]AGOSTO!J16</f>
        <v>22451</v>
      </c>
      <c r="J18" s="51">
        <v>10254</v>
      </c>
      <c r="K18" s="51">
        <f>+[14]OCTUBRE!J16</f>
        <v>1801</v>
      </c>
      <c r="L18" s="51">
        <f>[14]NOVIEMBRE!J15</f>
        <v>2957</v>
      </c>
      <c r="M18" s="51">
        <f>+[14]DICIEMBRE!J16</f>
        <v>5101</v>
      </c>
      <c r="N18" s="52">
        <f t="shared" si="0"/>
        <v>206188.65</v>
      </c>
      <c r="O18" s="34"/>
      <c r="P18" s="34"/>
      <c r="Q18" s="95"/>
      <c r="R18" s="96"/>
      <c r="S18" s="96"/>
      <c r="T18" s="96"/>
      <c r="U18" s="199"/>
      <c r="V18" s="199"/>
      <c r="W18" s="199"/>
      <c r="X18" s="200"/>
      <c r="Y18" s="200"/>
      <c r="Z18" s="200"/>
      <c r="AA18" s="201"/>
      <c r="AB18" s="201"/>
      <c r="AC18" s="201"/>
    </row>
    <row r="19" spans="1:29" s="58" customFormat="1" ht="33.75" customHeight="1" x14ac:dyDescent="0.4">
      <c r="A19" s="50" t="s">
        <v>84</v>
      </c>
      <c r="B19" s="51">
        <f>+[14]ENERO!J17</f>
        <v>121</v>
      </c>
      <c r="C19" s="51">
        <f>+[14]FEBRERO!J17</f>
        <v>112</v>
      </c>
      <c r="D19" s="51">
        <f>+[14]MARZO!J17</f>
        <v>260</v>
      </c>
      <c r="E19" s="51">
        <f>+[14]ABRIL!J17</f>
        <v>26</v>
      </c>
      <c r="F19" s="51">
        <f>+[14]MAYO!J17</f>
        <v>84</v>
      </c>
      <c r="G19" s="51">
        <f>+[14]JUNIO!J17</f>
        <v>204</v>
      </c>
      <c r="H19" s="51">
        <f>+[14]JULIO!J17</f>
        <v>189</v>
      </c>
      <c r="I19" s="51">
        <f>+[14]AGOSTO!J17</f>
        <v>102</v>
      </c>
      <c r="J19" s="51">
        <v>265</v>
      </c>
      <c r="K19" s="51">
        <f>+[14]OCTUBRE!J17</f>
        <v>20</v>
      </c>
      <c r="L19" s="51">
        <f>[14]NOVIEMBRE!J16</f>
        <v>63</v>
      </c>
      <c r="M19" s="51">
        <f>+[14]DICIEMBRE!J17</f>
        <v>98</v>
      </c>
      <c r="N19" s="52">
        <f t="shared" si="0"/>
        <v>1544</v>
      </c>
      <c r="O19" s="34"/>
      <c r="P19" s="34"/>
      <c r="Q19" s="95"/>
      <c r="R19" s="96"/>
      <c r="S19" s="96"/>
      <c r="T19" s="96"/>
      <c r="U19" s="199"/>
      <c r="V19" s="199"/>
      <c r="W19" s="199"/>
      <c r="X19" s="200"/>
      <c r="Y19" s="200"/>
      <c r="Z19" s="200"/>
      <c r="AA19" s="201"/>
      <c r="AB19" s="201"/>
      <c r="AC19" s="201"/>
    </row>
    <row r="20" spans="1:29" s="58" customFormat="1" ht="33.75" customHeight="1" x14ac:dyDescent="0.4">
      <c r="A20" s="50" t="s">
        <v>22</v>
      </c>
      <c r="B20" s="51">
        <f>+[14]ENERO!J18</f>
        <v>13451</v>
      </c>
      <c r="C20" s="51">
        <f>+[14]FEBRERO!J18</f>
        <v>9754</v>
      </c>
      <c r="D20" s="51">
        <f>+[14]MARZO!J18</f>
        <v>9021</v>
      </c>
      <c r="E20" s="51">
        <f>+[14]ABRIL!J18</f>
        <v>7200.9999999999991</v>
      </c>
      <c r="F20" s="51">
        <f>+[14]MAYO!J18</f>
        <v>7541</v>
      </c>
      <c r="G20" s="51">
        <f>+[14]JUNIO!J18</f>
        <v>10240.999999999998</v>
      </c>
      <c r="H20" s="51">
        <f>+[14]JULIO!J18</f>
        <v>9569</v>
      </c>
      <c r="I20" s="51">
        <f>+[14]AGOSTO!J18</f>
        <v>7564</v>
      </c>
      <c r="J20" s="51">
        <v>9410</v>
      </c>
      <c r="K20" s="51">
        <f>+[14]OCTUBRE!J18</f>
        <v>9434</v>
      </c>
      <c r="L20" s="51">
        <f>[14]NOVIEMBRE!J17</f>
        <v>6429</v>
      </c>
      <c r="M20" s="51">
        <f>+[14]DICIEMBRE!J18</f>
        <v>7108</v>
      </c>
      <c r="N20" s="52">
        <f t="shared" si="0"/>
        <v>106723</v>
      </c>
      <c r="O20" s="34"/>
      <c r="P20" s="34"/>
      <c r="Q20" s="95"/>
      <c r="R20" s="96"/>
      <c r="S20" s="96"/>
      <c r="T20" s="96"/>
      <c r="U20" s="199"/>
      <c r="V20" s="199"/>
      <c r="W20" s="199"/>
      <c r="X20" s="200"/>
      <c r="Y20" s="200"/>
      <c r="Z20" s="200"/>
      <c r="AA20" s="201"/>
      <c r="AB20" s="201"/>
      <c r="AC20" s="201"/>
    </row>
    <row r="21" spans="1:29" s="58" customFormat="1" ht="33.75" customHeight="1" x14ac:dyDescent="0.4">
      <c r="A21" s="50" t="s">
        <v>23</v>
      </c>
      <c r="B21" s="51">
        <f>+[14]ENERO!J19</f>
        <v>4785</v>
      </c>
      <c r="C21" s="51">
        <f>+[14]FEBRERO!J19</f>
        <v>6895</v>
      </c>
      <c r="D21" s="51">
        <f>+[14]MARZO!J19</f>
        <v>6954</v>
      </c>
      <c r="E21" s="51">
        <f>+[14]ABRIL!J19</f>
        <v>4210</v>
      </c>
      <c r="F21" s="51">
        <f>+[14]MAYO!J19</f>
        <v>6021</v>
      </c>
      <c r="G21" s="51">
        <f>+[14]JUNIO!J19</f>
        <v>5687</v>
      </c>
      <c r="H21" s="51">
        <f>+[14]JULIO!J19</f>
        <v>3102.0000000000005</v>
      </c>
      <c r="I21" s="51">
        <f>+[14]AGOSTO!J19</f>
        <v>1957</v>
      </c>
      <c r="J21" s="51">
        <v>2301</v>
      </c>
      <c r="K21" s="51">
        <f>+[14]OCTUBRE!J19</f>
        <v>1996</v>
      </c>
      <c r="L21" s="51">
        <f>[14]NOVIEMBRE!J18</f>
        <v>3156</v>
      </c>
      <c r="M21" s="51">
        <f>+[14]DICIEMBRE!J19</f>
        <v>6173</v>
      </c>
      <c r="N21" s="52">
        <f t="shared" si="0"/>
        <v>53237</v>
      </c>
      <c r="O21" s="34"/>
      <c r="P21" s="34"/>
      <c r="Q21" s="95"/>
      <c r="R21" s="96"/>
      <c r="S21" s="96"/>
      <c r="T21" s="96"/>
      <c r="U21" s="199"/>
      <c r="V21" s="199"/>
      <c r="W21" s="199"/>
      <c r="X21" s="200"/>
      <c r="Y21" s="200"/>
      <c r="Z21" s="200"/>
      <c r="AA21" s="201"/>
      <c r="AB21" s="201"/>
      <c r="AC21" s="201"/>
    </row>
    <row r="22" spans="1:29" s="58" customFormat="1" ht="33.75" customHeight="1" x14ac:dyDescent="0.4">
      <c r="A22" s="50" t="s">
        <v>24</v>
      </c>
      <c r="B22" s="51">
        <f>+[14]ENERO!J20</f>
        <v>5121</v>
      </c>
      <c r="C22" s="51">
        <f>+[14]FEBRERO!J20</f>
        <v>3620</v>
      </c>
      <c r="D22" s="51">
        <f>+[14]MARZO!J20</f>
        <v>4841</v>
      </c>
      <c r="E22" s="51">
        <f>+[14]ABRIL!J20</f>
        <v>3523.9999999999995</v>
      </c>
      <c r="F22" s="51">
        <f>+[14]MAYO!J20</f>
        <v>4232</v>
      </c>
      <c r="G22" s="51">
        <f>+[14]JUNIO!J20</f>
        <v>5124</v>
      </c>
      <c r="H22" s="51">
        <f>+[14]JULIO!J20</f>
        <v>3298</v>
      </c>
      <c r="I22" s="51">
        <f>+[14]AGOSTO!J20</f>
        <v>3321</v>
      </c>
      <c r="J22" s="51">
        <v>2421</v>
      </c>
      <c r="K22" s="51">
        <f>+[14]OCTUBRE!J20</f>
        <v>910</v>
      </c>
      <c r="L22" s="51">
        <f>[14]NOVIEMBRE!J19</f>
        <v>2301</v>
      </c>
      <c r="M22" s="51">
        <f>+[14]DICIEMBRE!J20</f>
        <v>1742</v>
      </c>
      <c r="N22" s="52">
        <f t="shared" si="0"/>
        <v>40455</v>
      </c>
      <c r="O22" s="34"/>
      <c r="P22" s="34"/>
      <c r="Q22" s="95"/>
      <c r="R22" s="96"/>
      <c r="S22" s="96"/>
      <c r="T22" s="96"/>
      <c r="U22" s="199"/>
      <c r="V22" s="199"/>
      <c r="W22" s="199"/>
      <c r="X22" s="200"/>
      <c r="Y22" s="200"/>
      <c r="Z22" s="200"/>
      <c r="AA22" s="201"/>
      <c r="AB22" s="201"/>
      <c r="AC22" s="201"/>
    </row>
    <row r="23" spans="1:29" s="58" customFormat="1" ht="33.75" customHeight="1" x14ac:dyDescent="0.4">
      <c r="A23" s="50" t="s">
        <v>57</v>
      </c>
      <c r="B23" s="51">
        <f>+[14]ENERO!J21</f>
        <v>5545</v>
      </c>
      <c r="C23" s="51">
        <f>+[14]FEBRERO!J21</f>
        <v>5001</v>
      </c>
      <c r="D23" s="51">
        <f>+[14]MARZO!J21</f>
        <v>5985</v>
      </c>
      <c r="E23" s="51">
        <f>+[14]ABRIL!J21</f>
        <v>5998</v>
      </c>
      <c r="F23" s="51">
        <f>+[14]MAYO!J21</f>
        <v>7124</v>
      </c>
      <c r="G23" s="51">
        <f>+[14]JUNIO!J21</f>
        <v>5454</v>
      </c>
      <c r="H23" s="51">
        <f>+[14]JULIO!J21</f>
        <v>4201</v>
      </c>
      <c r="I23" s="51">
        <f>+[14]AGOSTO!J21</f>
        <v>8985</v>
      </c>
      <c r="J23" s="51">
        <v>5121</v>
      </c>
      <c r="K23" s="51">
        <f>+[14]OCTUBRE!J21</f>
        <v>4234</v>
      </c>
      <c r="L23" s="51">
        <f>[14]NOVIEMBRE!J20</f>
        <v>5419</v>
      </c>
      <c r="M23" s="51">
        <f>+[14]DICIEMBRE!J21</f>
        <v>4202</v>
      </c>
      <c r="N23" s="52">
        <f t="shared" si="0"/>
        <v>67269</v>
      </c>
      <c r="O23" s="34"/>
      <c r="P23" s="34"/>
      <c r="Q23" s="95"/>
      <c r="R23" s="96"/>
      <c r="S23" s="96"/>
      <c r="T23" s="96"/>
      <c r="U23" s="199"/>
      <c r="V23" s="199"/>
      <c r="W23" s="199"/>
      <c r="X23" s="200"/>
      <c r="Y23" s="200"/>
      <c r="Z23" s="200"/>
      <c r="AA23" s="201"/>
      <c r="AB23" s="201"/>
      <c r="AC23" s="201"/>
    </row>
    <row r="24" spans="1:29" s="58" customFormat="1" ht="33.75" customHeight="1" x14ac:dyDescent="0.4">
      <c r="A24" s="50" t="s">
        <v>25</v>
      </c>
      <c r="B24" s="51">
        <f>+[14]ENERO!J22</f>
        <v>18254</v>
      </c>
      <c r="C24" s="51">
        <f>+[14]FEBRERO!J22</f>
        <v>24598</v>
      </c>
      <c r="D24" s="51">
        <f>+[14]MARZO!J22</f>
        <v>26521</v>
      </c>
      <c r="E24" s="51">
        <f>+[14]ABRIL!J22</f>
        <v>25476</v>
      </c>
      <c r="F24" s="51">
        <f>+[14]MAYO!J22</f>
        <v>29854</v>
      </c>
      <c r="G24" s="51">
        <f>+[14]JUNIO!J22</f>
        <v>41020.999999999993</v>
      </c>
      <c r="H24" s="51">
        <f>+[14]JULIO!J22</f>
        <v>29885.000000000004</v>
      </c>
      <c r="I24" s="51">
        <f>+[14]AGOSTO!J22</f>
        <v>26988.999999999996</v>
      </c>
      <c r="J24" s="51">
        <v>35102</v>
      </c>
      <c r="K24" s="51">
        <f>+[14]OCTUBRE!J22</f>
        <v>16928</v>
      </c>
      <c r="L24" s="51">
        <f>[14]NOVIEMBRE!J21</f>
        <v>16575</v>
      </c>
      <c r="M24" s="51">
        <f>+[14]DICIEMBRE!J22</f>
        <v>16355</v>
      </c>
      <c r="N24" s="52">
        <f t="shared" si="0"/>
        <v>307558</v>
      </c>
      <c r="O24" s="34"/>
      <c r="P24" s="34"/>
      <c r="Q24" s="95"/>
      <c r="R24" s="96"/>
      <c r="S24" s="96"/>
      <c r="T24" s="96"/>
      <c r="U24" s="199"/>
      <c r="V24" s="199"/>
      <c r="W24" s="199"/>
      <c r="X24" s="200"/>
      <c r="Y24" s="200"/>
      <c r="Z24" s="200"/>
      <c r="AA24" s="201"/>
      <c r="AB24" s="201"/>
      <c r="AC24" s="201"/>
    </row>
    <row r="25" spans="1:29" s="58" customFormat="1" ht="33.75" customHeight="1" x14ac:dyDescent="0.4">
      <c r="A25" s="50" t="s">
        <v>85</v>
      </c>
      <c r="B25" s="51">
        <f>+[14]ENERO!J23</f>
        <v>325</v>
      </c>
      <c r="C25" s="51">
        <f>+[14]FEBRERO!J23</f>
        <v>375</v>
      </c>
      <c r="D25" s="51">
        <f>+[14]MARZO!J23</f>
        <v>769</v>
      </c>
      <c r="E25" s="51">
        <f>+[14]ABRIL!J23</f>
        <v>268</v>
      </c>
      <c r="F25" s="51">
        <f>+[14]MAYO!J23</f>
        <v>89</v>
      </c>
      <c r="G25" s="51">
        <f>+[14]JUNIO!J23</f>
        <v>132</v>
      </c>
      <c r="H25" s="51">
        <f>+[14]JULIO!J23</f>
        <v>149.00000000000003</v>
      </c>
      <c r="I25" s="51">
        <f>+[14]AGOSTO!J23</f>
        <v>169</v>
      </c>
      <c r="J25" s="51">
        <v>302</v>
      </c>
      <c r="K25" s="51">
        <f>+[14]OCTUBRE!J23</f>
        <v>40</v>
      </c>
      <c r="L25" s="51">
        <f>[14]NOVIEMBRE!J22</f>
        <v>130</v>
      </c>
      <c r="M25" s="51">
        <f>+[14]DICIEMBRE!J23</f>
        <v>260</v>
      </c>
      <c r="N25" s="52">
        <f t="shared" si="0"/>
        <v>3008</v>
      </c>
      <c r="O25" s="34"/>
      <c r="P25" s="34"/>
      <c r="Q25" s="95"/>
      <c r="R25" s="96"/>
      <c r="S25" s="96"/>
      <c r="T25" s="96"/>
      <c r="U25" s="199"/>
      <c r="V25" s="199"/>
      <c r="W25" s="199"/>
      <c r="X25" s="200"/>
      <c r="Y25" s="200"/>
      <c r="Z25" s="200"/>
      <c r="AA25" s="201"/>
      <c r="AB25" s="201"/>
      <c r="AC25" s="201"/>
    </row>
    <row r="26" spans="1:29" s="58" customFormat="1" ht="33.75" customHeight="1" x14ac:dyDescent="0.4">
      <c r="A26" s="50" t="s">
        <v>58</v>
      </c>
      <c r="B26" s="51">
        <f>+[14]ENERO!J24</f>
        <v>4654</v>
      </c>
      <c r="C26" s="51">
        <f>+[14]FEBRERO!J24</f>
        <v>3621</v>
      </c>
      <c r="D26" s="51">
        <f>+[14]MARZO!J24</f>
        <v>3598</v>
      </c>
      <c r="E26" s="51">
        <f>+[14]ABRIL!J24</f>
        <v>2549</v>
      </c>
      <c r="F26" s="51">
        <f>+[14]MAYO!J24</f>
        <v>3651.9999999999995</v>
      </c>
      <c r="G26" s="51">
        <f>+[14]JUNIO!J24</f>
        <v>4521</v>
      </c>
      <c r="H26" s="51">
        <f>+[14]JULIO!J24</f>
        <v>2353</v>
      </c>
      <c r="I26" s="51">
        <f>+[14]AGOSTO!J24</f>
        <v>2724.0000000000005</v>
      </c>
      <c r="J26" s="51">
        <v>6012</v>
      </c>
      <c r="K26" s="51">
        <f>+[14]OCTUBRE!J24</f>
        <v>4347</v>
      </c>
      <c r="L26" s="51">
        <f>[14]NOVIEMBRE!J23</f>
        <v>7951</v>
      </c>
      <c r="M26" s="51">
        <f>+[14]DICIEMBRE!J24</f>
        <v>4278</v>
      </c>
      <c r="N26" s="52">
        <f t="shared" si="0"/>
        <v>50260</v>
      </c>
      <c r="O26" s="34"/>
      <c r="P26" s="34"/>
      <c r="Q26" s="95"/>
      <c r="R26" s="96"/>
      <c r="S26" s="96"/>
      <c r="T26" s="96"/>
      <c r="U26" s="199"/>
      <c r="V26" s="199"/>
      <c r="W26" s="199"/>
      <c r="X26" s="200"/>
      <c r="Y26" s="200"/>
      <c r="Z26" s="200"/>
      <c r="AA26" s="201"/>
      <c r="AB26" s="201"/>
      <c r="AC26" s="201"/>
    </row>
    <row r="27" spans="1:29" s="58" customFormat="1" ht="33.75" customHeight="1" x14ac:dyDescent="0.4">
      <c r="A27" s="50" t="s">
        <v>26</v>
      </c>
      <c r="B27" s="51">
        <f>+[14]ENERO!J25</f>
        <v>754</v>
      </c>
      <c r="C27" s="51">
        <f>+[14]FEBRERO!J25</f>
        <v>0</v>
      </c>
      <c r="D27" s="51">
        <f>+[14]MARZO!J25</f>
        <v>0</v>
      </c>
      <c r="E27" s="51">
        <f>+[14]ABRIL!J25</f>
        <v>52</v>
      </c>
      <c r="F27" s="51">
        <f>+[14]MAYO!J25</f>
        <v>32</v>
      </c>
      <c r="G27" s="51">
        <f>+[14]JUNIO!J25</f>
        <v>32</v>
      </c>
      <c r="H27" s="51">
        <f>+[14]JULIO!J25</f>
        <v>0</v>
      </c>
      <c r="I27" s="51">
        <f>+[14]AGOSTO!J25</f>
        <v>0</v>
      </c>
      <c r="J27" s="51">
        <v>0</v>
      </c>
      <c r="K27" s="51">
        <f>+[14]OCTUBRE!J25</f>
        <v>0</v>
      </c>
      <c r="L27" s="51">
        <f>[14]NOVIEMBRE!J24</f>
        <v>977</v>
      </c>
      <c r="M27" s="51">
        <f>+[14]DICIEMBRE!J25</f>
        <v>878</v>
      </c>
      <c r="N27" s="52">
        <f t="shared" si="0"/>
        <v>2725</v>
      </c>
      <c r="O27" s="34"/>
      <c r="P27" s="34"/>
      <c r="Q27" s="95"/>
      <c r="R27" s="96"/>
      <c r="S27" s="96"/>
      <c r="T27" s="96"/>
      <c r="U27" s="199"/>
      <c r="V27" s="199"/>
      <c r="W27" s="199"/>
      <c r="X27" s="200"/>
      <c r="Y27" s="200"/>
      <c r="Z27" s="200"/>
      <c r="AA27" s="201"/>
      <c r="AB27" s="201"/>
      <c r="AC27" s="201"/>
    </row>
    <row r="28" spans="1:29" s="58" customFormat="1" ht="33.75" customHeight="1" x14ac:dyDescent="0.4">
      <c r="A28" s="50" t="s">
        <v>27</v>
      </c>
      <c r="B28" s="51">
        <f>+[14]ENERO!J26</f>
        <v>6898.0000000000009</v>
      </c>
      <c r="C28" s="51">
        <f>+[14]FEBRERO!J26</f>
        <v>5801</v>
      </c>
      <c r="D28" s="51">
        <f>+[14]MARZO!J26</f>
        <v>4998</v>
      </c>
      <c r="E28" s="51">
        <f>+[14]ABRIL!J26</f>
        <v>3214</v>
      </c>
      <c r="F28" s="51">
        <f>+[14]MAYO!J26</f>
        <v>9776</v>
      </c>
      <c r="G28" s="51">
        <f>+[14]JUNIO!J26</f>
        <v>7899</v>
      </c>
      <c r="H28" s="51">
        <f>+[14]JULIO!J26</f>
        <v>7235.0000000000009</v>
      </c>
      <c r="I28" s="51">
        <f>+[14]AGOSTO!J26</f>
        <v>6021</v>
      </c>
      <c r="J28" s="51">
        <v>6524</v>
      </c>
      <c r="K28" s="51">
        <f>+[14]OCTUBRE!J26</f>
        <v>3750</v>
      </c>
      <c r="L28" s="51">
        <f>[14]NOVIEMBRE!J25</f>
        <v>3924</v>
      </c>
      <c r="M28" s="51">
        <f>+[14]DICIEMBRE!J26</f>
        <v>5810</v>
      </c>
      <c r="N28" s="52">
        <f t="shared" si="0"/>
        <v>71850</v>
      </c>
      <c r="O28" s="34"/>
      <c r="P28" s="34"/>
      <c r="Q28" s="95"/>
      <c r="R28" s="96"/>
      <c r="S28" s="96"/>
      <c r="T28" s="96"/>
      <c r="U28" s="199"/>
      <c r="V28" s="199"/>
      <c r="W28" s="199"/>
      <c r="X28" s="200"/>
      <c r="Y28" s="200"/>
      <c r="Z28" s="200"/>
      <c r="AA28" s="201"/>
      <c r="AB28" s="201"/>
      <c r="AC28" s="201"/>
    </row>
    <row r="29" spans="1:29" s="58" customFormat="1" ht="33.75" customHeight="1" x14ac:dyDescent="0.4">
      <c r="A29" s="50" t="s">
        <v>28</v>
      </c>
      <c r="B29" s="51">
        <f>+[14]ENERO!J27</f>
        <v>2459</v>
      </c>
      <c r="C29" s="51">
        <f>+[14]FEBRERO!J27</f>
        <v>1242</v>
      </c>
      <c r="D29" s="51">
        <f>+[14]MARZO!J27</f>
        <v>1598</v>
      </c>
      <c r="E29" s="51">
        <f>+[14]ABRIL!J27</f>
        <v>1117</v>
      </c>
      <c r="F29" s="51">
        <f>+[14]MAYO!J27</f>
        <v>1620</v>
      </c>
      <c r="G29" s="51">
        <f>+[14]JUNIO!J27</f>
        <v>1204</v>
      </c>
      <c r="H29" s="51">
        <f>+[14]JULIO!J27</f>
        <v>991</v>
      </c>
      <c r="I29" s="51">
        <f>+[14]AGOSTO!J27</f>
        <v>780</v>
      </c>
      <c r="J29" s="51">
        <v>2101</v>
      </c>
      <c r="K29" s="51">
        <f>+[14]OCTUBRE!J27</f>
        <v>618</v>
      </c>
      <c r="L29" s="51">
        <f>[14]NOVIEMBRE!J26</f>
        <v>1376</v>
      </c>
      <c r="M29" s="51">
        <f>+[14]DICIEMBRE!J27</f>
        <v>2528</v>
      </c>
      <c r="N29" s="52">
        <f t="shared" si="0"/>
        <v>17634</v>
      </c>
      <c r="O29" s="34"/>
      <c r="P29" s="34"/>
      <c r="Q29" s="95"/>
      <c r="R29" s="96"/>
      <c r="S29" s="96"/>
      <c r="T29" s="96"/>
      <c r="U29" s="199"/>
      <c r="V29" s="199"/>
      <c r="W29" s="199"/>
      <c r="X29" s="200"/>
      <c r="Y29" s="200"/>
      <c r="Z29" s="200"/>
      <c r="AA29" s="201"/>
      <c r="AB29" s="201"/>
      <c r="AC29" s="201"/>
    </row>
    <row r="30" spans="1:29" s="58" customFormat="1" ht="33.75" customHeight="1" x14ac:dyDescent="0.4">
      <c r="A30" s="50" t="s">
        <v>29</v>
      </c>
      <c r="B30" s="51">
        <f>+[14]ENERO!J28</f>
        <v>6520.9999999999991</v>
      </c>
      <c r="C30" s="51">
        <f>+[14]FEBRERO!J28</f>
        <v>4321</v>
      </c>
      <c r="D30" s="51">
        <f>+[14]MARZO!J28</f>
        <v>3136</v>
      </c>
      <c r="E30" s="51">
        <f>+[14]ABRIL!J28</f>
        <v>5214</v>
      </c>
      <c r="F30" s="51">
        <f>+[14]MAYO!J28</f>
        <v>6401</v>
      </c>
      <c r="G30" s="51">
        <f>+[14]JUNIO!J28</f>
        <v>3854</v>
      </c>
      <c r="H30" s="51">
        <f>+[14]JULIO!J28</f>
        <v>4310</v>
      </c>
      <c r="I30" s="51">
        <f>+[14]AGOSTO!J28</f>
        <v>2301.0000000000005</v>
      </c>
      <c r="J30" s="51">
        <v>5625</v>
      </c>
      <c r="K30" s="51">
        <f>+[14]OCTUBRE!J28</f>
        <v>4084</v>
      </c>
      <c r="L30" s="51">
        <f>[14]NOVIEMBRE!J27</f>
        <v>10266</v>
      </c>
      <c r="M30" s="51">
        <f>+[14]DICIEMBRE!J28</f>
        <v>9047</v>
      </c>
      <c r="N30" s="52">
        <f t="shared" si="0"/>
        <v>65080</v>
      </c>
      <c r="O30" s="34"/>
      <c r="P30" s="34"/>
      <c r="Q30" s="95"/>
      <c r="R30" s="96"/>
      <c r="S30" s="96"/>
      <c r="T30" s="96"/>
      <c r="U30" s="199"/>
      <c r="V30" s="199"/>
      <c r="W30" s="199"/>
      <c r="X30" s="200"/>
      <c r="Y30" s="200"/>
      <c r="Z30" s="200"/>
      <c r="AA30" s="201"/>
      <c r="AB30" s="201"/>
      <c r="AC30" s="201"/>
    </row>
    <row r="31" spans="1:29" s="58" customFormat="1" ht="33.75" customHeight="1" x14ac:dyDescent="0.4">
      <c r="A31" s="50" t="s">
        <v>30</v>
      </c>
      <c r="B31" s="51">
        <f>+[14]ENERO!J29</f>
        <v>754</v>
      </c>
      <c r="C31" s="51">
        <f>+[14]FEBRERO!J29</f>
        <v>432</v>
      </c>
      <c r="D31" s="51">
        <f>+[14]MARZO!J29</f>
        <v>895</v>
      </c>
      <c r="E31" s="51">
        <f>+[14]ABRIL!J29</f>
        <v>785</v>
      </c>
      <c r="F31" s="51">
        <f>+[14]MAYO!J29</f>
        <v>452</v>
      </c>
      <c r="G31" s="51">
        <f>+[14]JUNIO!J29</f>
        <v>602</v>
      </c>
      <c r="H31" s="51">
        <f>+[14]JULIO!J29</f>
        <v>395</v>
      </c>
      <c r="I31" s="51">
        <f>+[14]AGOSTO!J29</f>
        <v>359.99999999999994</v>
      </c>
      <c r="J31" s="51">
        <v>785</v>
      </c>
      <c r="K31" s="51">
        <f>+[14]OCTUBRE!J29</f>
        <v>271</v>
      </c>
      <c r="L31" s="51">
        <f>[14]NOVIEMBRE!J28</f>
        <v>813</v>
      </c>
      <c r="M31" s="51">
        <f>+[14]DICIEMBRE!J29</f>
        <v>515</v>
      </c>
      <c r="N31" s="52">
        <f t="shared" si="0"/>
        <v>7059</v>
      </c>
      <c r="O31" s="34"/>
      <c r="P31" s="34"/>
      <c r="Q31" s="95"/>
      <c r="R31" s="96"/>
      <c r="S31" s="96"/>
      <c r="T31" s="96"/>
      <c r="U31" s="199"/>
      <c r="V31" s="199"/>
      <c r="W31" s="199"/>
      <c r="X31" s="200"/>
      <c r="Y31" s="200"/>
      <c r="Z31" s="200"/>
      <c r="AA31" s="201"/>
      <c r="AB31" s="201"/>
      <c r="AC31" s="201"/>
    </row>
    <row r="32" spans="1:29" s="58" customFormat="1" ht="33.75" customHeight="1" x14ac:dyDescent="0.4">
      <c r="A32" s="50" t="s">
        <v>31</v>
      </c>
      <c r="B32" s="51">
        <f>+[14]ENERO!J30</f>
        <v>1565.0000000000002</v>
      </c>
      <c r="C32" s="51">
        <f>+[14]FEBRERO!J30</f>
        <v>968</v>
      </c>
      <c r="D32" s="51">
        <f>+[14]MARZO!J30</f>
        <v>1285</v>
      </c>
      <c r="E32" s="51">
        <f>+[14]ABRIL!J30</f>
        <v>1154</v>
      </c>
      <c r="F32" s="51">
        <f>+[14]MAYO!J30</f>
        <v>1201</v>
      </c>
      <c r="G32" s="51">
        <f>+[14]JUNIO!J30</f>
        <v>1753.9999999999998</v>
      </c>
      <c r="H32" s="51">
        <f>+[14]JULIO!J30</f>
        <v>2101</v>
      </c>
      <c r="I32" s="51">
        <f>+[14]AGOSTO!J30</f>
        <v>1140</v>
      </c>
      <c r="J32" s="51">
        <v>1895</v>
      </c>
      <c r="K32" s="51">
        <f>+[14]OCTUBRE!J30</f>
        <v>1306</v>
      </c>
      <c r="L32" s="51">
        <f>[14]NOVIEMBRE!J29</f>
        <v>1088</v>
      </c>
      <c r="M32" s="51">
        <f>+[14]DICIEMBRE!J30</f>
        <v>598</v>
      </c>
      <c r="N32" s="52">
        <f t="shared" si="0"/>
        <v>16055</v>
      </c>
      <c r="O32" s="34"/>
      <c r="P32" s="34"/>
      <c r="Q32" s="95"/>
      <c r="R32" s="96"/>
      <c r="S32" s="96"/>
      <c r="T32" s="96"/>
      <c r="U32" s="199"/>
      <c r="V32" s="199"/>
      <c r="W32" s="199"/>
      <c r="X32" s="200"/>
      <c r="Y32" s="200"/>
      <c r="Z32" s="200"/>
      <c r="AA32" s="201"/>
      <c r="AB32" s="201"/>
      <c r="AC32" s="201"/>
    </row>
    <row r="33" spans="1:29" s="58" customFormat="1" ht="33.75" customHeight="1" x14ac:dyDescent="0.4">
      <c r="A33" s="50" t="s">
        <v>32</v>
      </c>
      <c r="B33" s="51">
        <f>+[14]ENERO!J31</f>
        <v>620.99999999999989</v>
      </c>
      <c r="C33" s="51">
        <f>+[14]FEBRERO!J31</f>
        <v>899</v>
      </c>
      <c r="D33" s="51">
        <f>+[14]MARZO!J31</f>
        <v>858</v>
      </c>
      <c r="E33" s="51">
        <f>+[14]ABRIL!J31</f>
        <v>700</v>
      </c>
      <c r="F33" s="51">
        <f>+[14]MAYO!J31</f>
        <v>1022.0000000000001</v>
      </c>
      <c r="G33" s="51">
        <f>+[14]JUNIO!J31</f>
        <v>1010.0000000000001</v>
      </c>
      <c r="H33" s="51">
        <f>+[14]JULIO!J31</f>
        <v>529.00000000000011</v>
      </c>
      <c r="I33" s="51">
        <f>+[14]AGOSTO!J31</f>
        <v>1011.0000000000001</v>
      </c>
      <c r="J33" s="51">
        <v>1465</v>
      </c>
      <c r="K33" s="51">
        <f>+[14]OCTUBRE!J31</f>
        <v>293</v>
      </c>
      <c r="L33" s="51">
        <f>[14]NOVIEMBRE!J30</f>
        <v>782</v>
      </c>
      <c r="M33" s="51">
        <f>+[14]DICIEMBRE!J31</f>
        <v>490</v>
      </c>
      <c r="N33" s="52">
        <f t="shared" si="0"/>
        <v>9680</v>
      </c>
      <c r="O33" s="34"/>
      <c r="P33" s="34"/>
      <c r="Q33" s="95"/>
      <c r="R33" s="96"/>
      <c r="S33" s="96"/>
      <c r="T33" s="96"/>
      <c r="U33" s="199"/>
      <c r="V33" s="199"/>
      <c r="W33" s="199"/>
      <c r="X33" s="200"/>
      <c r="Y33" s="200"/>
      <c r="Z33" s="200"/>
      <c r="AA33" s="201"/>
      <c r="AB33" s="201"/>
      <c r="AC33" s="201"/>
    </row>
    <row r="34" spans="1:29" s="58" customFormat="1" ht="33.75" customHeight="1" x14ac:dyDescent="0.4">
      <c r="A34" s="50" t="s">
        <v>33</v>
      </c>
      <c r="B34" s="51">
        <f>+[14]ENERO!J32</f>
        <v>60</v>
      </c>
      <c r="C34" s="51">
        <f>+[14]FEBRERO!J32</f>
        <v>568</v>
      </c>
      <c r="D34" s="51">
        <f>+[14]MARZO!J32</f>
        <v>354</v>
      </c>
      <c r="E34" s="51">
        <f>+[14]ABRIL!J32</f>
        <v>72</v>
      </c>
      <c r="F34" s="51">
        <f>+[14]MAYO!J32</f>
        <v>34</v>
      </c>
      <c r="G34" s="51">
        <f>+[14]JUNIO!J32</f>
        <v>102.00000000000001</v>
      </c>
      <c r="H34" s="51">
        <f>+[14]JULIO!J32</f>
        <v>114</v>
      </c>
      <c r="I34" s="51">
        <f>+[14]AGOSTO!J32</f>
        <v>133.99999999999997</v>
      </c>
      <c r="J34" s="51">
        <v>852</v>
      </c>
      <c r="K34" s="51">
        <f>+[14]OCTUBRE!J32</f>
        <v>370</v>
      </c>
      <c r="L34" s="51">
        <f>[14]NOVIEMBRE!J31</f>
        <v>455</v>
      </c>
      <c r="M34" s="51">
        <f>+[14]DICIEMBRE!J32</f>
        <v>355</v>
      </c>
      <c r="N34" s="52">
        <f t="shared" si="0"/>
        <v>3470</v>
      </c>
      <c r="O34" s="34"/>
      <c r="P34" s="34"/>
      <c r="Q34" s="95"/>
      <c r="R34" s="96"/>
      <c r="S34" s="96"/>
      <c r="T34" s="96"/>
      <c r="U34" s="199"/>
      <c r="V34" s="199"/>
      <c r="W34" s="199"/>
      <c r="X34" s="200"/>
      <c r="Y34" s="200"/>
      <c r="Z34" s="200"/>
      <c r="AA34" s="201"/>
      <c r="AB34" s="201"/>
      <c r="AC34" s="201"/>
    </row>
    <row r="35" spans="1:29" s="58" customFormat="1" ht="33.75" customHeight="1" x14ac:dyDescent="0.4">
      <c r="A35" s="50" t="s">
        <v>34</v>
      </c>
      <c r="B35" s="51">
        <f>+[14]ENERO!J33</f>
        <v>789</v>
      </c>
      <c r="C35" s="51">
        <f>+[14]FEBRERO!J33</f>
        <v>698</v>
      </c>
      <c r="D35" s="51">
        <f>+[14]MARZO!J33</f>
        <v>895</v>
      </c>
      <c r="E35" s="51">
        <f>+[14]ABRIL!J33</f>
        <v>815</v>
      </c>
      <c r="F35" s="51">
        <f>+[14]MAYO!J33</f>
        <v>852</v>
      </c>
      <c r="G35" s="51">
        <f>+[14]JUNIO!J33</f>
        <v>1157</v>
      </c>
      <c r="H35" s="51">
        <f>+[14]JULIO!J33</f>
        <v>1320</v>
      </c>
      <c r="I35" s="51">
        <f>+[14]AGOSTO!J33</f>
        <v>1010</v>
      </c>
      <c r="J35" s="51">
        <v>785</v>
      </c>
      <c r="K35" s="51">
        <f>+[14]OCTUBRE!J33</f>
        <v>378</v>
      </c>
      <c r="L35" s="51">
        <f>[14]NOVIEMBRE!J32</f>
        <v>1721</v>
      </c>
      <c r="M35" s="51">
        <f>+[14]DICIEMBRE!J33</f>
        <v>431</v>
      </c>
      <c r="N35" s="52">
        <f t="shared" si="0"/>
        <v>10851</v>
      </c>
      <c r="O35" s="34"/>
      <c r="P35" s="34"/>
      <c r="Q35" s="95"/>
      <c r="R35" s="96"/>
      <c r="S35" s="96"/>
      <c r="T35" s="96"/>
      <c r="U35" s="199"/>
      <c r="V35" s="199"/>
      <c r="W35" s="199"/>
      <c r="X35" s="200"/>
      <c r="Y35" s="200"/>
      <c r="Z35" s="200"/>
      <c r="AA35" s="201"/>
      <c r="AB35" s="201"/>
      <c r="AC35" s="201"/>
    </row>
    <row r="36" spans="1:29" s="58" customFormat="1" ht="33.75" customHeight="1" x14ac:dyDescent="0.4">
      <c r="A36" s="50" t="s">
        <v>86</v>
      </c>
      <c r="B36" s="51">
        <f>+[14]ENERO!J34</f>
        <v>0</v>
      </c>
      <c r="C36" s="51">
        <f>+[14]FEBRERO!J34</f>
        <v>0</v>
      </c>
      <c r="D36" s="51">
        <f>+[14]MARZO!J34</f>
        <v>0</v>
      </c>
      <c r="E36" s="51">
        <f>+[14]ABRIL!J34</f>
        <v>0</v>
      </c>
      <c r="F36" s="51">
        <f>+[14]MAYO!J34</f>
        <v>0</v>
      </c>
      <c r="G36" s="51">
        <f>+[14]JUNIO!J34</f>
        <v>0</v>
      </c>
      <c r="H36" s="51">
        <f>+[14]JULIO!J34</f>
        <v>0</v>
      </c>
      <c r="I36" s="51">
        <f>+[14]AGOSTO!J34</f>
        <v>0</v>
      </c>
      <c r="J36" s="51"/>
      <c r="K36" s="51" t="str">
        <f>+[14]OCTUBRE!J34</f>
        <v>-</v>
      </c>
      <c r="L36" s="51">
        <f>[14]NOVIEMBRE!J33</f>
        <v>0</v>
      </c>
      <c r="M36" s="51">
        <f>+[14]DICIEMBRE!J34</f>
        <v>0</v>
      </c>
      <c r="N36" s="52">
        <f t="shared" si="0"/>
        <v>0</v>
      </c>
      <c r="O36" s="34"/>
      <c r="P36" s="34"/>
      <c r="Q36" s="95"/>
      <c r="R36" s="96"/>
      <c r="S36" s="96"/>
      <c r="T36" s="96"/>
      <c r="U36" s="199"/>
      <c r="V36" s="199"/>
      <c r="W36" s="199"/>
      <c r="X36" s="200"/>
      <c r="Y36" s="200"/>
      <c r="Z36" s="200"/>
      <c r="AA36" s="201"/>
      <c r="AB36" s="201"/>
      <c r="AC36" s="201"/>
    </row>
    <row r="37" spans="1:29" s="58" customFormat="1" ht="33.75" customHeight="1" x14ac:dyDescent="0.4">
      <c r="A37" s="50" t="s">
        <v>36</v>
      </c>
      <c r="B37" s="51">
        <f>+[14]ENERO!J35</f>
        <v>978</v>
      </c>
      <c r="C37" s="51">
        <f>+[14]FEBRERO!J35</f>
        <v>1116</v>
      </c>
      <c r="D37" s="51">
        <f>+[14]MARZO!J35</f>
        <v>1201</v>
      </c>
      <c r="E37" s="51">
        <f>+[14]ABRIL!J35</f>
        <v>854</v>
      </c>
      <c r="F37" s="51">
        <f>+[14]MAYO!J35</f>
        <v>1200</v>
      </c>
      <c r="G37" s="51">
        <f>+[14]JUNIO!J35</f>
        <v>1569</v>
      </c>
      <c r="H37" s="51">
        <f>+[14]JULIO!J35</f>
        <v>1824</v>
      </c>
      <c r="I37" s="51">
        <f>+[14]AGOSTO!J35</f>
        <v>1821</v>
      </c>
      <c r="J37" s="51">
        <v>1698</v>
      </c>
      <c r="K37" s="51">
        <f>+[14]OCTUBRE!J35</f>
        <v>3599</v>
      </c>
      <c r="L37" s="51">
        <f>[14]NOVIEMBRE!J34</f>
        <v>1018</v>
      </c>
      <c r="M37" s="51">
        <f>+[14]DICIEMBRE!J35</f>
        <v>683</v>
      </c>
      <c r="N37" s="52">
        <f t="shared" si="0"/>
        <v>17561</v>
      </c>
      <c r="O37" s="34"/>
      <c r="P37" s="34"/>
      <c r="Q37" s="95"/>
      <c r="R37" s="96"/>
      <c r="S37" s="96"/>
      <c r="T37" s="96"/>
      <c r="U37" s="199"/>
      <c r="V37" s="199"/>
      <c r="W37" s="199"/>
      <c r="X37" s="200"/>
      <c r="Y37" s="200"/>
      <c r="Z37" s="200"/>
      <c r="AA37" s="201"/>
      <c r="AB37" s="201"/>
      <c r="AC37" s="201"/>
    </row>
    <row r="38" spans="1:29" s="58" customFormat="1" ht="33.75" customHeight="1" x14ac:dyDescent="0.4">
      <c r="A38" s="50" t="s">
        <v>37</v>
      </c>
      <c r="B38" s="51">
        <f>+[14]ENERO!J36</f>
        <v>252</v>
      </c>
      <c r="C38" s="51">
        <f>+[14]FEBRERO!J36</f>
        <v>402</v>
      </c>
      <c r="D38" s="51">
        <f>+[14]MARZO!J36</f>
        <v>354</v>
      </c>
      <c r="E38" s="51">
        <f>+[14]ABRIL!J36</f>
        <v>224.00000000000003</v>
      </c>
      <c r="F38" s="51">
        <f>+[14]MAYO!J36</f>
        <v>352</v>
      </c>
      <c r="G38" s="51">
        <f>+[14]JUNIO!J36</f>
        <v>399</v>
      </c>
      <c r="H38" s="51">
        <f>+[14]JULIO!J36</f>
        <v>348</v>
      </c>
      <c r="I38" s="51">
        <f>+[14]AGOSTO!J36</f>
        <v>520</v>
      </c>
      <c r="J38" s="51">
        <v>501</v>
      </c>
      <c r="K38" s="51">
        <f>+[14]OCTUBRE!J36</f>
        <v>253</v>
      </c>
      <c r="L38" s="51">
        <f>[14]NOVIEMBRE!J35</f>
        <v>366</v>
      </c>
      <c r="M38" s="51">
        <f>+[14]DICIEMBRE!J36</f>
        <v>410</v>
      </c>
      <c r="N38" s="52">
        <f t="shared" si="0"/>
        <v>4381</v>
      </c>
      <c r="O38" s="34"/>
      <c r="P38" s="34"/>
      <c r="Q38" s="95"/>
      <c r="R38" s="96"/>
      <c r="S38" s="96"/>
      <c r="T38" s="96"/>
      <c r="U38" s="199"/>
      <c r="V38" s="199"/>
      <c r="W38" s="199"/>
      <c r="X38" s="200"/>
      <c r="Y38" s="200"/>
      <c r="Z38" s="200"/>
      <c r="AA38" s="201"/>
      <c r="AB38" s="201"/>
      <c r="AC38" s="201"/>
    </row>
    <row r="39" spans="1:29" s="58" customFormat="1" ht="33.75" customHeight="1" x14ac:dyDescent="0.4">
      <c r="A39" s="50" t="s">
        <v>59</v>
      </c>
      <c r="B39" s="51">
        <f>+[14]ENERO!J37</f>
        <v>254.00000000000003</v>
      </c>
      <c r="C39" s="51">
        <f>+[14]FEBRERO!J37</f>
        <v>123</v>
      </c>
      <c r="D39" s="51">
        <f>+[14]MARZO!J37</f>
        <v>89</v>
      </c>
      <c r="E39" s="51">
        <f>+[14]ABRIL!J37</f>
        <v>54</v>
      </c>
      <c r="F39" s="51">
        <f>+[14]MAYO!J37</f>
        <v>85</v>
      </c>
      <c r="G39" s="51">
        <f>+[14]JUNIO!J37</f>
        <v>132</v>
      </c>
      <c r="H39" s="51">
        <f>+[14]JULIO!J37</f>
        <v>320</v>
      </c>
      <c r="I39" s="51">
        <f>+[14]AGOSTO!J37</f>
        <v>98</v>
      </c>
      <c r="J39" s="51">
        <v>153</v>
      </c>
      <c r="K39" s="51">
        <f>+[14]OCTUBRE!J37</f>
        <v>122</v>
      </c>
      <c r="L39" s="51">
        <f>[14]NOVIEMBRE!J36</f>
        <v>116</v>
      </c>
      <c r="M39" s="51">
        <f>+[14]DICIEMBRE!J37</f>
        <v>227</v>
      </c>
      <c r="N39" s="52">
        <f t="shared" si="0"/>
        <v>1773</v>
      </c>
      <c r="O39" s="34"/>
      <c r="P39" s="34"/>
      <c r="Q39" s="95"/>
      <c r="R39" s="96"/>
      <c r="S39" s="96"/>
      <c r="T39" s="96"/>
      <c r="U39" s="199"/>
      <c r="V39" s="199"/>
      <c r="W39" s="199"/>
      <c r="X39" s="200"/>
      <c r="Y39" s="200"/>
      <c r="Z39" s="200"/>
      <c r="AA39" s="201"/>
      <c r="AB39" s="201"/>
      <c r="AC39" s="201"/>
    </row>
    <row r="40" spans="1:29" s="58" customFormat="1" ht="33.75" customHeight="1" x14ac:dyDescent="0.4">
      <c r="A40" s="50" t="s">
        <v>60</v>
      </c>
      <c r="B40" s="51">
        <f>+[14]ENERO!J38</f>
        <v>758</v>
      </c>
      <c r="C40" s="51">
        <f>+[14]FEBRERO!J38</f>
        <v>457</v>
      </c>
      <c r="D40" s="51">
        <f>+[14]MARZO!J38</f>
        <v>528</v>
      </c>
      <c r="E40" s="51">
        <f>+[14]ABRIL!J38</f>
        <v>485</v>
      </c>
      <c r="F40" s="51">
        <f>+[14]MAYO!J38</f>
        <v>601</v>
      </c>
      <c r="G40" s="51">
        <f>+[14]JUNIO!J38</f>
        <v>632</v>
      </c>
      <c r="H40" s="51">
        <f>+[14]JULIO!J38</f>
        <v>578</v>
      </c>
      <c r="I40" s="51">
        <f>+[14]AGOSTO!J38</f>
        <v>758</v>
      </c>
      <c r="J40" s="51">
        <v>550</v>
      </c>
      <c r="K40" s="51">
        <f>+[14]OCTUBRE!J38</f>
        <v>400</v>
      </c>
      <c r="L40" s="51">
        <f>[14]NOVIEMBRE!J37</f>
        <v>365</v>
      </c>
      <c r="M40" s="51">
        <f>+[14]DICIEMBRE!J38</f>
        <v>295</v>
      </c>
      <c r="N40" s="52">
        <f t="shared" si="0"/>
        <v>6407</v>
      </c>
      <c r="O40" s="34"/>
      <c r="P40" s="34"/>
      <c r="Q40" s="95"/>
      <c r="R40" s="96"/>
      <c r="S40" s="96"/>
      <c r="T40" s="96"/>
      <c r="U40" s="199"/>
      <c r="V40" s="199"/>
      <c r="W40" s="199"/>
      <c r="X40" s="200"/>
      <c r="Y40" s="200"/>
      <c r="Z40" s="200"/>
      <c r="AA40" s="201"/>
      <c r="AB40" s="201"/>
      <c r="AC40" s="201"/>
    </row>
    <row r="41" spans="1:29" s="58" customFormat="1" ht="33.75" customHeight="1" x14ac:dyDescent="0.4">
      <c r="A41" s="50" t="s">
        <v>38</v>
      </c>
      <c r="B41" s="51">
        <f>+[14]ENERO!J39</f>
        <v>21</v>
      </c>
      <c r="C41" s="51">
        <f>+[14]FEBRERO!J39</f>
        <v>98</v>
      </c>
      <c r="D41" s="51">
        <f>+[14]MARZO!J39</f>
        <v>168</v>
      </c>
      <c r="E41" s="51">
        <f>+[14]ABRIL!J39</f>
        <v>223</v>
      </c>
      <c r="F41" s="51">
        <f>+[14]MAYO!J39</f>
        <v>112</v>
      </c>
      <c r="G41" s="51">
        <f>+[14]JUNIO!J39</f>
        <v>150</v>
      </c>
      <c r="H41" s="51">
        <f>+[14]JULIO!J39</f>
        <v>245</v>
      </c>
      <c r="I41" s="51">
        <f>+[14]AGOSTO!J39</f>
        <v>85</v>
      </c>
      <c r="J41" s="51">
        <v>112</v>
      </c>
      <c r="K41" s="51">
        <f>+[14]OCTUBRE!J39</f>
        <v>103</v>
      </c>
      <c r="L41" s="51">
        <f>[14]NOVIEMBRE!J38</f>
        <v>80</v>
      </c>
      <c r="M41" s="51">
        <f>+[14]DICIEMBRE!J39</f>
        <v>77</v>
      </c>
      <c r="N41" s="52">
        <f t="shared" si="0"/>
        <v>1474</v>
      </c>
      <c r="O41" s="34"/>
      <c r="P41" s="34"/>
      <c r="Q41" s="95"/>
      <c r="R41" s="96"/>
      <c r="S41" s="96"/>
      <c r="T41" s="96"/>
      <c r="U41" s="199"/>
      <c r="V41" s="199"/>
      <c r="W41" s="199"/>
      <c r="X41" s="200"/>
      <c r="Y41" s="200"/>
      <c r="Z41" s="200"/>
      <c r="AA41" s="201"/>
      <c r="AB41" s="201"/>
      <c r="AC41" s="201"/>
    </row>
    <row r="42" spans="1:29" s="58" customFormat="1" ht="33.75" customHeight="1" x14ac:dyDescent="0.4">
      <c r="A42" s="50" t="s">
        <v>75</v>
      </c>
      <c r="B42" s="51">
        <f>+[14]ENERO!J40</f>
        <v>1233</v>
      </c>
      <c r="C42" s="51">
        <f>+[14]FEBRERO!J40</f>
        <v>825</v>
      </c>
      <c r="D42" s="51">
        <f>+[14]MARZO!J40</f>
        <v>899</v>
      </c>
      <c r="E42" s="51">
        <f>+[14]ABRIL!J40</f>
        <v>784.99999999999989</v>
      </c>
      <c r="F42" s="51">
        <f>+[14]MAYO!J40</f>
        <v>524</v>
      </c>
      <c r="G42" s="51">
        <f>+[14]JUNIO!J40</f>
        <v>485</v>
      </c>
      <c r="H42" s="51">
        <f>+[14]JULIO!J40</f>
        <v>435</v>
      </c>
      <c r="I42" s="51">
        <f>+[14]AGOSTO!J40</f>
        <v>190.00000000000003</v>
      </c>
      <c r="J42" s="51">
        <v>410</v>
      </c>
      <c r="K42" s="51">
        <f>+[14]OCTUBRE!J40</f>
        <v>566</v>
      </c>
      <c r="L42" s="51">
        <f>[14]NOVIEMBRE!J39</f>
        <v>1620</v>
      </c>
      <c r="M42" s="51">
        <f>+[14]DICIEMBRE!J40</f>
        <v>1070</v>
      </c>
      <c r="N42" s="52">
        <f t="shared" si="0"/>
        <v>9042</v>
      </c>
      <c r="O42" s="34"/>
      <c r="P42" s="34"/>
      <c r="Q42" s="95"/>
      <c r="R42" s="96"/>
      <c r="S42" s="96"/>
      <c r="T42" s="96"/>
      <c r="U42" s="199"/>
      <c r="V42" s="199"/>
      <c r="W42" s="199"/>
      <c r="X42" s="200"/>
      <c r="Y42" s="200"/>
      <c r="Z42" s="200"/>
      <c r="AA42" s="201"/>
      <c r="AB42" s="201"/>
      <c r="AC42" s="201"/>
    </row>
    <row r="43" spans="1:29" s="58" customFormat="1" ht="33.75" customHeight="1" x14ac:dyDescent="0.4">
      <c r="A43" s="50" t="s">
        <v>40</v>
      </c>
      <c r="B43" s="51">
        <f>+[14]ENERO!J41</f>
        <v>265</v>
      </c>
      <c r="C43" s="51">
        <f>+[14]FEBRERO!J41</f>
        <v>207</v>
      </c>
      <c r="D43" s="51">
        <f>+[14]MARZO!J41</f>
        <v>358</v>
      </c>
      <c r="E43" s="51">
        <f>+[14]ABRIL!J41</f>
        <v>205</v>
      </c>
      <c r="F43" s="51">
        <f>+[14]MAYO!J41</f>
        <v>155</v>
      </c>
      <c r="G43" s="51">
        <f>+[14]JUNIO!J41</f>
        <v>292</v>
      </c>
      <c r="H43" s="51">
        <f>+[14]JULIO!J41</f>
        <v>122</v>
      </c>
      <c r="I43" s="51">
        <f>+[14]AGOSTO!J41</f>
        <v>105</v>
      </c>
      <c r="J43" s="51">
        <v>182</v>
      </c>
      <c r="K43" s="51">
        <f>+[14]OCTUBRE!J41</f>
        <v>17</v>
      </c>
      <c r="L43" s="51">
        <f>[14]NOVIEMBRE!J40</f>
        <v>5</v>
      </c>
      <c r="M43" s="51">
        <f>+[14]DICIEMBRE!J41</f>
        <v>7</v>
      </c>
      <c r="N43" s="52">
        <f t="shared" si="0"/>
        <v>1920</v>
      </c>
      <c r="O43" s="34"/>
      <c r="P43" s="34"/>
      <c r="Q43" s="95"/>
      <c r="R43" s="96"/>
      <c r="S43" s="96"/>
      <c r="T43" s="96"/>
      <c r="U43" s="199"/>
      <c r="V43" s="199"/>
      <c r="W43" s="199"/>
      <c r="X43" s="200"/>
      <c r="Y43" s="200"/>
      <c r="Z43" s="200"/>
      <c r="AA43" s="201"/>
      <c r="AB43" s="201"/>
      <c r="AC43" s="201"/>
    </row>
    <row r="44" spans="1:29" s="58" customFormat="1" ht="33.75" customHeight="1" x14ac:dyDescent="0.4">
      <c r="A44" s="50" t="s">
        <v>41</v>
      </c>
      <c r="B44" s="51">
        <f>+[14]ENERO!J42</f>
        <v>332</v>
      </c>
      <c r="C44" s="51">
        <f>+[14]FEBRERO!J42</f>
        <v>216</v>
      </c>
      <c r="D44" s="51">
        <f>+[14]MARZO!J42</f>
        <v>321</v>
      </c>
      <c r="E44" s="51">
        <f>+[14]ABRIL!J42</f>
        <v>128</v>
      </c>
      <c r="F44" s="51">
        <f>+[14]MAYO!J42</f>
        <v>64</v>
      </c>
      <c r="G44" s="51">
        <f>+[14]JUNIO!J42</f>
        <v>123</v>
      </c>
      <c r="H44" s="51">
        <f>+[14]JULIO!J42</f>
        <v>312</v>
      </c>
      <c r="I44" s="51">
        <f>+[14]AGOSTO!J42</f>
        <v>52</v>
      </c>
      <c r="J44" s="51">
        <v>172</v>
      </c>
      <c r="K44" s="51">
        <f>+[14]OCTUBRE!J42</f>
        <v>20</v>
      </c>
      <c r="L44" s="51">
        <f>[14]NOVIEMBRE!J41</f>
        <v>177</v>
      </c>
      <c r="M44" s="51">
        <f>+[14]DICIEMBRE!J42</f>
        <v>189</v>
      </c>
      <c r="N44" s="52">
        <f t="shared" si="0"/>
        <v>2106</v>
      </c>
      <c r="O44" s="34"/>
      <c r="P44" s="34"/>
      <c r="Q44" s="95"/>
      <c r="R44" s="96"/>
      <c r="S44" s="96"/>
      <c r="T44" s="96"/>
      <c r="U44" s="199"/>
      <c r="V44" s="199"/>
      <c r="W44" s="199"/>
      <c r="X44" s="200"/>
      <c r="Y44" s="200"/>
      <c r="Z44" s="200"/>
      <c r="AA44" s="201"/>
      <c r="AB44" s="201"/>
      <c r="AC44" s="201"/>
    </row>
    <row r="45" spans="1:29" s="58" customFormat="1" ht="33.75" customHeight="1" x14ac:dyDescent="0.4">
      <c r="A45" s="50" t="s">
        <v>87</v>
      </c>
      <c r="B45" s="51">
        <f>+[14]ENERO!J43</f>
        <v>335</v>
      </c>
      <c r="C45" s="51">
        <f>+[14]FEBRERO!J43</f>
        <v>283</v>
      </c>
      <c r="D45" s="51">
        <f>+[14]MARZO!J43</f>
        <v>398</v>
      </c>
      <c r="E45" s="51">
        <f>+[14]ABRIL!J43</f>
        <v>232</v>
      </c>
      <c r="F45" s="51">
        <f>+[14]MAYO!J43</f>
        <v>140</v>
      </c>
      <c r="G45" s="51">
        <f>+[14]JUNIO!J43</f>
        <v>211</v>
      </c>
      <c r="H45" s="51">
        <f>+[14]JULIO!J43</f>
        <v>136</v>
      </c>
      <c r="I45" s="51">
        <f>+[14]AGOSTO!J43</f>
        <v>175</v>
      </c>
      <c r="J45" s="51">
        <v>562</v>
      </c>
      <c r="K45" s="51">
        <f>+[14]OCTUBRE!J43</f>
        <v>69</v>
      </c>
      <c r="L45" s="51">
        <f>[14]NOVIEMBRE!J42</f>
        <v>311</v>
      </c>
      <c r="M45" s="51">
        <f>+[14]DICIEMBRE!J43</f>
        <v>182</v>
      </c>
      <c r="N45" s="52">
        <f t="shared" si="0"/>
        <v>3034</v>
      </c>
      <c r="O45" s="34"/>
      <c r="P45" s="34"/>
      <c r="Q45" s="95"/>
      <c r="R45" s="96"/>
      <c r="S45" s="96"/>
      <c r="T45" s="96"/>
      <c r="U45" s="199"/>
      <c r="V45" s="199"/>
      <c r="W45" s="199"/>
      <c r="X45" s="200"/>
      <c r="Y45" s="200"/>
      <c r="Z45" s="200"/>
      <c r="AA45" s="201"/>
      <c r="AB45" s="201"/>
      <c r="AC45" s="201"/>
    </row>
    <row r="46" spans="1:29" s="58" customFormat="1" ht="33.75" customHeight="1" x14ac:dyDescent="0.4">
      <c r="A46" s="50" t="s">
        <v>88</v>
      </c>
      <c r="B46" s="51">
        <f>+[14]ENERO!J44</f>
        <v>0</v>
      </c>
      <c r="C46" s="51">
        <f>+[14]FEBRERO!J44</f>
        <v>219</v>
      </c>
      <c r="D46" s="51">
        <f>+[14]MARZO!J44</f>
        <v>0</v>
      </c>
      <c r="E46" s="51">
        <f>+[14]ABRIL!J44</f>
        <v>0</v>
      </c>
      <c r="F46" s="51">
        <f>+[14]MAYO!J44</f>
        <v>11</v>
      </c>
      <c r="G46" s="51">
        <f>+[14]JUNIO!J44</f>
        <v>0</v>
      </c>
      <c r="H46" s="51">
        <f>+[14]JULIO!J44</f>
        <v>0</v>
      </c>
      <c r="I46" s="51">
        <f>+[14]AGOSTO!J44</f>
        <v>8</v>
      </c>
      <c r="J46" s="51">
        <v>0</v>
      </c>
      <c r="K46" s="51">
        <f>+[14]OCTUBRE!J44</f>
        <v>15</v>
      </c>
      <c r="L46" s="51">
        <f>[14]NOVIEMBRE!J43</f>
        <v>6</v>
      </c>
      <c r="M46" s="51">
        <f>+[14]DICIEMBRE!J44</f>
        <v>0</v>
      </c>
      <c r="N46" s="52">
        <f t="shared" si="0"/>
        <v>259</v>
      </c>
      <c r="O46" s="34"/>
      <c r="P46" s="34"/>
      <c r="Q46" s="95"/>
      <c r="R46" s="96"/>
      <c r="S46" s="96"/>
      <c r="T46" s="96"/>
      <c r="U46" s="199"/>
      <c r="V46" s="199"/>
      <c r="W46" s="199"/>
      <c r="X46" s="200"/>
      <c r="Y46" s="200"/>
      <c r="Z46" s="200"/>
      <c r="AA46" s="201"/>
      <c r="AB46" s="201"/>
      <c r="AC46" s="201"/>
    </row>
    <row r="47" spans="1:29" s="58" customFormat="1" ht="33.75" customHeight="1" x14ac:dyDescent="0.4">
      <c r="A47" s="50" t="s">
        <v>89</v>
      </c>
      <c r="B47" s="51">
        <f>+[14]ENERO!J45</f>
        <v>152</v>
      </c>
      <c r="C47" s="51">
        <f>+[14]FEBRERO!J45</f>
        <v>185</v>
      </c>
      <c r="D47" s="51">
        <f>+[14]MARZO!J45</f>
        <v>100</v>
      </c>
      <c r="E47" s="51">
        <f>+[14]ABRIL!J45</f>
        <v>192</v>
      </c>
      <c r="F47" s="51">
        <f>+[14]MAYO!J45</f>
        <v>68</v>
      </c>
      <c r="G47" s="51">
        <f>+[14]JUNIO!J45</f>
        <v>86</v>
      </c>
      <c r="H47" s="51">
        <f>+[14]JULIO!J45</f>
        <v>71</v>
      </c>
      <c r="I47" s="51">
        <f>+[14]AGOSTO!J45</f>
        <v>53</v>
      </c>
      <c r="J47" s="51">
        <v>262</v>
      </c>
      <c r="K47" s="51">
        <f>+[14]OCTUBRE!J45</f>
        <v>47</v>
      </c>
      <c r="L47" s="51">
        <f>[14]NOVIEMBRE!J44</f>
        <v>33</v>
      </c>
      <c r="M47" s="51">
        <f>+[14]DICIEMBRE!J45</f>
        <v>60</v>
      </c>
      <c r="N47" s="52">
        <f t="shared" si="0"/>
        <v>1309</v>
      </c>
      <c r="O47" s="34"/>
      <c r="P47" s="34"/>
      <c r="Q47" s="95"/>
      <c r="R47" s="96"/>
      <c r="S47" s="96"/>
      <c r="T47" s="96"/>
      <c r="U47" s="199"/>
      <c r="V47" s="199"/>
      <c r="W47" s="199"/>
      <c r="X47" s="200"/>
      <c r="Y47" s="200"/>
      <c r="Z47" s="200"/>
      <c r="AA47" s="201"/>
      <c r="AB47" s="201"/>
      <c r="AC47" s="201"/>
    </row>
    <row r="48" spans="1:29" s="58" customFormat="1" ht="33.75" customHeight="1" x14ac:dyDescent="0.4">
      <c r="A48" s="50" t="s">
        <v>90</v>
      </c>
      <c r="B48" s="51">
        <f>+[14]ENERO!J46</f>
        <v>69</v>
      </c>
      <c r="C48" s="51">
        <f>+[14]FEBRERO!J46</f>
        <v>498.99999999999994</v>
      </c>
      <c r="D48" s="51">
        <f>+[14]MARZO!J46</f>
        <v>135</v>
      </c>
      <c r="E48" s="51">
        <f>+[14]ABRIL!J46</f>
        <v>218</v>
      </c>
      <c r="F48" s="51">
        <f>+[14]MAYO!J46</f>
        <v>100</v>
      </c>
      <c r="G48" s="51">
        <f>+[14]JUNIO!J46</f>
        <v>362</v>
      </c>
      <c r="H48" s="51">
        <f>+[14]JULIO!J46</f>
        <v>198</v>
      </c>
      <c r="I48" s="51">
        <f>+[14]AGOSTO!J46</f>
        <v>119</v>
      </c>
      <c r="J48" s="51">
        <v>345</v>
      </c>
      <c r="K48" s="51">
        <f>+[14]OCTUBRE!J46</f>
        <v>27</v>
      </c>
      <c r="L48" s="51">
        <f>[14]NOVIEMBRE!J45</f>
        <v>15</v>
      </c>
      <c r="M48" s="51">
        <f>+[14]DICIEMBRE!J46</f>
        <v>56</v>
      </c>
      <c r="N48" s="52">
        <f t="shared" si="0"/>
        <v>2143</v>
      </c>
      <c r="O48" s="34"/>
      <c r="P48" s="34"/>
      <c r="Q48" s="95"/>
      <c r="R48" s="96"/>
      <c r="S48" s="96"/>
      <c r="T48" s="96"/>
      <c r="U48" s="199"/>
      <c r="V48" s="199"/>
      <c r="W48" s="199"/>
      <c r="X48" s="200"/>
      <c r="Y48" s="200"/>
      <c r="Z48" s="200"/>
      <c r="AA48" s="201"/>
      <c r="AB48" s="201"/>
      <c r="AC48" s="201"/>
    </row>
    <row r="49" spans="1:29" s="58" customFormat="1" ht="33.75" customHeight="1" x14ac:dyDescent="0.4">
      <c r="A49" s="50" t="s">
        <v>91</v>
      </c>
      <c r="B49" s="51">
        <f>+[14]ENERO!J47</f>
        <v>228</v>
      </c>
      <c r="C49" s="51">
        <f>+[14]FEBRERO!J47</f>
        <v>220.00000000000003</v>
      </c>
      <c r="D49" s="51">
        <f>+[14]MARZO!J47</f>
        <v>199</v>
      </c>
      <c r="E49" s="51">
        <f>+[14]ABRIL!J47</f>
        <v>293</v>
      </c>
      <c r="F49" s="51">
        <f>+[14]MAYO!J47</f>
        <v>238</v>
      </c>
      <c r="G49" s="51">
        <f>+[14]JUNIO!J47</f>
        <v>377</v>
      </c>
      <c r="H49" s="51">
        <f>+[14]JULIO!J47</f>
        <v>332.99999999999994</v>
      </c>
      <c r="I49" s="51">
        <f>+[14]AGOSTO!J47</f>
        <v>283</v>
      </c>
      <c r="J49" s="51">
        <v>468</v>
      </c>
      <c r="K49" s="51">
        <f>+[14]OCTUBRE!J47</f>
        <v>424</v>
      </c>
      <c r="L49" s="51">
        <f>[14]NOVIEMBRE!J46</f>
        <v>220</v>
      </c>
      <c r="M49" s="51">
        <f>+[14]DICIEMBRE!J47</f>
        <v>188</v>
      </c>
      <c r="N49" s="52">
        <f t="shared" si="0"/>
        <v>3471</v>
      </c>
      <c r="O49" s="34"/>
      <c r="P49" s="34"/>
      <c r="Q49" s="95"/>
      <c r="R49" s="96"/>
      <c r="S49" s="96"/>
      <c r="T49" s="96"/>
      <c r="U49" s="199"/>
      <c r="V49" s="199"/>
      <c r="W49" s="199"/>
      <c r="X49" s="200"/>
      <c r="Y49" s="200"/>
      <c r="Z49" s="200"/>
      <c r="AA49" s="201"/>
      <c r="AB49" s="201"/>
      <c r="AC49" s="201"/>
    </row>
    <row r="50" spans="1:29" s="58" customFormat="1" ht="33.75" customHeight="1" x14ac:dyDescent="0.4">
      <c r="A50" s="50" t="s">
        <v>92</v>
      </c>
      <c r="B50" s="51">
        <f>+[14]ENERO!J48</f>
        <v>82</v>
      </c>
      <c r="C50" s="51">
        <f>+[14]FEBRERO!J48</f>
        <v>46</v>
      </c>
      <c r="D50" s="51">
        <f>+[14]MARZO!J48</f>
        <v>33</v>
      </c>
      <c r="E50" s="51">
        <f>+[14]ABRIL!J48</f>
        <v>0</v>
      </c>
      <c r="F50" s="51">
        <f>+[14]MAYO!J48</f>
        <v>0</v>
      </c>
      <c r="G50" s="51">
        <f>+[14]JUNIO!J48</f>
        <v>37</v>
      </c>
      <c r="H50" s="51">
        <f>+[14]JULIO!J48</f>
        <v>123</v>
      </c>
      <c r="I50" s="51">
        <f>+[14]AGOSTO!J48</f>
        <v>128</v>
      </c>
      <c r="J50" s="51">
        <v>87</v>
      </c>
      <c r="K50" s="51">
        <f>+[14]OCTUBRE!J48</f>
        <v>0</v>
      </c>
      <c r="L50" s="51">
        <f>[14]NOVIEMBRE!J47</f>
        <v>30</v>
      </c>
      <c r="M50" s="51">
        <f>+[14]DICIEMBRE!J48</f>
        <v>49</v>
      </c>
      <c r="N50" s="52">
        <f t="shared" si="0"/>
        <v>615</v>
      </c>
      <c r="O50" s="34"/>
      <c r="P50" s="34"/>
      <c r="Q50" s="95"/>
      <c r="R50" s="96"/>
      <c r="S50" s="96"/>
      <c r="T50" s="96"/>
      <c r="U50" s="199"/>
      <c r="V50" s="199"/>
      <c r="W50" s="199"/>
      <c r="X50" s="200"/>
      <c r="Y50" s="200"/>
      <c r="Z50" s="200"/>
      <c r="AA50" s="201"/>
      <c r="AB50" s="201"/>
      <c r="AC50" s="201"/>
    </row>
    <row r="51" spans="1:29" s="58" customFormat="1" ht="33.75" customHeight="1" x14ac:dyDescent="0.4">
      <c r="A51" s="50" t="s">
        <v>93</v>
      </c>
      <c r="B51" s="51">
        <f>+[14]ENERO!J49</f>
        <v>32</v>
      </c>
      <c r="C51" s="51">
        <f>+[14]FEBRERO!J49</f>
        <v>81</v>
      </c>
      <c r="D51" s="51">
        <f>+[14]MARZO!J49</f>
        <v>130</v>
      </c>
      <c r="E51" s="51">
        <f>+[14]ABRIL!J49</f>
        <v>260</v>
      </c>
      <c r="F51" s="51">
        <f>+[14]MAYO!J49</f>
        <v>162</v>
      </c>
      <c r="G51" s="51">
        <f>+[14]JUNIO!J49</f>
        <v>600</v>
      </c>
      <c r="H51" s="51">
        <f>+[14]JULIO!J49</f>
        <v>256</v>
      </c>
      <c r="I51" s="51">
        <f>+[14]AGOSTO!J49</f>
        <v>181.99999999999997</v>
      </c>
      <c r="J51" s="51">
        <v>475</v>
      </c>
      <c r="K51" s="51">
        <f>+[14]OCTUBRE!J49</f>
        <v>37</v>
      </c>
      <c r="L51" s="51">
        <f>[14]NOVIEMBRE!J48</f>
        <v>10</v>
      </c>
      <c r="M51" s="51">
        <f>+[14]DICIEMBRE!J49</f>
        <v>82</v>
      </c>
      <c r="N51" s="52">
        <f t="shared" si="0"/>
        <v>2307</v>
      </c>
      <c r="O51" s="34"/>
      <c r="P51" s="34"/>
      <c r="Q51" s="95"/>
      <c r="R51" s="96"/>
      <c r="S51" s="96"/>
      <c r="T51" s="96"/>
      <c r="U51" s="199"/>
      <c r="V51" s="199"/>
      <c r="W51" s="199"/>
      <c r="X51" s="200"/>
      <c r="Y51" s="200"/>
      <c r="Z51" s="200"/>
      <c r="AA51" s="201"/>
      <c r="AB51" s="201"/>
      <c r="AC51" s="201"/>
    </row>
    <row r="52" spans="1:29" s="58" customFormat="1" ht="33.75" customHeight="1" x14ac:dyDescent="0.4">
      <c r="A52" s="50" t="s">
        <v>94</v>
      </c>
      <c r="B52" s="51">
        <f>+[14]ENERO!J50</f>
        <v>0</v>
      </c>
      <c r="C52" s="51">
        <f>+[14]FEBRERO!J50</f>
        <v>0</v>
      </c>
      <c r="D52" s="51">
        <f>+[14]MARZO!J50</f>
        <v>0</v>
      </c>
      <c r="E52" s="51">
        <f>+[14]ABRIL!J50</f>
        <v>0</v>
      </c>
      <c r="F52" s="51">
        <f>+[14]MAYO!J50</f>
        <v>0</v>
      </c>
      <c r="G52" s="51">
        <f>+[14]JUNIO!J50</f>
        <v>0</v>
      </c>
      <c r="H52" s="51">
        <f>+[14]JULIO!J50</f>
        <v>43</v>
      </c>
      <c r="I52" s="51">
        <f>+[14]AGOSTO!J50</f>
        <v>0</v>
      </c>
      <c r="J52" s="51">
        <v>0</v>
      </c>
      <c r="K52" s="51">
        <f>+[14]OCTUBRE!J50</f>
        <v>7</v>
      </c>
      <c r="L52" s="51">
        <f>[14]NOVIEMBRE!J49</f>
        <v>0</v>
      </c>
      <c r="M52" s="51">
        <f>+[14]DICIEMBRE!J50</f>
        <v>53</v>
      </c>
      <c r="N52" s="52">
        <f t="shared" si="0"/>
        <v>103</v>
      </c>
      <c r="O52" s="34"/>
      <c r="P52" s="34"/>
      <c r="Q52" s="95"/>
      <c r="R52" s="96"/>
      <c r="S52" s="96"/>
      <c r="T52" s="96"/>
      <c r="U52" s="199"/>
      <c r="V52" s="199"/>
      <c r="W52" s="199"/>
      <c r="X52" s="200"/>
      <c r="Y52" s="200"/>
      <c r="Z52" s="200"/>
      <c r="AA52" s="201"/>
      <c r="AB52" s="201"/>
      <c r="AC52" s="201"/>
    </row>
    <row r="53" spans="1:29" s="58" customFormat="1" ht="33.75" customHeight="1" x14ac:dyDescent="0.4">
      <c r="A53" s="50" t="s">
        <v>42</v>
      </c>
      <c r="B53" s="51">
        <f>+[14]ENERO!J51</f>
        <v>1598</v>
      </c>
      <c r="C53" s="51">
        <f>+[14]FEBRERO!J51</f>
        <v>2201</v>
      </c>
      <c r="D53" s="51">
        <f>+[14]MARZO!J51</f>
        <v>1701</v>
      </c>
      <c r="E53" s="51">
        <f>+[14]ABRIL!J51</f>
        <v>3899.0000000000005</v>
      </c>
      <c r="F53" s="51">
        <f>+[14]MAYO!J51</f>
        <v>3514</v>
      </c>
      <c r="G53" s="51">
        <f>+[14]JUNIO!J51</f>
        <v>15241</v>
      </c>
      <c r="H53" s="51">
        <f>+[14]JULIO!J51</f>
        <v>4320.9999999999991</v>
      </c>
      <c r="I53" s="51">
        <f>+[14]AGOSTO!J51</f>
        <v>3298</v>
      </c>
      <c r="J53" s="51">
        <v>4804</v>
      </c>
      <c r="K53" s="51">
        <f>+[14]OCTUBRE!J51</f>
        <v>3332</v>
      </c>
      <c r="L53" s="51">
        <f>[14]NOVIEMBRE!J50</f>
        <v>3336</v>
      </c>
      <c r="M53" s="51">
        <f>+[14]DICIEMBRE!J51</f>
        <v>2177</v>
      </c>
      <c r="N53" s="52">
        <f t="shared" si="0"/>
        <v>49422</v>
      </c>
      <c r="O53" s="34"/>
      <c r="P53" s="34"/>
      <c r="Q53" s="95"/>
      <c r="R53" s="96"/>
      <c r="S53" s="96"/>
      <c r="T53" s="96"/>
      <c r="U53" s="199"/>
      <c r="V53" s="199"/>
      <c r="W53" s="199"/>
      <c r="X53" s="200"/>
      <c r="Y53" s="200"/>
      <c r="Z53" s="200"/>
      <c r="AA53" s="201"/>
      <c r="AB53" s="201"/>
      <c r="AC53" s="201"/>
    </row>
    <row r="54" spans="1:29" s="58" customFormat="1" ht="33.75" customHeight="1" x14ac:dyDescent="0.4">
      <c r="A54" s="50" t="s">
        <v>43</v>
      </c>
      <c r="B54" s="51">
        <f>+[14]ENERO!J52</f>
        <v>1199</v>
      </c>
      <c r="C54" s="51">
        <f>+[14]FEBRERO!J52</f>
        <v>1677</v>
      </c>
      <c r="D54" s="51">
        <f>+[14]MARZO!J52</f>
        <v>5201</v>
      </c>
      <c r="E54" s="51">
        <f>+[14]ABRIL!J52</f>
        <v>2410</v>
      </c>
      <c r="F54" s="51">
        <f>+[14]MAYO!J52</f>
        <v>1085</v>
      </c>
      <c r="G54" s="51">
        <f>+[14]JUNIO!J52</f>
        <v>2109</v>
      </c>
      <c r="H54" s="51">
        <f>+[14]JULIO!J52</f>
        <v>2188</v>
      </c>
      <c r="I54" s="51">
        <f>+[14]AGOSTO!J52</f>
        <v>3921</v>
      </c>
      <c r="J54" s="51">
        <v>3712</v>
      </c>
      <c r="K54" s="51">
        <f>+[14]OCTUBRE!J52</f>
        <v>2588</v>
      </c>
      <c r="L54" s="51">
        <f>[14]NOVIEMBRE!J51</f>
        <v>1662</v>
      </c>
      <c r="M54" s="51">
        <f>+[14]DICIEMBRE!J52</f>
        <v>1748</v>
      </c>
      <c r="N54" s="52">
        <f t="shared" si="0"/>
        <v>29500</v>
      </c>
      <c r="O54" s="34"/>
      <c r="P54" s="34"/>
      <c r="Q54" s="95"/>
      <c r="R54" s="96"/>
      <c r="S54" s="96"/>
      <c r="T54" s="96"/>
      <c r="U54" s="199"/>
      <c r="V54" s="199"/>
      <c r="W54" s="199"/>
      <c r="X54" s="200"/>
      <c r="Y54" s="200"/>
      <c r="Z54" s="200"/>
      <c r="AA54" s="201"/>
      <c r="AB54" s="201"/>
      <c r="AC54" s="201"/>
    </row>
    <row r="55" spans="1:29" s="58" customFormat="1" ht="33.75" customHeight="1" x14ac:dyDescent="0.4">
      <c r="A55" s="50" t="s">
        <v>44</v>
      </c>
      <c r="B55" s="51">
        <f>+[14]ENERO!J53</f>
        <v>1999</v>
      </c>
      <c r="C55" s="51">
        <f>+[14]FEBRERO!J53</f>
        <v>1401.9999999999998</v>
      </c>
      <c r="D55" s="51">
        <f>+[14]MARZO!J53</f>
        <v>2494</v>
      </c>
      <c r="E55" s="51">
        <f>+[14]ABRIL!J53</f>
        <v>1425</v>
      </c>
      <c r="F55" s="51">
        <f>+[14]MAYO!J53</f>
        <v>2998.0000000000005</v>
      </c>
      <c r="G55" s="51">
        <f>+[14]JUNIO!J53</f>
        <v>2545.0000000000005</v>
      </c>
      <c r="H55" s="51">
        <f>+[14]JULIO!J53</f>
        <v>9214</v>
      </c>
      <c r="I55" s="51">
        <f>+[14]AGOSTO!J53</f>
        <v>1201</v>
      </c>
      <c r="J55" s="51">
        <v>2201</v>
      </c>
      <c r="K55" s="51">
        <f>+[14]OCTUBRE!J53</f>
        <v>2988</v>
      </c>
      <c r="L55" s="51">
        <f>[14]NOVIEMBRE!J52</f>
        <v>1792</v>
      </c>
      <c r="M55" s="51">
        <f>+[14]DICIEMBRE!J53</f>
        <v>2699</v>
      </c>
      <c r="N55" s="52">
        <f t="shared" si="0"/>
        <v>32958</v>
      </c>
      <c r="O55" s="34"/>
      <c r="P55" s="34"/>
      <c r="Q55" s="95"/>
      <c r="R55" s="96"/>
      <c r="S55" s="96"/>
      <c r="T55" s="96"/>
      <c r="U55" s="199"/>
      <c r="V55" s="199"/>
      <c r="W55" s="199"/>
      <c r="X55" s="200"/>
      <c r="Y55" s="200"/>
      <c r="Z55" s="200"/>
      <c r="AA55" s="201"/>
      <c r="AB55" s="201"/>
      <c r="AC55" s="201"/>
    </row>
    <row r="56" spans="1:29" s="58" customFormat="1" ht="33.75" customHeight="1" x14ac:dyDescent="0.4">
      <c r="A56" s="50" t="s">
        <v>62</v>
      </c>
      <c r="B56" s="51">
        <f>+[14]ENERO!J54</f>
        <v>1420</v>
      </c>
      <c r="C56" s="51">
        <f>+[14]FEBRERO!J54</f>
        <v>548</v>
      </c>
      <c r="D56" s="51">
        <f>+[14]MARZO!J54</f>
        <v>920</v>
      </c>
      <c r="E56" s="51">
        <f>+[14]ABRIL!J54</f>
        <v>714</v>
      </c>
      <c r="F56" s="51">
        <f>+[14]MAYO!J54</f>
        <v>712</v>
      </c>
      <c r="G56" s="51">
        <f>+[14]JUNIO!J54</f>
        <v>965</v>
      </c>
      <c r="H56" s="51">
        <f>+[14]JULIO!J54</f>
        <v>608</v>
      </c>
      <c r="I56" s="51">
        <f>+[14]AGOSTO!J54</f>
        <v>448</v>
      </c>
      <c r="J56" s="51">
        <v>720</v>
      </c>
      <c r="K56" s="51">
        <f>+[14]OCTUBRE!J54</f>
        <v>552</v>
      </c>
      <c r="L56" s="51">
        <f>[14]NOVIEMBRE!J53</f>
        <v>921</v>
      </c>
      <c r="M56" s="51">
        <f>+[14]DICIEMBRE!J54</f>
        <v>385</v>
      </c>
      <c r="N56" s="52">
        <f t="shared" si="0"/>
        <v>8913</v>
      </c>
      <c r="O56" s="34"/>
      <c r="P56" s="34"/>
      <c r="Q56" s="95"/>
      <c r="R56" s="96"/>
      <c r="S56" s="96"/>
      <c r="T56" s="96"/>
      <c r="U56" s="199"/>
      <c r="V56" s="199"/>
      <c r="W56" s="199"/>
      <c r="X56" s="200"/>
      <c r="Y56" s="200"/>
      <c r="Z56" s="200"/>
      <c r="AA56" s="201"/>
      <c r="AB56" s="201"/>
      <c r="AC56" s="201"/>
    </row>
    <row r="57" spans="1:29" s="58" customFormat="1" ht="33.75" customHeight="1" x14ac:dyDescent="0.4">
      <c r="A57" s="50" t="s">
        <v>45</v>
      </c>
      <c r="B57" s="51">
        <f>+[14]ENERO!J55</f>
        <v>58</v>
      </c>
      <c r="C57" s="51">
        <f>+[14]FEBRERO!J55</f>
        <v>56</v>
      </c>
      <c r="D57" s="51">
        <f>+[14]MARZO!J55</f>
        <v>86</v>
      </c>
      <c r="E57" s="51">
        <f>+[14]ABRIL!J55</f>
        <v>135</v>
      </c>
      <c r="F57" s="51">
        <f>+[14]MAYO!J55</f>
        <v>91</v>
      </c>
      <c r="G57" s="51">
        <f>+[14]JUNIO!J55</f>
        <v>31</v>
      </c>
      <c r="H57" s="51">
        <f>+[14]JULIO!J55</f>
        <v>53</v>
      </c>
      <c r="I57" s="51">
        <f>+[14]AGOSTO!J55</f>
        <v>22.999999999999996</v>
      </c>
      <c r="J57" s="51">
        <v>92</v>
      </c>
      <c r="K57" s="51">
        <f>+[14]OCTUBRE!J55</f>
        <v>183</v>
      </c>
      <c r="L57" s="51">
        <f>[14]NOVIEMBRE!J54</f>
        <v>24</v>
      </c>
      <c r="M57" s="51">
        <f>+[14]DICIEMBRE!J55</f>
        <v>200</v>
      </c>
      <c r="N57" s="52">
        <f t="shared" si="0"/>
        <v>1032</v>
      </c>
      <c r="O57" s="34"/>
      <c r="P57" s="34"/>
      <c r="Q57" s="95"/>
      <c r="R57" s="96"/>
      <c r="S57" s="96"/>
      <c r="T57" s="96"/>
      <c r="U57" s="199"/>
      <c r="V57" s="199"/>
      <c r="W57" s="199"/>
      <c r="X57" s="200"/>
      <c r="Y57" s="200"/>
      <c r="Z57" s="200"/>
      <c r="AA57" s="201"/>
      <c r="AB57" s="201"/>
      <c r="AC57" s="201"/>
    </row>
    <row r="58" spans="1:29" s="58" customFormat="1" ht="33.75" customHeight="1" x14ac:dyDescent="0.4">
      <c r="A58" s="50" t="s">
        <v>46</v>
      </c>
      <c r="B58" s="51">
        <f>+[14]ENERO!J56</f>
        <v>5987.9999999999991</v>
      </c>
      <c r="C58" s="51">
        <f>+[14]FEBRERO!J56</f>
        <v>4982</v>
      </c>
      <c r="D58" s="51">
        <f>+[14]MARZO!J56</f>
        <v>3548</v>
      </c>
      <c r="E58" s="51">
        <f>+[14]ABRIL!J56</f>
        <v>2998.0000000000005</v>
      </c>
      <c r="F58" s="51">
        <f>+[14]MAYO!J56</f>
        <v>3200.9999999999995</v>
      </c>
      <c r="G58" s="51">
        <f>+[14]JUNIO!J56</f>
        <v>4104</v>
      </c>
      <c r="H58" s="51">
        <f>+[14]JULIO!J56</f>
        <v>3451.0000000000005</v>
      </c>
      <c r="I58" s="51">
        <f>+[14]AGOSTO!J56</f>
        <v>3753.9999999999991</v>
      </c>
      <c r="J58" s="51">
        <v>3769</v>
      </c>
      <c r="K58" s="51">
        <f>+[14]OCTUBRE!J56</f>
        <v>1862</v>
      </c>
      <c r="L58" s="51">
        <f>[14]NOVIEMBRE!J55</f>
        <v>2076</v>
      </c>
      <c r="M58" s="51">
        <f>+[14]DICIEMBRE!J56</f>
        <v>11967</v>
      </c>
      <c r="N58" s="52">
        <f t="shared" si="0"/>
        <v>51700</v>
      </c>
      <c r="O58" s="34"/>
      <c r="P58" s="34"/>
      <c r="Q58" s="95"/>
      <c r="R58" s="96"/>
      <c r="S58" s="96"/>
      <c r="T58" s="96"/>
      <c r="U58" s="199"/>
      <c r="V58" s="199"/>
      <c r="W58" s="199"/>
      <c r="X58" s="200"/>
      <c r="Y58" s="200"/>
      <c r="Z58" s="200"/>
      <c r="AA58" s="201"/>
      <c r="AB58" s="201"/>
      <c r="AC58" s="201"/>
    </row>
    <row r="59" spans="1:29" s="58" customFormat="1" ht="33.75" customHeight="1" x14ac:dyDescent="0.4">
      <c r="A59" s="50" t="s">
        <v>63</v>
      </c>
      <c r="B59" s="51">
        <f>+[14]ENERO!J57</f>
        <v>1600.9999999999998</v>
      </c>
      <c r="C59" s="51">
        <f>+[14]FEBRERO!J57</f>
        <v>1757.9999999999998</v>
      </c>
      <c r="D59" s="51">
        <f>+[14]MARZO!J57</f>
        <v>1954</v>
      </c>
      <c r="E59" s="51">
        <f>+[14]ABRIL!J57</f>
        <v>1101</v>
      </c>
      <c r="F59" s="51">
        <f>+[14]MAYO!J57</f>
        <v>988.99999999999989</v>
      </c>
      <c r="G59" s="51">
        <f>+[14]JUNIO!J57</f>
        <v>2014</v>
      </c>
      <c r="H59" s="51">
        <f>+[14]JULIO!J57</f>
        <v>2997.9999999999995</v>
      </c>
      <c r="I59" s="51">
        <f>+[14]AGOSTO!J57</f>
        <v>1099</v>
      </c>
      <c r="J59" s="51">
        <v>4521</v>
      </c>
      <c r="K59" s="51">
        <f>+[14]OCTUBRE!J57</f>
        <v>1605</v>
      </c>
      <c r="L59" s="51">
        <f>[14]NOVIEMBRE!J56</f>
        <v>2326</v>
      </c>
      <c r="M59" s="51">
        <f>+[14]DICIEMBRE!J57</f>
        <v>3992</v>
      </c>
      <c r="N59" s="52">
        <f t="shared" si="0"/>
        <v>25958</v>
      </c>
      <c r="O59" s="34"/>
      <c r="P59" s="34"/>
      <c r="Q59" s="95"/>
      <c r="R59" s="96"/>
      <c r="S59" s="96"/>
      <c r="T59" s="96"/>
      <c r="U59" s="199"/>
      <c r="V59" s="199"/>
      <c r="W59" s="199"/>
      <c r="X59" s="200"/>
      <c r="Y59" s="200"/>
      <c r="Z59" s="200"/>
      <c r="AA59" s="201"/>
      <c r="AB59" s="201"/>
      <c r="AC59" s="201"/>
    </row>
    <row r="60" spans="1:29" s="58" customFormat="1" ht="33.75" customHeight="1" x14ac:dyDescent="0.4">
      <c r="A60" s="50" t="s">
        <v>76</v>
      </c>
      <c r="B60" s="51">
        <f>+[14]ENERO!J58</f>
        <v>0</v>
      </c>
      <c r="C60" s="51">
        <f>+[14]FEBRERO!J58</f>
        <v>0</v>
      </c>
      <c r="D60" s="51">
        <f>+[14]MARZO!J58</f>
        <v>7</v>
      </c>
      <c r="E60" s="51">
        <f>+[14]ABRIL!J58</f>
        <v>0</v>
      </c>
      <c r="F60" s="51">
        <f>+[14]MAYO!J58</f>
        <v>5</v>
      </c>
      <c r="G60" s="51">
        <f>+[14]JUNIO!J58</f>
        <v>0</v>
      </c>
      <c r="H60" s="51">
        <f>+[14]JULIO!J58</f>
        <v>0</v>
      </c>
      <c r="I60" s="51">
        <f>+[14]AGOSTO!J58</f>
        <v>0</v>
      </c>
      <c r="J60" s="51">
        <v>24</v>
      </c>
      <c r="K60" s="51">
        <f>+[14]OCTUBRE!J58</f>
        <v>0</v>
      </c>
      <c r="L60" s="51">
        <f>[14]NOVIEMBRE!J57</f>
        <v>0</v>
      </c>
      <c r="M60" s="51">
        <f>+[14]DICIEMBRE!J58</f>
        <v>0</v>
      </c>
      <c r="N60" s="52">
        <f t="shared" si="0"/>
        <v>36</v>
      </c>
      <c r="O60" s="34"/>
      <c r="P60" s="34"/>
      <c r="Q60" s="95"/>
      <c r="R60" s="96"/>
      <c r="S60" s="96"/>
      <c r="T60" s="96"/>
      <c r="U60" s="199"/>
      <c r="V60" s="199"/>
      <c r="W60" s="199"/>
      <c r="X60" s="200"/>
      <c r="Y60" s="200"/>
      <c r="Z60" s="200"/>
      <c r="AA60" s="201"/>
      <c r="AB60" s="201"/>
      <c r="AC60" s="201"/>
    </row>
    <row r="61" spans="1:29" s="58" customFormat="1" ht="33.75" customHeight="1" x14ac:dyDescent="0.4">
      <c r="A61" s="50" t="s">
        <v>48</v>
      </c>
      <c r="B61" s="51">
        <f>+[14]ENERO!J59</f>
        <v>0</v>
      </c>
      <c r="C61" s="51">
        <f>+[14]FEBRERO!J59</f>
        <v>1</v>
      </c>
      <c r="D61" s="51">
        <f>+[14]MARZO!J59</f>
        <v>69</v>
      </c>
      <c r="E61" s="51">
        <f>+[14]ABRIL!J59</f>
        <v>4</v>
      </c>
      <c r="F61" s="51">
        <f>+[14]MAYO!J59</f>
        <v>4</v>
      </c>
      <c r="G61" s="51">
        <f>+[14]JUNIO!J59</f>
        <v>14</v>
      </c>
      <c r="H61" s="51">
        <f>+[14]JULIO!J59</f>
        <v>46</v>
      </c>
      <c r="I61" s="51">
        <f>+[14]AGOSTO!J59</f>
        <v>24</v>
      </c>
      <c r="J61" s="51">
        <v>125</v>
      </c>
      <c r="K61" s="51">
        <f>+[14]OCTUBRE!J59</f>
        <v>0</v>
      </c>
      <c r="L61" s="51">
        <f>[14]NOVIEMBRE!J58</f>
        <v>62</v>
      </c>
      <c r="M61" s="51">
        <f>+[14]DICIEMBRE!J59</f>
        <v>60</v>
      </c>
      <c r="N61" s="52">
        <f t="shared" si="0"/>
        <v>409</v>
      </c>
      <c r="O61" s="34"/>
      <c r="P61" s="34"/>
      <c r="Q61" s="95"/>
      <c r="R61" s="96"/>
      <c r="S61" s="96"/>
      <c r="T61" s="96"/>
      <c r="U61" s="199"/>
      <c r="V61" s="199"/>
      <c r="W61" s="199"/>
      <c r="X61" s="200"/>
      <c r="Y61" s="200"/>
      <c r="Z61" s="200"/>
      <c r="AA61" s="201"/>
      <c r="AB61" s="201"/>
      <c r="AC61" s="201"/>
    </row>
    <row r="62" spans="1:29" s="58" customFormat="1" ht="33.75" customHeight="1" x14ac:dyDescent="0.4">
      <c r="A62" s="50" t="s">
        <v>95</v>
      </c>
      <c r="B62" s="51">
        <f>+[14]ENERO!J60</f>
        <v>11</v>
      </c>
      <c r="C62" s="51">
        <f>+[14]FEBRERO!J60</f>
        <v>109</v>
      </c>
      <c r="D62" s="51">
        <f>+[14]MARZO!J60</f>
        <v>520</v>
      </c>
      <c r="E62" s="51">
        <f>+[14]ABRIL!J60</f>
        <v>122</v>
      </c>
      <c r="F62" s="51">
        <f>+[14]MAYO!J60</f>
        <v>0</v>
      </c>
      <c r="G62" s="51">
        <f>+[14]JUNIO!J60</f>
        <v>135</v>
      </c>
      <c r="H62" s="51">
        <f>+[14]JULIO!J60</f>
        <v>56</v>
      </c>
      <c r="I62" s="51">
        <f>+[14]AGOSTO!J60</f>
        <v>14</v>
      </c>
      <c r="J62" s="51">
        <v>52</v>
      </c>
      <c r="K62" s="51">
        <f>+[14]OCTUBRE!J60</f>
        <v>422</v>
      </c>
      <c r="L62" s="51">
        <f>[14]NOVIEMBRE!J59</f>
        <v>272</v>
      </c>
      <c r="M62" s="51">
        <f>+[14]DICIEMBRE!J60</f>
        <v>287</v>
      </c>
      <c r="N62" s="52">
        <f t="shared" si="0"/>
        <v>2000</v>
      </c>
      <c r="O62" s="34"/>
      <c r="P62" s="34"/>
      <c r="Q62" s="95"/>
      <c r="R62" s="96"/>
      <c r="S62" s="96"/>
      <c r="T62" s="96"/>
      <c r="U62" s="199"/>
      <c r="V62" s="199"/>
      <c r="W62" s="199"/>
      <c r="X62" s="200"/>
      <c r="Y62" s="200"/>
      <c r="Z62" s="200"/>
      <c r="AA62" s="201"/>
      <c r="AB62" s="201"/>
      <c r="AC62" s="201"/>
    </row>
    <row r="63" spans="1:29" s="58" customFormat="1" ht="33.75" customHeight="1" x14ac:dyDescent="0.4">
      <c r="A63" s="50" t="s">
        <v>96</v>
      </c>
      <c r="B63" s="51">
        <f>+[14]ENERO!J61</f>
        <v>40</v>
      </c>
      <c r="C63" s="51">
        <f>+[14]FEBRERO!J61</f>
        <v>56</v>
      </c>
      <c r="D63" s="51">
        <f>+[14]MARZO!J61</f>
        <v>25</v>
      </c>
      <c r="E63" s="51">
        <f>+[14]ABRIL!J61</f>
        <v>65.000000000000014</v>
      </c>
      <c r="F63" s="51">
        <f>+[14]MAYO!J61</f>
        <v>22</v>
      </c>
      <c r="G63" s="51">
        <f>+[14]JUNIO!J61</f>
        <v>70</v>
      </c>
      <c r="H63" s="51">
        <f>+[14]JULIO!J61</f>
        <v>17</v>
      </c>
      <c r="I63" s="51">
        <f>+[14]AGOSTO!J61</f>
        <v>23.000000000000004</v>
      </c>
      <c r="J63" s="51">
        <v>56</v>
      </c>
      <c r="K63" s="51">
        <f>+[14]OCTUBRE!J61</f>
        <v>12</v>
      </c>
      <c r="L63" s="51">
        <f>[14]NOVIEMBRE!J60</f>
        <v>33</v>
      </c>
      <c r="M63" s="51">
        <f>+[14]DICIEMBRE!J61</f>
        <v>78</v>
      </c>
      <c r="N63" s="52">
        <f t="shared" si="0"/>
        <v>497</v>
      </c>
      <c r="O63" s="34"/>
      <c r="P63" s="34"/>
      <c r="Q63" s="95"/>
      <c r="R63" s="96"/>
      <c r="S63" s="96"/>
      <c r="T63" s="96"/>
      <c r="U63" s="199"/>
      <c r="V63" s="199"/>
      <c r="W63" s="199"/>
      <c r="X63" s="200"/>
      <c r="Y63" s="200"/>
      <c r="Z63" s="200"/>
      <c r="AA63" s="201"/>
      <c r="AB63" s="201"/>
      <c r="AC63" s="201"/>
    </row>
    <row r="64" spans="1:29" s="58" customFormat="1" ht="33.75" customHeight="1" x14ac:dyDescent="0.4">
      <c r="A64" s="50" t="s">
        <v>97</v>
      </c>
      <c r="B64" s="51">
        <f>+[14]ENERO!J62</f>
        <v>8</v>
      </c>
      <c r="C64" s="51">
        <f>+[14]FEBRERO!J62</f>
        <v>23</v>
      </c>
      <c r="D64" s="51">
        <f>+[14]MARZO!J62</f>
        <v>33</v>
      </c>
      <c r="E64" s="51">
        <f>+[14]ABRIL!J62</f>
        <v>36</v>
      </c>
      <c r="F64" s="51">
        <f>+[14]MAYO!J62</f>
        <v>4</v>
      </c>
      <c r="G64" s="51">
        <f>+[14]JUNIO!J62</f>
        <v>43</v>
      </c>
      <c r="H64" s="51">
        <f>+[14]JULIO!J62</f>
        <v>129</v>
      </c>
      <c r="I64" s="51">
        <f>+[14]AGOSTO!J62</f>
        <v>80</v>
      </c>
      <c r="J64" s="51">
        <v>46</v>
      </c>
      <c r="K64" s="51">
        <f>+[14]OCTUBRE!J62</f>
        <v>8</v>
      </c>
      <c r="L64" s="51">
        <f>[14]NOVIEMBRE!J61</f>
        <v>20</v>
      </c>
      <c r="M64" s="51">
        <f>+[14]DICIEMBRE!J62</f>
        <v>54</v>
      </c>
      <c r="N64" s="52">
        <f t="shared" si="0"/>
        <v>484</v>
      </c>
      <c r="O64" s="34"/>
      <c r="P64" s="34"/>
      <c r="Q64" s="95"/>
      <c r="R64" s="96"/>
      <c r="S64" s="96"/>
      <c r="T64" s="96"/>
      <c r="U64" s="199"/>
      <c r="V64" s="199"/>
      <c r="W64" s="199"/>
      <c r="X64" s="200"/>
      <c r="Y64" s="200"/>
      <c r="Z64" s="200"/>
      <c r="AA64" s="201"/>
      <c r="AB64" s="201"/>
      <c r="AC64" s="201"/>
    </row>
    <row r="65" spans="1:29" s="58" customFormat="1" ht="33.75" customHeight="1" x14ac:dyDescent="0.4">
      <c r="A65" s="50" t="s">
        <v>98</v>
      </c>
      <c r="B65" s="51">
        <f>+[14]ENERO!J63</f>
        <v>12</v>
      </c>
      <c r="C65" s="51">
        <f>+[14]FEBRERO!J63</f>
        <v>93</v>
      </c>
      <c r="D65" s="51">
        <f>+[14]MARZO!J63</f>
        <v>0</v>
      </c>
      <c r="E65" s="51">
        <f>+[14]ABRIL!J63</f>
        <v>30</v>
      </c>
      <c r="F65" s="51">
        <f>+[14]MAYO!J63</f>
        <v>17</v>
      </c>
      <c r="G65" s="51">
        <f>+[14]JUNIO!J63</f>
        <v>0</v>
      </c>
      <c r="H65" s="51">
        <f>+[14]JULIO!J63</f>
        <v>18</v>
      </c>
      <c r="I65" s="51">
        <f>+[14]AGOSTO!J63</f>
        <v>85</v>
      </c>
      <c r="J65" s="51">
        <v>33</v>
      </c>
      <c r="K65" s="51">
        <f>+[14]OCTUBRE!J63</f>
        <v>0</v>
      </c>
      <c r="L65" s="51">
        <f>[14]NOVIEMBRE!J62</f>
        <v>12</v>
      </c>
      <c r="M65" s="51">
        <f>+[14]DICIEMBRE!J63</f>
        <v>3</v>
      </c>
      <c r="N65" s="52">
        <f t="shared" si="0"/>
        <v>303</v>
      </c>
      <c r="O65" s="34"/>
      <c r="P65" s="34"/>
      <c r="Q65" s="95"/>
      <c r="R65" s="96"/>
      <c r="S65" s="96"/>
      <c r="T65" s="96"/>
      <c r="U65" s="199"/>
      <c r="V65" s="199"/>
      <c r="W65" s="199"/>
      <c r="X65" s="200"/>
      <c r="Y65" s="200"/>
      <c r="Z65" s="200"/>
      <c r="AA65" s="201"/>
      <c r="AB65" s="201"/>
      <c r="AC65" s="201"/>
    </row>
    <row r="66" spans="1:29" s="58" customFormat="1" ht="33.75" customHeight="1" x14ac:dyDescent="0.4">
      <c r="A66" s="50" t="s">
        <v>99</v>
      </c>
      <c r="B66" s="51">
        <f>+[14]ENERO!J64</f>
        <v>994</v>
      </c>
      <c r="C66" s="51">
        <f>+[14]FEBRERO!J64</f>
        <v>354</v>
      </c>
      <c r="D66" s="51">
        <f>+[14]MARZO!J64</f>
        <v>769</v>
      </c>
      <c r="E66" s="51">
        <f>+[14]ABRIL!J64</f>
        <v>392</v>
      </c>
      <c r="F66" s="51">
        <f>+[14]MAYO!J64</f>
        <v>421</v>
      </c>
      <c r="G66" s="51">
        <f>+[14]JUNIO!J64</f>
        <v>265</v>
      </c>
      <c r="H66" s="51">
        <f>+[14]JULIO!J64</f>
        <v>1985</v>
      </c>
      <c r="I66" s="51">
        <f>+[14]AGOSTO!J64</f>
        <v>574</v>
      </c>
      <c r="J66" s="51">
        <v>2098</v>
      </c>
      <c r="K66" s="51">
        <f>+[14]OCTUBRE!J64</f>
        <v>246</v>
      </c>
      <c r="L66" s="51">
        <f>[14]NOVIEMBRE!J63</f>
        <v>44</v>
      </c>
      <c r="M66" s="51">
        <f>+[14]DICIEMBRE!J64</f>
        <v>199</v>
      </c>
      <c r="N66" s="52">
        <f t="shared" si="0"/>
        <v>8341</v>
      </c>
      <c r="O66" s="34"/>
      <c r="P66" s="34"/>
      <c r="Q66" s="95"/>
      <c r="R66" s="96"/>
      <c r="S66" s="96"/>
      <c r="T66" s="96"/>
      <c r="U66" s="199"/>
      <c r="V66" s="199"/>
      <c r="W66" s="199"/>
      <c r="X66" s="200"/>
      <c r="Y66" s="200"/>
      <c r="Z66" s="200"/>
      <c r="AA66" s="201"/>
      <c r="AB66" s="201"/>
      <c r="AC66" s="201"/>
    </row>
    <row r="67" spans="1:29" s="58" customFormat="1" ht="33.75" customHeight="1" x14ac:dyDescent="0.4">
      <c r="A67" s="50" t="s">
        <v>100</v>
      </c>
      <c r="B67" s="51">
        <f>+[14]ENERO!J65</f>
        <v>1401</v>
      </c>
      <c r="C67" s="51">
        <f>+[14]FEBRERO!J65</f>
        <v>1105</v>
      </c>
      <c r="D67" s="51">
        <f>+[14]MARZO!J65</f>
        <v>821</v>
      </c>
      <c r="E67" s="51">
        <f>+[14]ABRIL!J65</f>
        <v>1021</v>
      </c>
      <c r="F67" s="51">
        <f>+[14]MAYO!J65</f>
        <v>698</v>
      </c>
      <c r="G67" s="51">
        <f>+[14]JUNIO!J65</f>
        <v>899</v>
      </c>
      <c r="H67" s="51">
        <f>+[14]JULIO!J65</f>
        <v>1058</v>
      </c>
      <c r="I67" s="51">
        <f>+[14]AGOSTO!J65</f>
        <v>865.00000000000011</v>
      </c>
      <c r="J67" s="51">
        <v>1564</v>
      </c>
      <c r="K67" s="51">
        <f>+[14]OCTUBRE!J65</f>
        <v>1616</v>
      </c>
      <c r="L67" s="51">
        <f>[14]NOVIEMBRE!J64</f>
        <v>1810</v>
      </c>
      <c r="M67" s="51">
        <f>+[14]DICIEMBRE!J65</f>
        <v>1716</v>
      </c>
      <c r="N67" s="52">
        <f t="shared" si="0"/>
        <v>14574</v>
      </c>
      <c r="O67" s="34"/>
      <c r="P67" s="34"/>
      <c r="Q67" s="95"/>
      <c r="R67" s="96"/>
      <c r="S67" s="96"/>
      <c r="T67" s="96"/>
      <c r="U67" s="199"/>
      <c r="V67" s="199"/>
      <c r="W67" s="199"/>
      <c r="X67" s="200"/>
      <c r="Y67" s="200"/>
      <c r="Z67" s="200"/>
      <c r="AA67" s="201"/>
      <c r="AB67" s="201"/>
      <c r="AC67" s="201"/>
    </row>
    <row r="68" spans="1:29" s="58" customFormat="1" ht="33.75" customHeight="1" x14ac:dyDescent="0.4">
      <c r="A68" s="50" t="s">
        <v>101</v>
      </c>
      <c r="B68" s="51">
        <f>+[14]ENERO!J66</f>
        <v>92</v>
      </c>
      <c r="C68" s="51">
        <f>+[14]FEBRERO!J66</f>
        <v>65</v>
      </c>
      <c r="D68" s="51">
        <f>+[14]MARZO!J66</f>
        <v>89</v>
      </c>
      <c r="E68" s="51">
        <f>+[14]ABRIL!J66</f>
        <v>354</v>
      </c>
      <c r="F68" s="51">
        <f>+[14]MAYO!J66</f>
        <v>62.000000000000007</v>
      </c>
      <c r="G68" s="51">
        <f>+[14]JUNIO!J66</f>
        <v>270</v>
      </c>
      <c r="H68" s="51">
        <f>+[14]JULIO!J66</f>
        <v>26</v>
      </c>
      <c r="I68" s="51">
        <f>+[14]AGOSTO!J66</f>
        <v>191</v>
      </c>
      <c r="J68" s="51">
        <v>64</v>
      </c>
      <c r="K68" s="51">
        <f>+[14]OCTUBRE!J66</f>
        <v>171</v>
      </c>
      <c r="L68" s="51">
        <f>[14]NOVIEMBRE!J65</f>
        <v>178</v>
      </c>
      <c r="M68" s="51">
        <f>+[14]DICIEMBRE!J66</f>
        <v>22</v>
      </c>
      <c r="N68" s="52">
        <f t="shared" si="0"/>
        <v>1584</v>
      </c>
      <c r="O68" s="34"/>
      <c r="P68" s="34"/>
      <c r="Q68" s="95"/>
      <c r="R68" s="96"/>
      <c r="S68" s="96"/>
      <c r="T68" s="96"/>
      <c r="U68" s="199"/>
      <c r="V68" s="199"/>
      <c r="W68" s="199"/>
      <c r="X68" s="200"/>
      <c r="Y68" s="200"/>
      <c r="Z68" s="200"/>
      <c r="AA68" s="201"/>
      <c r="AB68" s="201"/>
      <c r="AC68" s="201"/>
    </row>
    <row r="69" spans="1:29" s="58" customFormat="1" ht="33.75" customHeight="1" x14ac:dyDescent="0.4">
      <c r="A69" s="50" t="s">
        <v>102</v>
      </c>
      <c r="B69" s="51">
        <f>+[14]ENERO!J67</f>
        <v>16</v>
      </c>
      <c r="C69" s="51">
        <f>+[14]FEBRERO!J67</f>
        <v>8</v>
      </c>
      <c r="D69" s="51">
        <f>+[14]MARZO!J67</f>
        <v>22</v>
      </c>
      <c r="E69" s="51">
        <f>+[14]ABRIL!J67</f>
        <v>26</v>
      </c>
      <c r="F69" s="51">
        <f>+[14]MAYO!J67</f>
        <v>18</v>
      </c>
      <c r="G69" s="51">
        <f>+[14]JUNIO!J67</f>
        <v>43</v>
      </c>
      <c r="H69" s="51">
        <f>+[14]JULIO!J67</f>
        <v>5</v>
      </c>
      <c r="I69" s="51">
        <f>+[14]AGOSTO!J67</f>
        <v>33</v>
      </c>
      <c r="J69" s="51">
        <v>8</v>
      </c>
      <c r="K69" s="51">
        <f>+[14]OCTUBRE!J67</f>
        <v>27</v>
      </c>
      <c r="L69" s="51">
        <f>[14]NOVIEMBRE!J66</f>
        <v>59</v>
      </c>
      <c r="M69" s="51">
        <f>+[14]DICIEMBRE!J67</f>
        <v>0</v>
      </c>
      <c r="N69" s="52">
        <f t="shared" si="0"/>
        <v>265</v>
      </c>
      <c r="O69" s="34"/>
      <c r="P69" s="34"/>
      <c r="Q69" s="95"/>
      <c r="R69" s="96"/>
      <c r="S69" s="96"/>
      <c r="T69" s="96"/>
      <c r="U69" s="199"/>
      <c r="V69" s="199"/>
      <c r="W69" s="199"/>
      <c r="X69" s="200"/>
      <c r="Y69" s="200"/>
      <c r="Z69" s="200"/>
      <c r="AA69" s="201"/>
      <c r="AB69" s="201"/>
      <c r="AC69" s="201"/>
    </row>
    <row r="70" spans="1:29" s="58" customFormat="1" ht="33.75" customHeight="1" x14ac:dyDescent="0.4">
      <c r="A70" s="50" t="s">
        <v>49</v>
      </c>
      <c r="B70" s="51">
        <f>+[14]ENERO!J68</f>
        <v>13125</v>
      </c>
      <c r="C70" s="51">
        <f>+[14]FEBRERO!J68</f>
        <v>4012</v>
      </c>
      <c r="D70" s="51">
        <f>+[14]MARZO!J68</f>
        <v>6854</v>
      </c>
      <c r="E70" s="51">
        <f>+[14]ABRIL!J68</f>
        <v>8421</v>
      </c>
      <c r="F70" s="51">
        <f>+[14]MAYO!J68</f>
        <v>4421</v>
      </c>
      <c r="G70" s="51">
        <f>+[14]JUNIO!J68</f>
        <v>12858</v>
      </c>
      <c r="H70" s="51">
        <f>+[14]JULIO!J68</f>
        <v>13024.000000000002</v>
      </c>
      <c r="I70" s="51">
        <f>+[14]AGOSTO!J68</f>
        <v>2621.0000000000005</v>
      </c>
      <c r="J70" s="51">
        <v>9102</v>
      </c>
      <c r="K70" s="51">
        <f>+[14]OCTUBRE!J68</f>
        <v>2493</v>
      </c>
      <c r="L70" s="51">
        <f>[14]NOVIEMBRE!J67</f>
        <v>18541</v>
      </c>
      <c r="M70" s="51">
        <f>+[14]DICIEMBRE!J68</f>
        <v>1914</v>
      </c>
      <c r="N70" s="52">
        <f t="shared" si="0"/>
        <v>97386</v>
      </c>
      <c r="O70" s="34"/>
      <c r="P70" s="34"/>
      <c r="Q70" s="95"/>
      <c r="R70" s="96"/>
      <c r="S70" s="96"/>
      <c r="T70" s="96"/>
      <c r="U70" s="199"/>
      <c r="V70" s="199"/>
      <c r="W70" s="199"/>
      <c r="X70" s="200"/>
      <c r="Y70" s="200"/>
      <c r="Z70" s="200"/>
      <c r="AA70" s="201"/>
      <c r="AB70" s="201"/>
      <c r="AC70" s="201"/>
    </row>
    <row r="71" spans="1:29" s="58" customFormat="1" ht="33.75" customHeight="1" x14ac:dyDescent="0.4">
      <c r="A71" s="50" t="s">
        <v>64</v>
      </c>
      <c r="B71" s="51">
        <f>+[14]ENERO!J69</f>
        <v>32180</v>
      </c>
      <c r="C71" s="51">
        <f>+[14]FEBRERO!J69</f>
        <v>28954.000000000004</v>
      </c>
      <c r="D71" s="51">
        <f>+[14]MARZO!J69</f>
        <v>23121.000000000004</v>
      </c>
      <c r="E71" s="51">
        <f>+[14]ABRIL!J69</f>
        <v>23102.000000000004</v>
      </c>
      <c r="F71" s="51">
        <f>+[14]MAYO!J69</f>
        <v>24989</v>
      </c>
      <c r="G71" s="51">
        <f>+[14]JUNIO!J69</f>
        <v>28995.000000000004</v>
      </c>
      <c r="H71" s="51">
        <f>+[14]JULIO!J69</f>
        <v>25244</v>
      </c>
      <c r="I71" s="51">
        <f>+[14]AGOSTO!J69</f>
        <v>24804</v>
      </c>
      <c r="J71" s="51">
        <v>28414</v>
      </c>
      <c r="K71" s="51">
        <f>+[14]OCTUBRE!J69</f>
        <v>22061</v>
      </c>
      <c r="L71" s="51">
        <f>[14]NOVIEMBRE!J68</f>
        <v>44214</v>
      </c>
      <c r="M71" s="51">
        <f>+[14]DICIEMBRE!J69</f>
        <v>19641</v>
      </c>
      <c r="N71" s="52">
        <f>SUM(B71:M71)</f>
        <v>325719</v>
      </c>
      <c r="O71" s="34"/>
      <c r="P71" s="34"/>
      <c r="Q71" s="95"/>
      <c r="R71" s="96"/>
      <c r="S71" s="96"/>
      <c r="T71" s="96"/>
      <c r="U71" s="199"/>
      <c r="V71" s="199"/>
      <c r="W71" s="199"/>
      <c r="X71" s="200"/>
      <c r="Y71" s="200"/>
      <c r="Z71" s="200"/>
      <c r="AA71" s="201"/>
      <c r="AB71" s="201"/>
      <c r="AC71" s="201"/>
    </row>
    <row r="72" spans="1:29" s="58" customFormat="1" ht="35.25" customHeight="1" thickBot="1" x14ac:dyDescent="0.4">
      <c r="A72" s="55" t="s">
        <v>50</v>
      </c>
      <c r="B72" s="56">
        <f t="shared" ref="B72:N72" si="1">SUM(B10:B71)</f>
        <v>755335</v>
      </c>
      <c r="C72" s="56">
        <f t="shared" si="1"/>
        <v>372377</v>
      </c>
      <c r="D72" s="56">
        <f t="shared" si="1"/>
        <v>197711.65</v>
      </c>
      <c r="E72" s="56">
        <f t="shared" si="1"/>
        <v>500323</v>
      </c>
      <c r="F72" s="56">
        <f t="shared" si="1"/>
        <v>793141.38568019099</v>
      </c>
      <c r="G72" s="56">
        <f t="shared" si="1"/>
        <v>719072</v>
      </c>
      <c r="H72" s="56">
        <f t="shared" si="1"/>
        <v>445255</v>
      </c>
      <c r="I72" s="56">
        <f t="shared" si="1"/>
        <v>399986</v>
      </c>
      <c r="J72" s="56">
        <f t="shared" si="1"/>
        <v>357163</v>
      </c>
      <c r="K72" s="56">
        <f t="shared" si="1"/>
        <v>180583</v>
      </c>
      <c r="L72" s="56">
        <f t="shared" si="1"/>
        <v>349559</v>
      </c>
      <c r="M72" s="56">
        <f t="shared" si="1"/>
        <v>892217</v>
      </c>
      <c r="N72" s="57">
        <f t="shared" si="1"/>
        <v>5962723.0356801916</v>
      </c>
      <c r="O72" s="94"/>
      <c r="P72" s="95"/>
      <c r="Q72" s="95"/>
      <c r="R72" s="96"/>
      <c r="S72" s="96"/>
      <c r="T72" s="96"/>
      <c r="U72" s="199"/>
      <c r="V72" s="199"/>
      <c r="W72" s="199"/>
      <c r="X72" s="200"/>
      <c r="Y72" s="200"/>
      <c r="Z72" s="200"/>
      <c r="AA72" s="201"/>
      <c r="AB72" s="201"/>
      <c r="AC72" s="201"/>
    </row>
    <row r="73" spans="1:29" ht="25.5" customHeight="1" x14ac:dyDescent="0.4">
      <c r="A73" s="196" t="s">
        <v>107</v>
      </c>
      <c r="B73" s="93"/>
      <c r="C73" s="93"/>
      <c r="D73" s="93"/>
      <c r="E73" s="93"/>
      <c r="F73" s="93"/>
      <c r="G73" s="93" t="s">
        <v>108</v>
      </c>
      <c r="H73" s="93"/>
      <c r="I73" s="93"/>
      <c r="J73" s="93"/>
      <c r="K73" s="93"/>
      <c r="L73" s="93"/>
      <c r="M73" s="93"/>
      <c r="N73" s="93"/>
      <c r="O73" s="94"/>
      <c r="P73" s="95"/>
      <c r="Q73" s="95"/>
      <c r="R73" s="96"/>
      <c r="S73" s="96"/>
      <c r="T73" s="96"/>
      <c r="U73" s="199"/>
      <c r="V73" s="199"/>
      <c r="W73" s="199"/>
      <c r="X73" s="200"/>
      <c r="Y73" s="200"/>
      <c r="Z73" s="200"/>
      <c r="AA73" s="201"/>
      <c r="AB73" s="201"/>
      <c r="AC73" s="201"/>
    </row>
    <row r="74" spans="1:29" ht="27" customHeight="1" x14ac:dyDescent="0.4">
      <c r="A74" s="318" t="s">
        <v>104</v>
      </c>
      <c r="B74" s="318"/>
      <c r="C74" s="318"/>
      <c r="D74" s="318"/>
      <c r="E74" s="318"/>
      <c r="F74" s="318"/>
      <c r="G74" s="93"/>
      <c r="H74" s="93"/>
      <c r="I74" s="93"/>
      <c r="J74" s="93"/>
      <c r="K74" s="93"/>
      <c r="L74" s="93"/>
      <c r="M74" s="93"/>
      <c r="N74" s="93"/>
      <c r="O74" s="94"/>
      <c r="P74" s="95"/>
      <c r="Q74" s="95"/>
      <c r="R74" s="96"/>
      <c r="S74" s="96"/>
      <c r="T74" s="96"/>
      <c r="U74" s="199"/>
      <c r="V74" s="199"/>
      <c r="W74" s="199"/>
      <c r="X74" s="200"/>
      <c r="Y74" s="200"/>
      <c r="Z74" s="200"/>
      <c r="AA74" s="201"/>
      <c r="AB74" s="201"/>
      <c r="AC74" s="201"/>
    </row>
    <row r="75" spans="1:29" ht="22.5" customHeight="1" x14ac:dyDescent="0.4">
      <c r="A75" s="318"/>
      <c r="B75" s="318"/>
      <c r="C75" s="318"/>
      <c r="D75" s="318"/>
      <c r="E75" s="318"/>
      <c r="F75" s="318"/>
      <c r="G75" s="93"/>
      <c r="H75" s="93"/>
      <c r="I75" s="93"/>
      <c r="J75" s="93"/>
      <c r="K75" s="93"/>
      <c r="L75" s="93"/>
      <c r="M75" s="93"/>
      <c r="N75" s="93"/>
      <c r="O75" s="94"/>
      <c r="P75" s="95"/>
      <c r="Q75" s="95"/>
      <c r="R75" s="96"/>
      <c r="S75" s="96"/>
      <c r="T75" s="96"/>
      <c r="U75" s="97"/>
      <c r="V75" s="97"/>
      <c r="W75" s="97"/>
      <c r="X75" s="98"/>
      <c r="Y75" s="98"/>
      <c r="Z75" s="98"/>
      <c r="AA75" s="99"/>
      <c r="AB75" s="99"/>
      <c r="AC75" s="99"/>
    </row>
    <row r="76" spans="1:29" ht="10.5" customHeight="1" x14ac:dyDescent="0.4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4"/>
      <c r="P76" s="95"/>
      <c r="Q76" s="95"/>
      <c r="R76" s="96"/>
      <c r="S76" s="96"/>
      <c r="T76" s="96"/>
      <c r="U76" s="97"/>
      <c r="V76" s="97"/>
      <c r="W76" s="97"/>
      <c r="X76" s="98"/>
      <c r="Y76" s="98"/>
      <c r="Z76" s="98"/>
      <c r="AA76" s="99"/>
      <c r="AB76" s="99"/>
      <c r="AC76" s="99"/>
    </row>
    <row r="77" spans="1:29" ht="17.100000000000001" customHeight="1" x14ac:dyDescent="0.4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4"/>
      <c r="P77" s="95"/>
      <c r="Q77" s="95"/>
      <c r="R77" s="96"/>
      <c r="S77" s="96"/>
      <c r="T77" s="96"/>
      <c r="U77" s="97"/>
      <c r="V77" s="97"/>
      <c r="W77" s="97"/>
      <c r="X77" s="98"/>
      <c r="Y77" s="98"/>
      <c r="Z77" s="98"/>
      <c r="AA77" s="99"/>
      <c r="AB77" s="99"/>
      <c r="AC77" s="99"/>
    </row>
    <row r="78" spans="1:29" ht="13.5" customHeight="1" x14ac:dyDescent="0.4">
      <c r="A78" s="195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94"/>
      <c r="P78" s="95"/>
      <c r="Q78" s="95"/>
      <c r="R78" s="96"/>
      <c r="S78" s="96"/>
      <c r="T78" s="96"/>
      <c r="U78" s="97"/>
      <c r="V78" s="97"/>
      <c r="W78" s="97"/>
      <c r="X78" s="98"/>
      <c r="Y78" s="98"/>
      <c r="Z78" s="98"/>
      <c r="AA78" s="99"/>
      <c r="AB78" s="99"/>
      <c r="AC78" s="99"/>
    </row>
    <row r="79" spans="1:29" ht="24" customHeight="1" x14ac:dyDescent="0.4">
      <c r="A79" s="75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94"/>
      <c r="P79" s="95"/>
      <c r="Q79" s="95"/>
      <c r="R79" s="96"/>
      <c r="S79" s="96"/>
      <c r="T79" s="96"/>
      <c r="U79" s="97"/>
      <c r="V79" s="97"/>
      <c r="W79" s="97"/>
      <c r="X79" s="98"/>
      <c r="Y79" s="98"/>
      <c r="Z79" s="98"/>
      <c r="AA79" s="99"/>
      <c r="AB79" s="99"/>
      <c r="AC79" s="99"/>
    </row>
    <row r="80" spans="1:29" ht="21" x14ac:dyDescent="0.35">
      <c r="A80" s="94"/>
      <c r="B80" s="95"/>
      <c r="C80" s="95"/>
      <c r="D80" s="96"/>
      <c r="E80" s="96"/>
      <c r="F80" s="96"/>
      <c r="G80" s="97"/>
      <c r="H80" s="97"/>
      <c r="I80" s="97"/>
      <c r="J80" s="98"/>
      <c r="K80" s="98"/>
      <c r="L80" s="98"/>
      <c r="M80" s="99"/>
      <c r="N80" s="99"/>
      <c r="O80" s="99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ht="25.5" customHeight="1" x14ac:dyDescent="0.35">
      <c r="A81" s="94"/>
      <c r="B81" s="95"/>
      <c r="C81" s="43"/>
      <c r="D81" s="96"/>
      <c r="E81" s="96"/>
      <c r="F81" s="96"/>
      <c r="G81" s="97"/>
      <c r="H81" s="97"/>
      <c r="I81" s="97"/>
      <c r="J81" s="98"/>
      <c r="K81" s="98"/>
      <c r="L81" s="98"/>
      <c r="M81" s="99"/>
      <c r="N81" s="99"/>
      <c r="O81" s="99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</row>
    <row r="82" spans="1:29" ht="17.100000000000001" customHeight="1" x14ac:dyDescent="0.35">
      <c r="A82" s="94"/>
      <c r="B82" s="95"/>
      <c r="C82" s="97"/>
      <c r="D82" s="96"/>
      <c r="E82" s="96"/>
      <c r="F82" s="96"/>
      <c r="G82" s="97"/>
      <c r="H82" s="97"/>
      <c r="I82" s="97"/>
      <c r="J82" s="98"/>
      <c r="K82" s="98"/>
      <c r="L82" s="98"/>
      <c r="M82" s="99"/>
      <c r="N82" s="99"/>
      <c r="O82" s="99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</row>
    <row r="83" spans="1:29" ht="17.100000000000001" customHeight="1" x14ac:dyDescent="0.35">
      <c r="A83" s="94"/>
      <c r="B83" s="95"/>
      <c r="C83" s="97"/>
      <c r="D83" s="96"/>
      <c r="E83" s="96"/>
      <c r="F83" s="96"/>
      <c r="G83" s="97"/>
      <c r="H83" s="97"/>
      <c r="I83" s="97"/>
      <c r="J83" s="98"/>
      <c r="K83" s="98"/>
      <c r="L83" s="98"/>
      <c r="M83" s="99"/>
      <c r="N83" s="99"/>
      <c r="O83" s="99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</row>
    <row r="84" spans="1:29" ht="33.75" customHeight="1" x14ac:dyDescent="0.35">
      <c r="A84" s="94"/>
      <c r="B84" s="95"/>
      <c r="C84" s="97"/>
      <c r="D84" s="96"/>
      <c r="E84" s="96"/>
      <c r="F84" s="96"/>
      <c r="G84" s="97"/>
      <c r="H84" s="97"/>
      <c r="I84" s="97"/>
      <c r="J84" s="98"/>
      <c r="K84" s="98"/>
      <c r="L84" s="98"/>
      <c r="M84" s="99"/>
      <c r="N84" s="99"/>
      <c r="O84" s="99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</row>
    <row r="85" spans="1:29" ht="33.75" customHeight="1" x14ac:dyDescent="0.35">
      <c r="A85" s="34"/>
      <c r="B85" s="34"/>
      <c r="C85" s="100"/>
      <c r="D85" s="96"/>
      <c r="E85" s="96"/>
      <c r="F85" s="96"/>
      <c r="G85" s="95"/>
      <c r="H85" s="95"/>
      <c r="I85" s="95"/>
      <c r="J85" s="101"/>
      <c r="K85" s="101"/>
      <c r="L85" s="101"/>
      <c r="M85" s="102"/>
      <c r="N85" s="102"/>
      <c r="O85" s="102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</row>
    <row r="86" spans="1:29" ht="33.75" customHeight="1" x14ac:dyDescent="0.35">
      <c r="A86" s="34"/>
      <c r="B86" s="34"/>
      <c r="C86" s="100"/>
      <c r="D86" s="96"/>
      <c r="E86" s="96"/>
      <c r="F86" s="96"/>
      <c r="G86" s="95"/>
      <c r="H86" s="95"/>
      <c r="I86" s="95"/>
      <c r="J86" s="101"/>
      <c r="K86" s="101"/>
      <c r="L86" s="101"/>
      <c r="M86" s="102"/>
      <c r="N86" s="102"/>
      <c r="O86" s="102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</row>
    <row r="87" spans="1:29" ht="33.75" customHeight="1" x14ac:dyDescent="0.35">
      <c r="A87" s="34"/>
      <c r="B87" s="34"/>
      <c r="C87" s="100"/>
      <c r="D87" s="96"/>
      <c r="E87" s="96"/>
      <c r="F87" s="96"/>
      <c r="G87" s="95"/>
      <c r="H87" s="95"/>
      <c r="I87" s="95"/>
      <c r="J87" s="101"/>
      <c r="K87" s="101"/>
      <c r="L87" s="101"/>
      <c r="M87" s="102"/>
      <c r="N87" s="102"/>
      <c r="O87" s="102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</row>
    <row r="88" spans="1:29" ht="33.75" customHeight="1" x14ac:dyDescent="0.35">
      <c r="A88" s="34"/>
      <c r="B88" s="34"/>
      <c r="C88" s="100"/>
      <c r="D88" s="96"/>
      <c r="E88" s="96"/>
      <c r="F88" s="96"/>
      <c r="G88" s="95"/>
      <c r="H88" s="95"/>
      <c r="I88" s="95"/>
      <c r="J88" s="101"/>
      <c r="K88" s="101"/>
      <c r="L88" s="101"/>
      <c r="M88" s="102"/>
      <c r="N88" s="102"/>
      <c r="O88" s="102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</row>
    <row r="89" spans="1:29" ht="33.75" customHeight="1" x14ac:dyDescent="0.35">
      <c r="A89" s="34"/>
      <c r="B89" s="34"/>
      <c r="C89" s="100"/>
      <c r="D89" s="96"/>
      <c r="E89" s="96"/>
      <c r="F89" s="96"/>
      <c r="G89" s="95"/>
      <c r="H89" s="95"/>
      <c r="I89" s="95"/>
      <c r="J89" s="101"/>
      <c r="K89" s="101"/>
      <c r="L89" s="101"/>
      <c r="M89" s="102"/>
      <c r="N89" s="102"/>
      <c r="O89" s="102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</row>
    <row r="90" spans="1:29" ht="33.75" customHeight="1" x14ac:dyDescent="0.35">
      <c r="A90" s="34"/>
      <c r="B90" s="34"/>
      <c r="C90" s="100"/>
      <c r="D90" s="96"/>
      <c r="E90" s="96"/>
      <c r="F90" s="96"/>
      <c r="G90" s="95"/>
      <c r="H90" s="95"/>
      <c r="I90" s="95"/>
      <c r="J90" s="101"/>
      <c r="K90" s="101"/>
      <c r="L90" s="101"/>
      <c r="M90" s="102"/>
      <c r="N90" s="102"/>
      <c r="O90" s="102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</row>
    <row r="91" spans="1:29" ht="33.75" customHeight="1" x14ac:dyDescent="0.35">
      <c r="A91" s="34"/>
      <c r="B91" s="34"/>
      <c r="C91" s="100"/>
      <c r="D91" s="96"/>
      <c r="E91" s="96"/>
      <c r="F91" s="96"/>
      <c r="G91" s="95"/>
      <c r="H91" s="95"/>
      <c r="I91" s="95"/>
      <c r="J91" s="101"/>
      <c r="K91" s="101"/>
      <c r="L91" s="101"/>
      <c r="M91" s="102"/>
      <c r="N91" s="102"/>
      <c r="O91" s="102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</row>
    <row r="92" spans="1:29" ht="33.75" customHeight="1" x14ac:dyDescent="0.35">
      <c r="A92" s="34"/>
      <c r="B92" s="34"/>
      <c r="C92" s="100"/>
      <c r="D92" s="96"/>
      <c r="E92" s="96"/>
      <c r="F92" s="96"/>
      <c r="G92" s="95"/>
      <c r="H92" s="95"/>
      <c r="I92" s="95"/>
      <c r="J92" s="101"/>
      <c r="K92" s="101"/>
      <c r="L92" s="101"/>
      <c r="M92" s="102"/>
      <c r="N92" s="102"/>
      <c r="O92" s="102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</row>
    <row r="93" spans="1:29" ht="33.75" customHeight="1" x14ac:dyDescent="0.35">
      <c r="A93" s="34"/>
      <c r="B93" s="34"/>
      <c r="C93" s="100"/>
      <c r="D93" s="96"/>
      <c r="E93" s="96"/>
      <c r="F93" s="96"/>
      <c r="G93" s="95"/>
      <c r="H93" s="95"/>
      <c r="I93" s="95"/>
      <c r="J93" s="101"/>
      <c r="K93" s="101"/>
      <c r="L93" s="101"/>
      <c r="M93" s="102"/>
      <c r="N93" s="102"/>
      <c r="O93" s="102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</row>
    <row r="94" spans="1:29" ht="33.75" customHeight="1" x14ac:dyDescent="0.35">
      <c r="A94" s="34"/>
      <c r="B94" s="34"/>
      <c r="C94" s="100"/>
      <c r="D94" s="96"/>
      <c r="E94" s="96"/>
      <c r="F94" s="96"/>
      <c r="G94" s="95"/>
      <c r="H94" s="95"/>
      <c r="I94" s="95"/>
      <c r="J94" s="101"/>
      <c r="K94" s="101"/>
      <c r="L94" s="101"/>
      <c r="M94" s="102"/>
      <c r="N94" s="102"/>
      <c r="O94" s="102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</row>
    <row r="95" spans="1:29" ht="33.75" customHeight="1" x14ac:dyDescent="0.35">
      <c r="A95" s="34"/>
      <c r="B95" s="34"/>
      <c r="C95" s="100"/>
      <c r="D95" s="96"/>
      <c r="E95" s="96"/>
      <c r="F95" s="96"/>
      <c r="G95" s="95"/>
      <c r="H95" s="95"/>
      <c r="I95" s="95"/>
      <c r="J95" s="101"/>
      <c r="K95" s="101"/>
      <c r="L95" s="101"/>
      <c r="M95" s="102"/>
      <c r="N95" s="102"/>
      <c r="O95" s="102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</row>
    <row r="96" spans="1:29" ht="33.75" customHeight="1" x14ac:dyDescent="0.35">
      <c r="A96" s="34"/>
      <c r="B96" s="34"/>
      <c r="C96" s="100"/>
      <c r="D96" s="96"/>
      <c r="E96" s="96"/>
      <c r="F96" s="96"/>
      <c r="G96" s="95"/>
      <c r="H96" s="95"/>
      <c r="I96" s="95"/>
      <c r="J96" s="101"/>
      <c r="K96" s="101"/>
      <c r="L96" s="101"/>
      <c r="M96" s="102"/>
      <c r="N96" s="102"/>
      <c r="O96" s="102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</row>
    <row r="97" spans="1:29" ht="33.75" customHeight="1" x14ac:dyDescent="0.35">
      <c r="A97" s="34"/>
      <c r="B97" s="34"/>
      <c r="C97" s="100"/>
      <c r="D97" s="96"/>
      <c r="E97" s="96"/>
      <c r="F97" s="96"/>
      <c r="G97" s="95"/>
      <c r="H97" s="95"/>
      <c r="I97" s="95"/>
      <c r="J97" s="101"/>
      <c r="K97" s="101"/>
      <c r="L97" s="101"/>
      <c r="M97" s="102"/>
      <c r="N97" s="102"/>
      <c r="O97" s="102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</row>
    <row r="98" spans="1:29" ht="33.75" customHeight="1" x14ac:dyDescent="0.35">
      <c r="A98" s="34"/>
      <c r="B98" s="34"/>
      <c r="C98" s="100"/>
      <c r="D98" s="96"/>
      <c r="E98" s="96"/>
      <c r="F98" s="96"/>
      <c r="G98" s="95"/>
      <c r="H98" s="95"/>
      <c r="I98" s="95"/>
      <c r="J98" s="101"/>
      <c r="K98" s="101"/>
      <c r="L98" s="101"/>
      <c r="M98" s="102"/>
      <c r="N98" s="102"/>
      <c r="O98" s="102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</row>
    <row r="99" spans="1:29" ht="33.75" customHeight="1" x14ac:dyDescent="0.35">
      <c r="A99" s="34"/>
      <c r="B99" s="34"/>
      <c r="C99" s="100"/>
      <c r="D99" s="96"/>
      <c r="E99" s="96"/>
      <c r="F99" s="96"/>
      <c r="G99" s="95"/>
      <c r="H99" s="95"/>
      <c r="I99" s="95"/>
      <c r="J99" s="101"/>
      <c r="K99" s="101"/>
      <c r="L99" s="101"/>
      <c r="M99" s="102"/>
      <c r="N99" s="102"/>
      <c r="O99" s="102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</row>
    <row r="100" spans="1:29" ht="33.75" customHeight="1" x14ac:dyDescent="0.35">
      <c r="A100" s="34"/>
      <c r="B100" s="34"/>
      <c r="C100" s="100"/>
      <c r="D100" s="96"/>
      <c r="E100" s="96"/>
      <c r="F100" s="96"/>
      <c r="G100" s="95"/>
      <c r="H100" s="95"/>
      <c r="I100" s="95"/>
      <c r="J100" s="101"/>
      <c r="K100" s="101"/>
      <c r="L100" s="101"/>
      <c r="M100" s="102"/>
      <c r="N100" s="102"/>
      <c r="O100" s="102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</row>
    <row r="101" spans="1:29" ht="33.75" customHeight="1" x14ac:dyDescent="0.35">
      <c r="A101" s="34"/>
      <c r="B101" s="34"/>
      <c r="C101" s="100"/>
      <c r="D101" s="96"/>
      <c r="E101" s="96"/>
      <c r="F101" s="96"/>
      <c r="G101" s="95"/>
      <c r="H101" s="95"/>
      <c r="I101" s="95"/>
      <c r="J101" s="101"/>
      <c r="K101" s="101"/>
      <c r="L101" s="101"/>
      <c r="M101" s="102"/>
      <c r="N101" s="102"/>
      <c r="O101" s="102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</row>
    <row r="102" spans="1:29" ht="33.75" customHeight="1" x14ac:dyDescent="0.35">
      <c r="A102" s="34"/>
      <c r="B102" s="34"/>
      <c r="C102" s="100"/>
      <c r="D102" s="96"/>
      <c r="E102" s="96"/>
      <c r="F102" s="96"/>
      <c r="G102" s="95"/>
      <c r="H102" s="95"/>
      <c r="I102" s="95"/>
      <c r="J102" s="101"/>
      <c r="K102" s="101"/>
      <c r="L102" s="101"/>
      <c r="M102" s="102"/>
      <c r="N102" s="102"/>
      <c r="O102" s="102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ht="33.75" customHeight="1" x14ac:dyDescent="0.35">
      <c r="A103" s="34"/>
      <c r="B103" s="34"/>
      <c r="C103" s="100"/>
      <c r="D103" s="96"/>
      <c r="E103" s="96"/>
      <c r="F103" s="96"/>
      <c r="G103" s="95"/>
      <c r="H103" s="95"/>
      <c r="I103" s="95"/>
      <c r="J103" s="101"/>
      <c r="K103" s="101"/>
      <c r="L103" s="101"/>
      <c r="M103" s="102"/>
      <c r="N103" s="102"/>
      <c r="O103" s="102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ht="33.75" customHeight="1" x14ac:dyDescent="0.35">
      <c r="A104" s="34"/>
      <c r="B104" s="34"/>
      <c r="C104" s="100"/>
      <c r="D104" s="96"/>
      <c r="E104" s="96"/>
      <c r="F104" s="96"/>
      <c r="G104" s="95"/>
      <c r="H104" s="95"/>
      <c r="I104" s="95"/>
      <c r="J104" s="101"/>
      <c r="K104" s="101"/>
      <c r="L104" s="101"/>
      <c r="M104" s="102"/>
      <c r="N104" s="102"/>
      <c r="O104" s="102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ht="33.75" customHeight="1" x14ac:dyDescent="0.35">
      <c r="A105" s="34"/>
      <c r="B105" s="34"/>
      <c r="C105" s="100"/>
      <c r="D105" s="96"/>
      <c r="E105" s="96"/>
      <c r="F105" s="96"/>
      <c r="G105" s="95"/>
      <c r="H105" s="95"/>
      <c r="I105" s="95"/>
      <c r="J105" s="101"/>
      <c r="K105" s="101"/>
      <c r="L105" s="101"/>
      <c r="M105" s="102"/>
      <c r="N105" s="102"/>
      <c r="O105" s="102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ht="33.75" customHeight="1" x14ac:dyDescent="0.35">
      <c r="A106" s="34"/>
      <c r="B106" s="34"/>
      <c r="C106" s="100"/>
      <c r="D106" s="96"/>
      <c r="E106" s="96"/>
      <c r="F106" s="96"/>
      <c r="G106" s="95"/>
      <c r="H106" s="95"/>
      <c r="I106" s="95"/>
      <c r="J106" s="101"/>
      <c r="K106" s="101"/>
      <c r="L106" s="101"/>
      <c r="M106" s="102"/>
      <c r="N106" s="102"/>
      <c r="O106" s="102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ht="33.75" customHeight="1" x14ac:dyDescent="0.35">
      <c r="A107" s="34"/>
      <c r="B107" s="34"/>
      <c r="C107" s="100"/>
      <c r="D107" s="96"/>
      <c r="E107" s="96"/>
      <c r="F107" s="96"/>
      <c r="G107" s="95"/>
      <c r="H107" s="95"/>
      <c r="I107" s="95"/>
      <c r="J107" s="101"/>
      <c r="K107" s="101"/>
      <c r="L107" s="101"/>
      <c r="M107" s="102"/>
      <c r="N107" s="102"/>
      <c r="O107" s="102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ht="33.75" customHeight="1" x14ac:dyDescent="0.35">
      <c r="A108" s="34"/>
      <c r="B108" s="34"/>
      <c r="C108" s="100"/>
      <c r="D108" s="96"/>
      <c r="E108" s="96"/>
      <c r="F108" s="96"/>
      <c r="G108" s="95"/>
      <c r="H108" s="95"/>
      <c r="I108" s="95"/>
      <c r="J108" s="101"/>
      <c r="K108" s="101"/>
      <c r="L108" s="101"/>
      <c r="M108" s="102"/>
      <c r="N108" s="102"/>
      <c r="O108" s="102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ht="33.75" customHeight="1" x14ac:dyDescent="0.35">
      <c r="A109" s="34"/>
      <c r="B109" s="34"/>
      <c r="C109" s="100"/>
      <c r="D109" s="96"/>
      <c r="E109" s="96"/>
      <c r="F109" s="96"/>
      <c r="G109" s="95"/>
      <c r="H109" s="95"/>
      <c r="I109" s="95"/>
      <c r="J109" s="101"/>
      <c r="K109" s="101"/>
      <c r="L109" s="101"/>
      <c r="M109" s="102"/>
      <c r="N109" s="102"/>
      <c r="O109" s="102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ht="33.75" customHeight="1" x14ac:dyDescent="0.35">
      <c r="A110" s="34"/>
      <c r="B110" s="34"/>
      <c r="C110" s="100"/>
      <c r="D110" s="96"/>
      <c r="E110" s="96"/>
      <c r="F110" s="96"/>
      <c r="G110" s="95"/>
      <c r="H110" s="95"/>
      <c r="I110" s="95"/>
      <c r="J110" s="101"/>
      <c r="K110" s="101"/>
      <c r="L110" s="101"/>
      <c r="M110" s="102"/>
      <c r="N110" s="102"/>
      <c r="O110" s="102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ht="33.75" customHeight="1" x14ac:dyDescent="0.35">
      <c r="A111" s="34"/>
      <c r="B111" s="34"/>
      <c r="C111" s="100"/>
      <c r="D111" s="96"/>
      <c r="E111" s="96"/>
      <c r="F111" s="96"/>
      <c r="G111" s="95"/>
      <c r="H111" s="95"/>
      <c r="I111" s="95"/>
      <c r="J111" s="101"/>
      <c r="K111" s="101"/>
      <c r="L111" s="101"/>
      <c r="M111" s="102"/>
      <c r="N111" s="102"/>
      <c r="O111" s="102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ht="33.75" customHeight="1" x14ac:dyDescent="0.35">
      <c r="A112" s="34"/>
      <c r="B112" s="34"/>
      <c r="C112" s="100"/>
      <c r="D112" s="96"/>
      <c r="E112" s="96"/>
      <c r="F112" s="96"/>
      <c r="G112" s="95"/>
      <c r="H112" s="95"/>
      <c r="I112" s="95"/>
      <c r="J112" s="101"/>
      <c r="K112" s="101"/>
      <c r="L112" s="101"/>
      <c r="M112" s="102"/>
      <c r="N112" s="102"/>
      <c r="O112" s="102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ht="33.75" customHeight="1" x14ac:dyDescent="0.35">
      <c r="A113" s="34"/>
      <c r="B113" s="34"/>
      <c r="C113" s="100"/>
      <c r="D113" s="96"/>
      <c r="E113" s="96"/>
      <c r="F113" s="96"/>
      <c r="G113" s="95"/>
      <c r="H113" s="95"/>
      <c r="I113" s="95"/>
      <c r="J113" s="101"/>
      <c r="K113" s="101"/>
      <c r="L113" s="101"/>
      <c r="M113" s="102"/>
      <c r="N113" s="102"/>
      <c r="O113" s="102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ht="33.75" customHeight="1" x14ac:dyDescent="0.35">
      <c r="A114" s="34"/>
      <c r="B114" s="34"/>
      <c r="C114" s="100"/>
      <c r="D114" s="96"/>
      <c r="E114" s="96"/>
      <c r="F114" s="96"/>
      <c r="G114" s="95"/>
      <c r="H114" s="95"/>
      <c r="I114" s="95"/>
      <c r="J114" s="101"/>
      <c r="K114" s="101"/>
      <c r="L114" s="101"/>
      <c r="M114" s="102"/>
      <c r="N114" s="102"/>
      <c r="O114" s="102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ht="33.75" customHeight="1" x14ac:dyDescent="0.35">
      <c r="A115" s="34"/>
      <c r="B115" s="34"/>
      <c r="C115" s="100"/>
      <c r="D115" s="96"/>
      <c r="E115" s="96"/>
      <c r="F115" s="96"/>
      <c r="G115" s="95"/>
      <c r="H115" s="95"/>
      <c r="I115" s="95"/>
      <c r="J115" s="101"/>
      <c r="K115" s="101"/>
      <c r="L115" s="101"/>
      <c r="M115" s="102"/>
      <c r="N115" s="102"/>
      <c r="O115" s="102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ht="33.75" customHeight="1" x14ac:dyDescent="0.35">
      <c r="A116" s="34"/>
      <c r="B116" s="34"/>
      <c r="C116" s="100"/>
      <c r="D116" s="96"/>
      <c r="E116" s="96"/>
      <c r="F116" s="96"/>
      <c r="G116" s="95"/>
      <c r="H116" s="95"/>
      <c r="I116" s="95"/>
      <c r="J116" s="101"/>
      <c r="K116" s="101"/>
      <c r="L116" s="101"/>
      <c r="M116" s="102"/>
      <c r="N116" s="102"/>
      <c r="O116" s="102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ht="33.75" customHeight="1" x14ac:dyDescent="0.35">
      <c r="A117" s="34"/>
      <c r="B117" s="34"/>
      <c r="C117" s="100"/>
      <c r="D117" s="96"/>
      <c r="E117" s="96"/>
      <c r="F117" s="96"/>
      <c r="G117" s="95"/>
      <c r="H117" s="95"/>
      <c r="I117" s="95"/>
      <c r="J117" s="101"/>
      <c r="K117" s="101"/>
      <c r="L117" s="101"/>
      <c r="M117" s="102"/>
      <c r="N117" s="102"/>
      <c r="O117" s="102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ht="33.75" customHeight="1" x14ac:dyDescent="0.35">
      <c r="A118" s="34"/>
      <c r="B118" s="34"/>
      <c r="C118" s="100"/>
      <c r="D118" s="96"/>
      <c r="E118" s="96"/>
      <c r="F118" s="96"/>
      <c r="G118" s="95"/>
      <c r="H118" s="95"/>
      <c r="I118" s="95"/>
      <c r="J118" s="101"/>
      <c r="K118" s="101"/>
      <c r="L118" s="101"/>
      <c r="M118" s="102"/>
      <c r="N118" s="102"/>
      <c r="O118" s="102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ht="33.75" customHeight="1" x14ac:dyDescent="0.35">
      <c r="A119" s="34"/>
      <c r="B119" s="34"/>
      <c r="C119" s="100"/>
      <c r="D119" s="96"/>
      <c r="E119" s="96"/>
      <c r="F119" s="96"/>
      <c r="G119" s="95"/>
      <c r="H119" s="95"/>
      <c r="I119" s="95"/>
      <c r="J119" s="101"/>
      <c r="K119" s="101"/>
      <c r="L119" s="101"/>
      <c r="M119" s="102"/>
      <c r="N119" s="102"/>
      <c r="O119" s="102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ht="33.75" customHeight="1" x14ac:dyDescent="0.35">
      <c r="A120" s="34"/>
      <c r="B120" s="34"/>
      <c r="C120" s="100"/>
      <c r="D120" s="96"/>
      <c r="E120" s="96"/>
      <c r="F120" s="96"/>
      <c r="G120" s="95"/>
      <c r="H120" s="95"/>
      <c r="I120" s="95"/>
      <c r="J120" s="101"/>
      <c r="K120" s="101"/>
      <c r="L120" s="101"/>
      <c r="M120" s="102"/>
      <c r="N120" s="102"/>
      <c r="O120" s="102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ht="33.75" customHeight="1" x14ac:dyDescent="0.35">
      <c r="A121" s="34"/>
      <c r="B121" s="34"/>
      <c r="C121" s="100"/>
      <c r="D121" s="96"/>
      <c r="E121" s="96"/>
      <c r="F121" s="96"/>
      <c r="G121" s="95"/>
      <c r="H121" s="95"/>
      <c r="I121" s="95"/>
      <c r="J121" s="101"/>
      <c r="K121" s="101"/>
      <c r="L121" s="101"/>
      <c r="M121" s="102"/>
      <c r="N121" s="102"/>
      <c r="O121" s="102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ht="33.75" customHeight="1" x14ac:dyDescent="0.35">
      <c r="A122" s="34"/>
      <c r="B122" s="34"/>
      <c r="C122" s="100"/>
      <c r="D122" s="96"/>
      <c r="E122" s="96"/>
      <c r="F122" s="96"/>
      <c r="G122" s="95"/>
      <c r="H122" s="95"/>
      <c r="I122" s="95"/>
      <c r="J122" s="101"/>
      <c r="K122" s="101"/>
      <c r="L122" s="101"/>
      <c r="M122" s="102"/>
      <c r="N122" s="102"/>
      <c r="O122" s="102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ht="33.75" customHeight="1" x14ac:dyDescent="0.35">
      <c r="A123" s="34"/>
      <c r="B123" s="34"/>
      <c r="C123" s="100"/>
      <c r="D123" s="96"/>
      <c r="E123" s="96"/>
      <c r="F123" s="96"/>
      <c r="G123" s="95"/>
      <c r="H123" s="95"/>
      <c r="I123" s="95"/>
      <c r="J123" s="101"/>
      <c r="K123" s="101"/>
      <c r="L123" s="101"/>
      <c r="M123" s="102"/>
      <c r="N123" s="102"/>
      <c r="O123" s="102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ht="33.75" customHeight="1" x14ac:dyDescent="0.35">
      <c r="A124" s="34"/>
      <c r="B124" s="34"/>
      <c r="C124" s="100"/>
      <c r="D124" s="96"/>
      <c r="E124" s="96"/>
      <c r="F124" s="96"/>
      <c r="G124" s="95"/>
      <c r="H124" s="95"/>
      <c r="I124" s="95"/>
      <c r="J124" s="101"/>
      <c r="K124" s="101"/>
      <c r="L124" s="101"/>
      <c r="M124" s="102"/>
      <c r="N124" s="102"/>
      <c r="O124" s="102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ht="33.75" customHeight="1" x14ac:dyDescent="0.35">
      <c r="A125" s="34"/>
      <c r="B125" s="34"/>
      <c r="C125" s="100"/>
      <c r="D125" s="96"/>
      <c r="E125" s="96"/>
      <c r="F125" s="96"/>
      <c r="G125" s="95"/>
      <c r="H125" s="95"/>
      <c r="I125" s="95"/>
      <c r="J125" s="101"/>
      <c r="K125" s="101"/>
      <c r="L125" s="101"/>
      <c r="M125" s="102"/>
      <c r="N125" s="102"/>
      <c r="O125" s="102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  <row r="126" spans="1:29" ht="33.75" customHeight="1" x14ac:dyDescent="0.35">
      <c r="A126" s="34"/>
      <c r="B126" s="34"/>
      <c r="C126" s="100"/>
      <c r="D126" s="96"/>
      <c r="E126" s="96"/>
      <c r="F126" s="96"/>
      <c r="G126" s="95"/>
      <c r="H126" s="95"/>
      <c r="I126" s="95"/>
      <c r="J126" s="101"/>
      <c r="K126" s="101"/>
      <c r="L126" s="101"/>
      <c r="M126" s="102"/>
      <c r="N126" s="102"/>
      <c r="O126" s="102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</row>
    <row r="127" spans="1:29" ht="33.75" customHeight="1" x14ac:dyDescent="0.35">
      <c r="A127" s="34"/>
      <c r="B127" s="34"/>
      <c r="C127" s="100"/>
      <c r="D127" s="96"/>
      <c r="E127" s="96"/>
      <c r="F127" s="96"/>
      <c r="G127" s="95"/>
      <c r="H127" s="95"/>
      <c r="I127" s="95"/>
      <c r="J127" s="101"/>
      <c r="K127" s="101"/>
      <c r="L127" s="101"/>
      <c r="M127" s="102"/>
      <c r="N127" s="102"/>
      <c r="O127" s="102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</row>
    <row r="128" spans="1:29" ht="33.75" customHeight="1" x14ac:dyDescent="0.35">
      <c r="A128" s="34"/>
      <c r="B128" s="34"/>
      <c r="C128" s="100"/>
      <c r="D128" s="96"/>
      <c r="E128" s="96"/>
      <c r="F128" s="96"/>
      <c r="G128" s="95"/>
      <c r="H128" s="95"/>
      <c r="I128" s="95"/>
      <c r="J128" s="101"/>
      <c r="K128" s="101"/>
      <c r="L128" s="101"/>
      <c r="M128" s="102"/>
      <c r="N128" s="102"/>
      <c r="O128" s="102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</row>
    <row r="129" spans="1:29" ht="33.75" customHeight="1" x14ac:dyDescent="0.35">
      <c r="A129" s="34"/>
      <c r="B129" s="34"/>
      <c r="C129" s="100"/>
      <c r="D129" s="96"/>
      <c r="E129" s="96"/>
      <c r="F129" s="96"/>
      <c r="G129" s="95"/>
      <c r="H129" s="95"/>
      <c r="I129" s="95"/>
      <c r="J129" s="101"/>
      <c r="K129" s="101"/>
      <c r="L129" s="101"/>
      <c r="M129" s="102"/>
      <c r="N129" s="102"/>
      <c r="O129" s="102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</row>
    <row r="130" spans="1:29" ht="33.75" customHeight="1" x14ac:dyDescent="0.35">
      <c r="A130" s="34"/>
      <c r="B130" s="34"/>
      <c r="C130" s="100"/>
      <c r="D130" s="96"/>
      <c r="E130" s="96"/>
      <c r="F130" s="96"/>
      <c r="G130" s="95"/>
      <c r="H130" s="95"/>
      <c r="I130" s="95"/>
      <c r="J130" s="101"/>
      <c r="K130" s="101"/>
      <c r="L130" s="101"/>
      <c r="M130" s="102"/>
      <c r="N130" s="102"/>
      <c r="O130" s="102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</row>
    <row r="131" spans="1:29" ht="33.75" customHeight="1" x14ac:dyDescent="0.35">
      <c r="A131" s="34"/>
      <c r="B131" s="34"/>
      <c r="C131" s="100"/>
      <c r="D131" s="96"/>
      <c r="E131" s="96"/>
      <c r="F131" s="96"/>
      <c r="G131" s="95"/>
      <c r="H131" s="95"/>
      <c r="I131" s="95"/>
      <c r="J131" s="101"/>
      <c r="K131" s="101"/>
      <c r="L131" s="101"/>
      <c r="M131" s="102"/>
      <c r="N131" s="102"/>
      <c r="O131" s="102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</row>
    <row r="132" spans="1:29" ht="33.75" customHeight="1" x14ac:dyDescent="0.35">
      <c r="A132" s="34"/>
      <c r="B132" s="34"/>
      <c r="C132" s="100"/>
      <c r="D132" s="96"/>
      <c r="E132" s="96"/>
      <c r="F132" s="96"/>
      <c r="G132" s="95"/>
      <c r="H132" s="95"/>
      <c r="I132" s="95"/>
      <c r="J132" s="101"/>
      <c r="K132" s="101"/>
      <c r="L132" s="101"/>
      <c r="M132" s="102"/>
      <c r="N132" s="102"/>
      <c r="O132" s="102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</row>
    <row r="133" spans="1:29" ht="33.75" customHeight="1" x14ac:dyDescent="0.35">
      <c r="A133" s="34"/>
      <c r="B133" s="34"/>
      <c r="C133" s="100"/>
      <c r="D133" s="96"/>
      <c r="E133" s="96"/>
      <c r="F133" s="96"/>
      <c r="G133" s="95"/>
      <c r="H133" s="95"/>
      <c r="I133" s="95"/>
      <c r="J133" s="101"/>
      <c r="K133" s="101"/>
      <c r="L133" s="101"/>
      <c r="M133" s="102"/>
      <c r="N133" s="102"/>
      <c r="O133" s="102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</row>
    <row r="134" spans="1:29" ht="33.75" customHeight="1" x14ac:dyDescent="0.35">
      <c r="A134" s="34"/>
      <c r="B134" s="34"/>
      <c r="C134" s="100"/>
      <c r="D134" s="96"/>
      <c r="E134" s="96"/>
      <c r="F134" s="96"/>
      <c r="G134" s="95"/>
      <c r="H134" s="95"/>
      <c r="I134" s="95"/>
      <c r="J134" s="101"/>
      <c r="K134" s="101"/>
      <c r="L134" s="101"/>
      <c r="M134" s="102"/>
      <c r="N134" s="102"/>
      <c r="O134" s="102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</row>
    <row r="135" spans="1:29" ht="33.75" customHeight="1" x14ac:dyDescent="0.35">
      <c r="A135" s="34"/>
      <c r="B135" s="34"/>
      <c r="C135" s="100"/>
      <c r="D135" s="96"/>
      <c r="E135" s="96"/>
      <c r="F135" s="96"/>
      <c r="G135" s="95"/>
      <c r="H135" s="95"/>
      <c r="I135" s="95"/>
      <c r="J135" s="101"/>
      <c r="K135" s="101"/>
      <c r="L135" s="101"/>
      <c r="M135" s="102"/>
      <c r="N135" s="102"/>
      <c r="O135" s="102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</row>
    <row r="136" spans="1:29" ht="33.75" customHeight="1" x14ac:dyDescent="0.35">
      <c r="A136" s="34"/>
      <c r="B136" s="34"/>
      <c r="C136" s="100"/>
      <c r="D136" s="96"/>
      <c r="E136" s="96"/>
      <c r="F136" s="96"/>
      <c r="G136" s="95"/>
      <c r="H136" s="95"/>
      <c r="I136" s="95"/>
      <c r="J136" s="101"/>
      <c r="K136" s="101"/>
      <c r="L136" s="101"/>
      <c r="M136" s="102"/>
      <c r="N136" s="102"/>
      <c r="O136" s="102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</row>
    <row r="137" spans="1:29" ht="33.75" customHeight="1" x14ac:dyDescent="0.35">
      <c r="A137" s="34"/>
      <c r="B137" s="34"/>
      <c r="C137" s="100"/>
      <c r="D137" s="96"/>
      <c r="E137" s="96"/>
      <c r="F137" s="96"/>
      <c r="G137" s="95"/>
      <c r="H137" s="95"/>
      <c r="I137" s="95"/>
      <c r="J137" s="101"/>
      <c r="K137" s="101"/>
      <c r="L137" s="101"/>
      <c r="M137" s="102"/>
      <c r="N137" s="102"/>
      <c r="O137" s="102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</row>
    <row r="138" spans="1:29" ht="33.75" customHeight="1" x14ac:dyDescent="0.35">
      <c r="A138" s="34"/>
      <c r="B138" s="34"/>
      <c r="C138" s="100"/>
      <c r="D138" s="96"/>
      <c r="E138" s="96"/>
      <c r="F138" s="96"/>
      <c r="G138" s="95"/>
      <c r="H138" s="95"/>
      <c r="I138" s="95"/>
      <c r="J138" s="101"/>
      <c r="K138" s="101"/>
      <c r="L138" s="101"/>
      <c r="M138" s="102"/>
      <c r="N138" s="102"/>
      <c r="O138" s="102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</row>
    <row r="139" spans="1:29" ht="33.75" customHeight="1" x14ac:dyDescent="0.35">
      <c r="A139" s="34"/>
      <c r="B139" s="34"/>
      <c r="C139" s="100"/>
      <c r="D139" s="96"/>
      <c r="E139" s="96"/>
      <c r="F139" s="96"/>
      <c r="G139" s="95"/>
      <c r="H139" s="95"/>
      <c r="I139" s="95"/>
      <c r="J139" s="101"/>
      <c r="K139" s="101"/>
      <c r="L139" s="101"/>
      <c r="M139" s="102"/>
      <c r="N139" s="102"/>
      <c r="O139" s="102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</row>
    <row r="140" spans="1:29" ht="33.75" customHeight="1" x14ac:dyDescent="0.35">
      <c r="A140" s="34"/>
      <c r="B140" s="34"/>
      <c r="C140" s="100"/>
      <c r="D140" s="96"/>
      <c r="E140" s="96"/>
      <c r="F140" s="96"/>
      <c r="G140" s="95"/>
      <c r="H140" s="95"/>
      <c r="I140" s="95"/>
      <c r="J140" s="101"/>
      <c r="K140" s="101"/>
      <c r="L140" s="101"/>
      <c r="M140" s="102"/>
      <c r="N140" s="102"/>
      <c r="O140" s="102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</row>
    <row r="141" spans="1:29" ht="33.75" customHeight="1" x14ac:dyDescent="0.35">
      <c r="A141" s="34"/>
      <c r="B141" s="34"/>
      <c r="C141" s="100"/>
      <c r="D141" s="96"/>
      <c r="E141" s="96"/>
      <c r="F141" s="96"/>
      <c r="G141" s="95"/>
      <c r="H141" s="95"/>
      <c r="I141" s="95"/>
      <c r="J141" s="101"/>
      <c r="K141" s="101"/>
      <c r="L141" s="101"/>
      <c r="M141" s="102"/>
      <c r="N141" s="102"/>
      <c r="O141" s="102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</row>
    <row r="142" spans="1:29" ht="33.75" customHeight="1" x14ac:dyDescent="0.35">
      <c r="A142" s="34"/>
      <c r="B142" s="34"/>
      <c r="C142" s="100"/>
      <c r="D142" s="96"/>
      <c r="E142" s="96"/>
      <c r="F142" s="96"/>
      <c r="G142" s="95"/>
      <c r="H142" s="95"/>
      <c r="I142" s="95"/>
      <c r="J142" s="101"/>
      <c r="K142" s="101"/>
      <c r="L142" s="101"/>
      <c r="M142" s="102"/>
      <c r="N142" s="102"/>
      <c r="O142" s="102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</row>
    <row r="143" spans="1:29" ht="33.75" customHeight="1" x14ac:dyDescent="0.35">
      <c r="A143" s="34"/>
      <c r="B143" s="34"/>
      <c r="C143" s="100"/>
      <c r="D143" s="96"/>
      <c r="E143" s="96"/>
      <c r="F143" s="96"/>
      <c r="G143" s="95"/>
      <c r="H143" s="95"/>
      <c r="I143" s="95"/>
      <c r="J143" s="101"/>
      <c r="K143" s="101"/>
      <c r="L143" s="101"/>
      <c r="M143" s="102"/>
      <c r="N143" s="102"/>
      <c r="O143" s="102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</row>
    <row r="144" spans="1:29" ht="33.75" customHeight="1" x14ac:dyDescent="0.35">
      <c r="A144" s="34"/>
      <c r="B144" s="34"/>
      <c r="C144" s="100"/>
      <c r="D144" s="96"/>
      <c r="E144" s="96"/>
      <c r="F144" s="96"/>
      <c r="G144" s="95"/>
      <c r="H144" s="95"/>
      <c r="I144" s="95"/>
      <c r="J144" s="101"/>
      <c r="K144" s="101"/>
      <c r="L144" s="101"/>
      <c r="M144" s="102"/>
      <c r="N144" s="102"/>
      <c r="O144" s="102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</row>
    <row r="145" spans="1:29" ht="33.75" customHeight="1" x14ac:dyDescent="0.35">
      <c r="A145" s="182">
        <v>0</v>
      </c>
      <c r="B145" s="34"/>
      <c r="C145" s="100"/>
      <c r="D145" s="96"/>
      <c r="E145" s="96"/>
      <c r="F145" s="96"/>
      <c r="G145" s="95"/>
      <c r="H145" s="95"/>
      <c r="I145" s="95"/>
      <c r="J145" s="101"/>
      <c r="K145" s="101"/>
      <c r="L145" s="101"/>
      <c r="M145" s="102"/>
      <c r="N145" s="102"/>
      <c r="O145" s="102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</row>
    <row r="146" spans="1:29" ht="33.75" customHeight="1" x14ac:dyDescent="0.35">
      <c r="A146" s="182"/>
      <c r="B146" s="34"/>
      <c r="C146" s="100"/>
      <c r="D146" s="96"/>
      <c r="E146" s="96"/>
      <c r="F146" s="96"/>
      <c r="G146" s="95"/>
      <c r="H146" s="95"/>
      <c r="I146" s="95"/>
      <c r="J146" s="101"/>
      <c r="K146" s="101"/>
      <c r="L146" s="101"/>
      <c r="M146" s="102"/>
      <c r="N146" s="102"/>
      <c r="O146" s="102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</row>
    <row r="147" spans="1:29" ht="33.75" customHeight="1" x14ac:dyDescent="0.35">
      <c r="A147" s="94"/>
      <c r="B147" s="95"/>
      <c r="C147" s="100"/>
      <c r="D147" s="96"/>
      <c r="E147" s="96"/>
      <c r="F147" s="96"/>
      <c r="G147" s="95"/>
      <c r="H147" s="95"/>
      <c r="I147" s="95"/>
      <c r="J147" s="101"/>
      <c r="K147" s="101"/>
      <c r="L147" s="101"/>
      <c r="M147" s="102"/>
      <c r="N147" s="102"/>
      <c r="O147" s="102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</row>
    <row r="148" spans="1:29" ht="18.75" customHeight="1" x14ac:dyDescent="0.35">
      <c r="A148" s="94"/>
      <c r="B148" s="95"/>
      <c r="C148" s="100"/>
      <c r="D148" s="96"/>
      <c r="E148" s="96"/>
      <c r="F148" s="96"/>
      <c r="G148" s="97"/>
      <c r="H148" s="97"/>
      <c r="I148" s="97"/>
      <c r="J148" s="98"/>
      <c r="K148" s="98"/>
      <c r="L148" s="98"/>
      <c r="M148" s="99"/>
      <c r="N148" s="99"/>
      <c r="O148" s="99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</row>
    <row r="149" spans="1:29" ht="18.75" customHeight="1" x14ac:dyDescent="0.35">
      <c r="A149" s="94"/>
      <c r="B149" s="95"/>
      <c r="C149" s="100"/>
      <c r="D149" s="96"/>
      <c r="E149" s="96"/>
      <c r="F149" s="96"/>
      <c r="G149" s="97"/>
      <c r="H149" s="97"/>
      <c r="I149" s="97"/>
      <c r="J149" s="98"/>
      <c r="K149" s="98"/>
      <c r="L149" s="98"/>
      <c r="M149" s="99"/>
      <c r="N149" s="99"/>
      <c r="O149" s="99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</row>
    <row r="150" spans="1:29" ht="21" x14ac:dyDescent="0.35">
      <c r="A150" s="94"/>
      <c r="B150" s="95"/>
      <c r="C150" s="100"/>
      <c r="D150" s="96"/>
      <c r="E150" s="96"/>
      <c r="F150" s="96"/>
      <c r="G150" s="97"/>
      <c r="H150" s="97"/>
      <c r="I150" s="97"/>
      <c r="J150" s="98"/>
      <c r="K150" s="98"/>
      <c r="L150" s="98"/>
      <c r="M150" s="99"/>
      <c r="N150" s="99"/>
      <c r="O150" s="99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</row>
    <row r="151" spans="1:29" ht="21" x14ac:dyDescent="0.35">
      <c r="A151" s="94"/>
      <c r="B151" s="95"/>
      <c r="C151" s="95"/>
      <c r="D151" s="96"/>
      <c r="E151" s="96"/>
      <c r="F151" s="96"/>
      <c r="G151" s="97"/>
      <c r="H151" s="97"/>
      <c r="I151" s="97"/>
      <c r="J151" s="98"/>
      <c r="K151" s="98"/>
      <c r="L151" s="98"/>
      <c r="M151" s="99"/>
      <c r="N151" s="99"/>
      <c r="O151" s="99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</row>
    <row r="152" spans="1:29" ht="21" x14ac:dyDescent="0.35">
      <c r="A152" s="94"/>
      <c r="B152" s="95"/>
      <c r="C152" s="95"/>
      <c r="D152" s="96"/>
      <c r="E152" s="96"/>
      <c r="F152" s="96"/>
      <c r="G152" s="97"/>
      <c r="H152" s="97"/>
      <c r="I152" s="97"/>
      <c r="J152" s="98"/>
      <c r="K152" s="98"/>
      <c r="L152" s="98"/>
      <c r="M152" s="99"/>
      <c r="N152" s="99"/>
      <c r="O152" s="99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</row>
    <row r="153" spans="1:29" ht="21" x14ac:dyDescent="0.35">
      <c r="A153" s="94"/>
      <c r="B153" s="95"/>
      <c r="C153" s="95"/>
      <c r="D153" s="96"/>
      <c r="E153" s="96"/>
      <c r="F153" s="96"/>
      <c r="G153" s="97"/>
      <c r="H153" s="97"/>
      <c r="I153" s="97"/>
      <c r="J153" s="98"/>
      <c r="K153" s="98"/>
      <c r="L153" s="98"/>
      <c r="M153" s="99"/>
      <c r="N153" s="99"/>
      <c r="O153" s="99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</row>
    <row r="154" spans="1:29" ht="21" x14ac:dyDescent="0.35">
      <c r="A154" s="94"/>
      <c r="B154" s="95"/>
      <c r="C154" s="95"/>
      <c r="D154" s="96"/>
      <c r="E154" s="96"/>
      <c r="F154" s="96"/>
      <c r="G154" s="97"/>
      <c r="H154" s="97"/>
      <c r="I154" s="97"/>
      <c r="J154" s="98"/>
      <c r="K154" s="98"/>
      <c r="L154" s="98"/>
      <c r="M154" s="99"/>
      <c r="N154" s="99"/>
      <c r="O154" s="99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</row>
    <row r="155" spans="1:29" ht="21" x14ac:dyDescent="0.35">
      <c r="A155" s="94"/>
      <c r="B155" s="95"/>
      <c r="C155" s="95"/>
      <c r="D155" s="96"/>
      <c r="E155" s="96"/>
      <c r="F155" s="96"/>
      <c r="G155" s="97"/>
      <c r="H155" s="97"/>
      <c r="I155" s="97"/>
      <c r="J155" s="98"/>
      <c r="K155" s="98"/>
      <c r="L155" s="98"/>
      <c r="M155" s="99"/>
      <c r="N155" s="99"/>
      <c r="O155" s="99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</row>
    <row r="156" spans="1:29" ht="21" x14ac:dyDescent="0.35">
      <c r="A156" s="94"/>
      <c r="B156" s="95"/>
      <c r="C156" s="95"/>
      <c r="D156" s="96"/>
      <c r="E156" s="96"/>
      <c r="F156" s="96"/>
      <c r="G156" s="97"/>
      <c r="H156" s="97"/>
      <c r="I156" s="97"/>
      <c r="J156" s="98"/>
      <c r="K156" s="98"/>
      <c r="L156" s="98"/>
      <c r="M156" s="99"/>
      <c r="N156" s="99"/>
      <c r="O156" s="99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</row>
    <row r="157" spans="1:29" ht="21" x14ac:dyDescent="0.35">
      <c r="A157" s="94"/>
      <c r="B157" s="95"/>
      <c r="C157" s="95"/>
      <c r="D157" s="96"/>
      <c r="E157" s="96"/>
      <c r="F157" s="96"/>
      <c r="G157" s="97"/>
      <c r="H157" s="97"/>
      <c r="I157" s="97"/>
      <c r="J157" s="98"/>
      <c r="K157" s="98"/>
      <c r="L157" s="98"/>
      <c r="M157" s="99"/>
      <c r="N157" s="99"/>
      <c r="O157" s="99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</row>
    <row r="158" spans="1:29" ht="34.5" customHeight="1" x14ac:dyDescent="0.35">
      <c r="A158" s="94"/>
      <c r="B158" s="97"/>
      <c r="C158" s="95"/>
      <c r="D158" s="96"/>
      <c r="E158" s="96"/>
      <c r="F158" s="96"/>
      <c r="G158" s="97"/>
      <c r="H158" s="97"/>
      <c r="I158" s="97"/>
      <c r="J158" s="98"/>
      <c r="K158" s="98"/>
      <c r="L158" s="98"/>
      <c r="M158" s="99"/>
      <c r="N158" s="99"/>
      <c r="O158" s="99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</row>
    <row r="159" spans="1:29" ht="34.5" customHeight="1" x14ac:dyDescent="0.35">
      <c r="A159" s="34"/>
      <c r="B159" s="34"/>
      <c r="C159" s="95"/>
      <c r="D159" s="96"/>
      <c r="E159" s="96"/>
      <c r="F159" s="96"/>
      <c r="G159" s="102"/>
      <c r="H159" s="102"/>
      <c r="I159" s="102"/>
      <c r="J159" s="101"/>
      <c r="K159" s="101"/>
      <c r="L159" s="101"/>
      <c r="M159" s="102"/>
      <c r="N159" s="102"/>
      <c r="O159" s="102"/>
      <c r="P159" s="102"/>
      <c r="Q159" s="102"/>
      <c r="R159" s="102"/>
      <c r="S159" s="102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</row>
    <row r="160" spans="1:29" ht="34.5" customHeight="1" x14ac:dyDescent="0.35">
      <c r="A160" s="34"/>
      <c r="B160" s="34"/>
      <c r="C160" s="95"/>
      <c r="D160" s="96"/>
      <c r="E160" s="96"/>
      <c r="F160" s="96"/>
      <c r="G160" s="102"/>
      <c r="H160" s="102"/>
      <c r="I160" s="102"/>
      <c r="J160" s="101"/>
      <c r="K160" s="101"/>
      <c r="L160" s="101"/>
      <c r="M160" s="102"/>
      <c r="N160" s="102"/>
      <c r="O160" s="102"/>
      <c r="P160" s="102"/>
      <c r="Q160" s="102"/>
      <c r="R160" s="102"/>
      <c r="S160" s="102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</row>
    <row r="161" spans="1:29" ht="34.5" customHeight="1" x14ac:dyDescent="0.35">
      <c r="A161" s="34"/>
      <c r="B161" s="34"/>
      <c r="C161" s="95"/>
      <c r="D161" s="96"/>
      <c r="E161" s="96"/>
      <c r="F161" s="96"/>
      <c r="G161" s="102"/>
      <c r="H161" s="102"/>
      <c r="I161" s="102"/>
      <c r="J161" s="101"/>
      <c r="K161" s="101"/>
      <c r="L161" s="101"/>
      <c r="M161" s="102"/>
      <c r="N161" s="102"/>
      <c r="O161" s="102"/>
      <c r="P161" s="102"/>
      <c r="Q161" s="102"/>
      <c r="R161" s="102"/>
      <c r="S161" s="102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</row>
    <row r="162" spans="1:29" ht="34.5" customHeight="1" x14ac:dyDescent="0.35">
      <c r="A162" s="34"/>
      <c r="B162" s="34"/>
      <c r="C162" s="95"/>
      <c r="D162" s="96"/>
      <c r="E162" s="96"/>
      <c r="F162" s="96"/>
      <c r="G162" s="102"/>
      <c r="H162" s="102"/>
      <c r="I162" s="102"/>
      <c r="J162" s="101"/>
      <c r="K162" s="101"/>
      <c r="L162" s="101"/>
      <c r="M162" s="102"/>
      <c r="N162" s="102"/>
      <c r="O162" s="102"/>
      <c r="P162" s="102"/>
      <c r="Q162" s="102"/>
      <c r="R162" s="102"/>
      <c r="S162" s="102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</row>
    <row r="163" spans="1:29" ht="34.5" customHeight="1" x14ac:dyDescent="0.35">
      <c r="A163" s="34"/>
      <c r="B163" s="34"/>
      <c r="C163" s="95"/>
      <c r="D163" s="96"/>
      <c r="E163" s="96"/>
      <c r="F163" s="96"/>
      <c r="G163" s="102"/>
      <c r="H163" s="102"/>
      <c r="I163" s="102"/>
      <c r="J163" s="101"/>
      <c r="K163" s="101"/>
      <c r="L163" s="101"/>
      <c r="M163" s="102"/>
      <c r="N163" s="102"/>
      <c r="O163" s="102"/>
      <c r="P163" s="102"/>
      <c r="Q163" s="102"/>
      <c r="R163" s="102"/>
      <c r="S163" s="102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</row>
    <row r="164" spans="1:29" ht="34.5" customHeight="1" x14ac:dyDescent="0.35">
      <c r="A164" s="34"/>
      <c r="B164" s="34"/>
      <c r="C164" s="95"/>
      <c r="D164" s="96"/>
      <c r="E164" s="96"/>
      <c r="F164" s="96"/>
      <c r="G164" s="102"/>
      <c r="H164" s="102"/>
      <c r="I164" s="102"/>
      <c r="J164" s="101"/>
      <c r="K164" s="101"/>
      <c r="L164" s="101"/>
      <c r="M164" s="102"/>
      <c r="N164" s="102"/>
      <c r="O164" s="102"/>
      <c r="P164" s="102"/>
      <c r="Q164" s="102"/>
      <c r="R164" s="102"/>
      <c r="S164" s="102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</row>
    <row r="165" spans="1:29" ht="34.5" customHeight="1" x14ac:dyDescent="0.35">
      <c r="A165" s="34"/>
      <c r="B165" s="34"/>
      <c r="C165" s="95"/>
      <c r="D165" s="96"/>
      <c r="E165" s="96"/>
      <c r="F165" s="96"/>
      <c r="G165" s="102"/>
      <c r="H165" s="102"/>
      <c r="I165" s="102"/>
      <c r="J165" s="101"/>
      <c r="K165" s="101"/>
      <c r="L165" s="101"/>
      <c r="M165" s="102"/>
      <c r="N165" s="102"/>
      <c r="O165" s="102"/>
      <c r="P165" s="102"/>
      <c r="Q165" s="102"/>
      <c r="R165" s="102"/>
      <c r="S165" s="102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</row>
    <row r="166" spans="1:29" ht="34.5" customHeight="1" x14ac:dyDescent="0.35">
      <c r="A166" s="34"/>
      <c r="B166" s="34"/>
      <c r="C166" s="95"/>
      <c r="D166" s="96"/>
      <c r="E166" s="96"/>
      <c r="F166" s="96"/>
      <c r="G166" s="102"/>
      <c r="H166" s="102"/>
      <c r="I166" s="102"/>
      <c r="J166" s="101"/>
      <c r="K166" s="101"/>
      <c r="L166" s="101"/>
      <c r="M166" s="102"/>
      <c r="N166" s="102"/>
      <c r="O166" s="102"/>
      <c r="P166" s="102"/>
      <c r="Q166" s="102"/>
      <c r="R166" s="102"/>
      <c r="S166" s="102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</row>
    <row r="167" spans="1:29" ht="34.5" customHeight="1" x14ac:dyDescent="0.35">
      <c r="A167" s="34"/>
      <c r="B167" s="34"/>
      <c r="C167" s="95"/>
      <c r="D167" s="96"/>
      <c r="E167" s="96"/>
      <c r="F167" s="96"/>
      <c r="G167" s="102"/>
      <c r="H167" s="102"/>
      <c r="I167" s="102"/>
      <c r="J167" s="101"/>
      <c r="K167" s="101"/>
      <c r="L167" s="101"/>
      <c r="M167" s="102"/>
      <c r="N167" s="102"/>
      <c r="O167" s="102"/>
      <c r="P167" s="102"/>
      <c r="Q167" s="102"/>
      <c r="R167" s="102"/>
      <c r="S167" s="102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</row>
    <row r="168" spans="1:29" ht="34.5" customHeight="1" x14ac:dyDescent="0.35">
      <c r="A168" s="34"/>
      <c r="B168" s="34"/>
      <c r="C168" s="95"/>
      <c r="D168" s="96"/>
      <c r="E168" s="96"/>
      <c r="F168" s="96"/>
      <c r="G168" s="102"/>
      <c r="H168" s="102"/>
      <c r="I168" s="102"/>
      <c r="J168" s="101"/>
      <c r="K168" s="101"/>
      <c r="L168" s="101"/>
      <c r="M168" s="102"/>
      <c r="N168" s="102"/>
      <c r="O168" s="102"/>
      <c r="P168" s="102"/>
      <c r="Q168" s="102"/>
      <c r="R168" s="102"/>
      <c r="S168" s="102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</row>
    <row r="169" spans="1:29" ht="34.5" customHeight="1" x14ac:dyDescent="0.35">
      <c r="A169" s="34"/>
      <c r="B169" s="34"/>
      <c r="C169" s="95"/>
      <c r="D169" s="96"/>
      <c r="E169" s="96"/>
      <c r="F169" s="96"/>
      <c r="G169" s="102"/>
      <c r="H169" s="102"/>
      <c r="I169" s="102"/>
      <c r="J169" s="101"/>
      <c r="K169" s="101"/>
      <c r="L169" s="101"/>
      <c r="M169" s="102"/>
      <c r="N169" s="102"/>
      <c r="O169" s="102"/>
      <c r="P169" s="102"/>
      <c r="Q169" s="102"/>
      <c r="R169" s="102"/>
      <c r="S169" s="102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</row>
    <row r="170" spans="1:29" ht="34.5" customHeight="1" x14ac:dyDescent="0.35">
      <c r="A170" s="34"/>
      <c r="B170" s="34"/>
      <c r="C170" s="95"/>
      <c r="D170" s="96"/>
      <c r="E170" s="96"/>
      <c r="F170" s="96"/>
      <c r="G170" s="102"/>
      <c r="H170" s="102"/>
      <c r="I170" s="102"/>
      <c r="J170" s="101"/>
      <c r="K170" s="101"/>
      <c r="L170" s="101"/>
      <c r="M170" s="102"/>
      <c r="N170" s="102"/>
      <c r="O170" s="102"/>
      <c r="P170" s="102"/>
      <c r="Q170" s="102"/>
      <c r="R170" s="102"/>
      <c r="S170" s="102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</row>
    <row r="171" spans="1:29" ht="34.5" customHeight="1" x14ac:dyDescent="0.35">
      <c r="A171" s="34"/>
      <c r="B171" s="34"/>
      <c r="C171" s="95"/>
      <c r="D171" s="96"/>
      <c r="E171" s="96"/>
      <c r="F171" s="96"/>
      <c r="G171" s="102"/>
      <c r="H171" s="102"/>
      <c r="I171" s="102"/>
      <c r="J171" s="101"/>
      <c r="K171" s="101"/>
      <c r="L171" s="101"/>
      <c r="M171" s="102"/>
      <c r="N171" s="102"/>
      <c r="O171" s="102"/>
      <c r="P171" s="102"/>
      <c r="Q171" s="102"/>
      <c r="R171" s="102"/>
      <c r="S171" s="102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</row>
    <row r="172" spans="1:29" ht="34.5" customHeight="1" x14ac:dyDescent="0.35">
      <c r="A172" s="34"/>
      <c r="B172" s="34"/>
      <c r="C172" s="95"/>
      <c r="D172" s="96"/>
      <c r="E172" s="96"/>
      <c r="F172" s="96"/>
      <c r="G172" s="102"/>
      <c r="H172" s="102"/>
      <c r="I172" s="102"/>
      <c r="J172" s="101"/>
      <c r="K172" s="101"/>
      <c r="L172" s="101"/>
      <c r="M172" s="102"/>
      <c r="N172" s="102"/>
      <c r="O172" s="102"/>
      <c r="P172" s="102"/>
      <c r="Q172" s="102"/>
      <c r="R172" s="102"/>
      <c r="S172" s="102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</row>
    <row r="173" spans="1:29" ht="34.5" customHeight="1" x14ac:dyDescent="0.35">
      <c r="A173" s="34"/>
      <c r="B173" s="34"/>
      <c r="C173" s="95"/>
      <c r="D173" s="96"/>
      <c r="E173" s="96"/>
      <c r="F173" s="96"/>
      <c r="G173" s="102"/>
      <c r="H173" s="102"/>
      <c r="I173" s="102"/>
      <c r="J173" s="101"/>
      <c r="K173" s="101"/>
      <c r="L173" s="101"/>
      <c r="M173" s="102"/>
      <c r="N173" s="102"/>
      <c r="O173" s="102"/>
      <c r="P173" s="102"/>
      <c r="Q173" s="102"/>
      <c r="R173" s="102"/>
      <c r="S173" s="102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</row>
    <row r="174" spans="1:29" ht="34.5" customHeight="1" x14ac:dyDescent="0.35">
      <c r="A174" s="34"/>
      <c r="B174" s="34"/>
      <c r="C174" s="95"/>
      <c r="D174" s="96"/>
      <c r="E174" s="96"/>
      <c r="F174" s="96"/>
      <c r="G174" s="102"/>
      <c r="H174" s="102"/>
      <c r="I174" s="102"/>
      <c r="J174" s="101"/>
      <c r="K174" s="101"/>
      <c r="L174" s="101"/>
      <c r="M174" s="102"/>
      <c r="N174" s="102"/>
      <c r="O174" s="102"/>
      <c r="P174" s="102"/>
      <c r="Q174" s="102"/>
      <c r="R174" s="102"/>
      <c r="S174" s="102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</row>
    <row r="175" spans="1:29" ht="34.5" customHeight="1" x14ac:dyDescent="0.35">
      <c r="A175" s="34"/>
      <c r="B175" s="34"/>
      <c r="C175" s="95"/>
      <c r="D175" s="96"/>
      <c r="E175" s="96"/>
      <c r="F175" s="96"/>
      <c r="G175" s="102"/>
      <c r="H175" s="102"/>
      <c r="I175" s="102"/>
      <c r="J175" s="101"/>
      <c r="K175" s="101"/>
      <c r="L175" s="101"/>
      <c r="M175" s="102"/>
      <c r="N175" s="102"/>
      <c r="O175" s="102"/>
      <c r="P175" s="102"/>
      <c r="Q175" s="102"/>
      <c r="R175" s="102"/>
      <c r="S175" s="102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</row>
    <row r="176" spans="1:29" ht="34.5" customHeight="1" x14ac:dyDescent="0.35">
      <c r="A176" s="34"/>
      <c r="B176" s="34"/>
      <c r="C176" s="95"/>
      <c r="D176" s="96"/>
      <c r="E176" s="96"/>
      <c r="F176" s="96"/>
      <c r="G176" s="102"/>
      <c r="H176" s="102"/>
      <c r="I176" s="102"/>
      <c r="J176" s="101"/>
      <c r="K176" s="101"/>
      <c r="L176" s="101"/>
      <c r="M176" s="102"/>
      <c r="N176" s="102"/>
      <c r="O176" s="102"/>
      <c r="P176" s="102"/>
      <c r="Q176" s="102"/>
      <c r="R176" s="102"/>
      <c r="S176" s="102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</row>
    <row r="177" spans="1:29" ht="34.5" customHeight="1" x14ac:dyDescent="0.35">
      <c r="A177" s="34"/>
      <c r="B177" s="34"/>
      <c r="C177" s="95"/>
      <c r="D177" s="96"/>
      <c r="E177" s="96"/>
      <c r="F177" s="96"/>
      <c r="G177" s="102"/>
      <c r="H177" s="102"/>
      <c r="I177" s="102"/>
      <c r="J177" s="101"/>
      <c r="K177" s="101"/>
      <c r="L177" s="101"/>
      <c r="M177" s="102"/>
      <c r="N177" s="102"/>
      <c r="O177" s="102"/>
      <c r="P177" s="102"/>
      <c r="Q177" s="102"/>
      <c r="R177" s="102"/>
      <c r="S177" s="102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</row>
    <row r="178" spans="1:29" ht="34.5" customHeight="1" x14ac:dyDescent="0.35">
      <c r="A178" s="34"/>
      <c r="B178" s="34"/>
      <c r="C178" s="95"/>
      <c r="D178" s="96"/>
      <c r="E178" s="96"/>
      <c r="F178" s="96"/>
      <c r="G178" s="102"/>
      <c r="H178" s="102"/>
      <c r="I178" s="102"/>
      <c r="J178" s="101"/>
      <c r="K178" s="101"/>
      <c r="L178" s="101"/>
      <c r="M178" s="102"/>
      <c r="N178" s="102"/>
      <c r="O178" s="102"/>
      <c r="P178" s="102"/>
      <c r="Q178" s="102"/>
      <c r="R178" s="102"/>
      <c r="S178" s="102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</row>
    <row r="179" spans="1:29" ht="34.5" customHeight="1" x14ac:dyDescent="0.35">
      <c r="A179" s="34"/>
      <c r="B179" s="34"/>
      <c r="C179" s="95"/>
      <c r="D179" s="96"/>
      <c r="E179" s="96"/>
      <c r="F179" s="96"/>
      <c r="G179" s="102"/>
      <c r="H179" s="102"/>
      <c r="I179" s="102"/>
      <c r="J179" s="101"/>
      <c r="K179" s="101"/>
      <c r="L179" s="101"/>
      <c r="M179" s="102"/>
      <c r="N179" s="102"/>
      <c r="O179" s="102"/>
      <c r="P179" s="102"/>
      <c r="Q179" s="102"/>
      <c r="R179" s="102"/>
      <c r="S179" s="102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</row>
    <row r="180" spans="1:29" ht="34.5" customHeight="1" x14ac:dyDescent="0.35">
      <c r="A180" s="34"/>
      <c r="B180" s="34"/>
      <c r="C180" s="95"/>
      <c r="D180" s="96"/>
      <c r="E180" s="96"/>
      <c r="F180" s="96"/>
      <c r="G180" s="102"/>
      <c r="H180" s="102"/>
      <c r="I180" s="102"/>
      <c r="J180" s="101"/>
      <c r="K180" s="101"/>
      <c r="L180" s="101"/>
      <c r="M180" s="102"/>
      <c r="N180" s="102"/>
      <c r="O180" s="102"/>
      <c r="P180" s="102"/>
      <c r="Q180" s="102"/>
      <c r="R180" s="102"/>
      <c r="S180" s="102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</row>
    <row r="181" spans="1:29" ht="34.5" customHeight="1" x14ac:dyDescent="0.35">
      <c r="A181" s="34"/>
      <c r="B181" s="34"/>
      <c r="C181" s="95"/>
      <c r="D181" s="96"/>
      <c r="E181" s="96"/>
      <c r="F181" s="96"/>
      <c r="G181" s="102"/>
      <c r="H181" s="102"/>
      <c r="I181" s="102"/>
      <c r="J181" s="101"/>
      <c r="K181" s="101"/>
      <c r="L181" s="101"/>
      <c r="M181" s="102"/>
      <c r="N181" s="102"/>
      <c r="O181" s="102"/>
      <c r="P181" s="102"/>
      <c r="Q181" s="102"/>
      <c r="R181" s="102"/>
      <c r="S181" s="102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</row>
    <row r="182" spans="1:29" ht="34.5" customHeight="1" x14ac:dyDescent="0.35">
      <c r="A182" s="34"/>
      <c r="B182" s="34"/>
      <c r="C182" s="95"/>
      <c r="D182" s="96"/>
      <c r="E182" s="96"/>
      <c r="F182" s="96"/>
      <c r="G182" s="102"/>
      <c r="H182" s="102"/>
      <c r="I182" s="102"/>
      <c r="J182" s="101"/>
      <c r="K182" s="101"/>
      <c r="L182" s="101"/>
      <c r="M182" s="102"/>
      <c r="N182" s="102"/>
      <c r="O182" s="102"/>
      <c r="P182" s="102"/>
      <c r="Q182" s="102"/>
      <c r="R182" s="102"/>
      <c r="S182" s="102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</row>
    <row r="183" spans="1:29" ht="34.5" customHeight="1" x14ac:dyDescent="0.35">
      <c r="A183" s="34"/>
      <c r="B183" s="34"/>
      <c r="C183" s="95"/>
      <c r="D183" s="96"/>
      <c r="E183" s="96"/>
      <c r="F183" s="96"/>
      <c r="G183" s="102"/>
      <c r="H183" s="102"/>
      <c r="I183" s="102"/>
      <c r="J183" s="101"/>
      <c r="K183" s="101"/>
      <c r="L183" s="101"/>
      <c r="M183" s="102"/>
      <c r="N183" s="102"/>
      <c r="O183" s="102"/>
      <c r="P183" s="102"/>
      <c r="Q183" s="102"/>
      <c r="R183" s="102"/>
      <c r="S183" s="102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</row>
    <row r="184" spans="1:29" ht="34.5" customHeight="1" x14ac:dyDescent="0.35">
      <c r="A184" s="34"/>
      <c r="B184" s="34"/>
      <c r="C184" s="95"/>
      <c r="D184" s="96"/>
      <c r="E184" s="96"/>
      <c r="F184" s="96"/>
      <c r="G184" s="102"/>
      <c r="H184" s="102"/>
      <c r="I184" s="102"/>
      <c r="J184" s="101"/>
      <c r="K184" s="101"/>
      <c r="L184" s="101"/>
      <c r="M184" s="102"/>
      <c r="N184" s="102"/>
      <c r="O184" s="102"/>
      <c r="P184" s="102"/>
      <c r="Q184" s="102"/>
      <c r="R184" s="102"/>
      <c r="S184" s="102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</row>
    <row r="185" spans="1:29" ht="34.5" customHeight="1" x14ac:dyDescent="0.35">
      <c r="A185" s="34"/>
      <c r="B185" s="34"/>
      <c r="C185" s="95"/>
      <c r="D185" s="96"/>
      <c r="E185" s="96"/>
      <c r="F185" s="96"/>
      <c r="G185" s="102"/>
      <c r="H185" s="102"/>
      <c r="I185" s="102"/>
      <c r="J185" s="101"/>
      <c r="K185" s="101"/>
      <c r="L185" s="101"/>
      <c r="M185" s="102"/>
      <c r="N185" s="102"/>
      <c r="O185" s="102"/>
      <c r="P185" s="102"/>
      <c r="Q185" s="102"/>
      <c r="R185" s="102"/>
      <c r="S185" s="102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</row>
    <row r="186" spans="1:29" ht="34.5" customHeight="1" x14ac:dyDescent="0.35">
      <c r="A186" s="34"/>
      <c r="B186" s="34"/>
      <c r="C186" s="95"/>
      <c r="D186" s="96"/>
      <c r="E186" s="96"/>
      <c r="F186" s="96"/>
      <c r="G186" s="102"/>
      <c r="H186" s="102"/>
      <c r="I186" s="102"/>
      <c r="J186" s="101"/>
      <c r="K186" s="101"/>
      <c r="L186" s="101"/>
      <c r="M186" s="102"/>
      <c r="N186" s="102"/>
      <c r="O186" s="102"/>
      <c r="P186" s="102"/>
      <c r="Q186" s="102"/>
      <c r="R186" s="102"/>
      <c r="S186" s="102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</row>
    <row r="187" spans="1:29" ht="34.5" customHeight="1" x14ac:dyDescent="0.35">
      <c r="A187" s="34"/>
      <c r="B187" s="34"/>
      <c r="C187" s="95"/>
      <c r="D187" s="96"/>
      <c r="E187" s="96"/>
      <c r="F187" s="96"/>
      <c r="G187" s="102"/>
      <c r="H187" s="102"/>
      <c r="I187" s="102"/>
      <c r="J187" s="101"/>
      <c r="K187" s="101"/>
      <c r="L187" s="101"/>
      <c r="M187" s="102"/>
      <c r="N187" s="102"/>
      <c r="O187" s="102"/>
      <c r="P187" s="102"/>
      <c r="Q187" s="102"/>
      <c r="R187" s="102"/>
      <c r="S187" s="102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</row>
    <row r="188" spans="1:29" ht="34.5" customHeight="1" x14ac:dyDescent="0.35">
      <c r="A188" s="34"/>
      <c r="B188" s="34"/>
      <c r="C188" s="95"/>
      <c r="D188" s="96"/>
      <c r="E188" s="96"/>
      <c r="F188" s="96"/>
      <c r="G188" s="102"/>
      <c r="H188" s="102"/>
      <c r="I188" s="102"/>
      <c r="J188" s="101"/>
      <c r="K188" s="101"/>
      <c r="L188" s="101"/>
      <c r="M188" s="102"/>
      <c r="N188" s="102"/>
      <c r="O188" s="102"/>
      <c r="P188" s="102"/>
      <c r="Q188" s="102"/>
      <c r="R188" s="102"/>
      <c r="S188" s="102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</row>
    <row r="189" spans="1:29" ht="34.5" customHeight="1" x14ac:dyDescent="0.35">
      <c r="A189" s="34"/>
      <c r="B189" s="34"/>
      <c r="C189" s="95"/>
      <c r="D189" s="96"/>
      <c r="E189" s="96"/>
      <c r="F189" s="96"/>
      <c r="G189" s="102"/>
      <c r="H189" s="102"/>
      <c r="I189" s="102"/>
      <c r="J189" s="101"/>
      <c r="K189" s="101"/>
      <c r="L189" s="101"/>
      <c r="M189" s="102"/>
      <c r="N189" s="102"/>
      <c r="O189" s="102"/>
      <c r="P189" s="102"/>
      <c r="Q189" s="102"/>
      <c r="R189" s="102"/>
      <c r="S189" s="102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</row>
    <row r="190" spans="1:29" ht="34.5" customHeight="1" x14ac:dyDescent="0.35">
      <c r="A190" s="34"/>
      <c r="B190" s="34"/>
      <c r="C190" s="95"/>
      <c r="D190" s="96"/>
      <c r="E190" s="96"/>
      <c r="F190" s="96"/>
      <c r="G190" s="102"/>
      <c r="H190" s="102"/>
      <c r="I190" s="102"/>
      <c r="J190" s="101"/>
      <c r="K190" s="101"/>
      <c r="L190" s="101"/>
      <c r="M190" s="102"/>
      <c r="N190" s="102"/>
      <c r="O190" s="102"/>
      <c r="P190" s="102"/>
      <c r="Q190" s="102"/>
      <c r="R190" s="102"/>
      <c r="S190" s="102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</row>
    <row r="191" spans="1:29" ht="34.5" customHeight="1" x14ac:dyDescent="0.35">
      <c r="A191" s="34"/>
      <c r="B191" s="34"/>
      <c r="C191" s="95"/>
      <c r="D191" s="96"/>
      <c r="E191" s="96"/>
      <c r="F191" s="96"/>
      <c r="G191" s="102"/>
      <c r="H191" s="102"/>
      <c r="I191" s="102"/>
      <c r="J191" s="101"/>
      <c r="K191" s="101"/>
      <c r="L191" s="101"/>
      <c r="M191" s="102"/>
      <c r="N191" s="102"/>
      <c r="O191" s="102"/>
      <c r="P191" s="102"/>
      <c r="Q191" s="102"/>
      <c r="R191" s="102"/>
      <c r="S191" s="102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</row>
    <row r="192" spans="1:29" ht="34.5" customHeight="1" x14ac:dyDescent="0.35">
      <c r="A192" s="34"/>
      <c r="B192" s="34"/>
      <c r="C192" s="95"/>
      <c r="D192" s="96"/>
      <c r="E192" s="96"/>
      <c r="F192" s="96"/>
      <c r="G192" s="102"/>
      <c r="H192" s="102"/>
      <c r="I192" s="102"/>
      <c r="J192" s="101"/>
      <c r="K192" s="101"/>
      <c r="L192" s="101"/>
      <c r="M192" s="102"/>
      <c r="N192" s="102"/>
      <c r="O192" s="102"/>
      <c r="P192" s="102"/>
      <c r="Q192" s="102"/>
      <c r="R192" s="102"/>
      <c r="S192" s="102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</row>
    <row r="193" spans="1:29" ht="34.5" customHeight="1" x14ac:dyDescent="0.35">
      <c r="A193" s="34"/>
      <c r="B193" s="34"/>
      <c r="C193" s="95"/>
      <c r="D193" s="96"/>
      <c r="E193" s="96"/>
      <c r="F193" s="96"/>
      <c r="G193" s="102"/>
      <c r="H193" s="102"/>
      <c r="I193" s="102"/>
      <c r="J193" s="101"/>
      <c r="K193" s="101"/>
      <c r="L193" s="101"/>
      <c r="M193" s="102"/>
      <c r="N193" s="102"/>
      <c r="O193" s="102"/>
      <c r="P193" s="102"/>
      <c r="Q193" s="102"/>
      <c r="R193" s="102"/>
      <c r="S193" s="102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</row>
    <row r="194" spans="1:29" ht="34.5" customHeight="1" x14ac:dyDescent="0.35">
      <c r="A194" s="34"/>
      <c r="B194" s="34"/>
      <c r="C194" s="95"/>
      <c r="D194" s="96"/>
      <c r="E194" s="96"/>
      <c r="F194" s="96"/>
      <c r="G194" s="102"/>
      <c r="H194" s="102"/>
      <c r="I194" s="102"/>
      <c r="J194" s="101"/>
      <c r="K194" s="101"/>
      <c r="L194" s="101"/>
      <c r="M194" s="102"/>
      <c r="N194" s="102"/>
      <c r="O194" s="102"/>
      <c r="P194" s="102"/>
      <c r="Q194" s="102"/>
      <c r="R194" s="102"/>
      <c r="S194" s="102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</row>
    <row r="195" spans="1:29" ht="34.5" customHeight="1" x14ac:dyDescent="0.35">
      <c r="A195" s="34"/>
      <c r="B195" s="34"/>
      <c r="C195" s="95"/>
      <c r="D195" s="96"/>
      <c r="E195" s="96"/>
      <c r="F195" s="96"/>
      <c r="G195" s="102"/>
      <c r="H195" s="102"/>
      <c r="I195" s="102"/>
      <c r="J195" s="101"/>
      <c r="K195" s="101"/>
      <c r="L195" s="101"/>
      <c r="M195" s="102"/>
      <c r="N195" s="102"/>
      <c r="O195" s="102"/>
      <c r="P195" s="102"/>
      <c r="Q195" s="102"/>
      <c r="R195" s="102"/>
      <c r="S195" s="102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</row>
    <row r="196" spans="1:29" ht="34.5" customHeight="1" x14ac:dyDescent="0.35">
      <c r="A196" s="34"/>
      <c r="B196" s="34"/>
      <c r="C196" s="95"/>
      <c r="D196" s="96"/>
      <c r="E196" s="96"/>
      <c r="F196" s="96"/>
      <c r="G196" s="102"/>
      <c r="H196" s="102"/>
      <c r="I196" s="102"/>
      <c r="J196" s="101"/>
      <c r="K196" s="101"/>
      <c r="L196" s="101"/>
      <c r="M196" s="102"/>
      <c r="N196" s="102"/>
      <c r="O196" s="77"/>
      <c r="P196" s="77"/>
      <c r="Q196" s="77"/>
      <c r="R196" s="77"/>
      <c r="S196" s="77"/>
      <c r="T196" s="70"/>
      <c r="X196" s="70"/>
      <c r="Y196" s="70"/>
      <c r="Z196" s="70"/>
      <c r="AA196" s="70"/>
      <c r="AB196" s="70"/>
      <c r="AC196" s="70"/>
    </row>
    <row r="197" spans="1:29" ht="34.5" customHeight="1" x14ac:dyDescent="0.35">
      <c r="A197" s="34"/>
      <c r="B197" s="34"/>
      <c r="C197" s="95"/>
      <c r="D197" s="96"/>
      <c r="E197" s="96"/>
      <c r="F197" s="96"/>
      <c r="G197" s="102"/>
      <c r="H197" s="102"/>
      <c r="I197" s="102"/>
      <c r="J197" s="101"/>
      <c r="K197" s="101"/>
      <c r="L197" s="101"/>
      <c r="M197" s="102"/>
      <c r="N197" s="102"/>
      <c r="O197" s="77"/>
      <c r="P197" s="77"/>
      <c r="Q197" s="77"/>
      <c r="R197" s="77"/>
      <c r="S197" s="77"/>
      <c r="T197" s="70"/>
      <c r="X197" s="70"/>
      <c r="Y197" s="70"/>
      <c r="Z197" s="70"/>
      <c r="AA197" s="70"/>
      <c r="AB197" s="70"/>
      <c r="AC197" s="70"/>
    </row>
    <row r="198" spans="1:29" ht="34.5" customHeight="1" x14ac:dyDescent="0.35">
      <c r="A198" s="34"/>
      <c r="B198" s="34"/>
      <c r="C198" s="95"/>
      <c r="D198" s="96"/>
      <c r="E198" s="96"/>
      <c r="F198" s="96"/>
      <c r="G198" s="102"/>
      <c r="H198" s="102"/>
      <c r="I198" s="102"/>
      <c r="J198" s="101"/>
      <c r="K198" s="101"/>
      <c r="L198" s="101"/>
      <c r="M198" s="102"/>
      <c r="N198" s="102"/>
      <c r="O198" s="77"/>
      <c r="P198" s="77"/>
      <c r="Q198" s="77"/>
      <c r="R198" s="77"/>
      <c r="S198" s="77"/>
      <c r="T198" s="70"/>
      <c r="X198" s="70"/>
      <c r="Y198" s="70"/>
      <c r="Z198" s="70"/>
      <c r="AA198" s="70"/>
      <c r="AB198" s="70"/>
      <c r="AC198" s="70"/>
    </row>
    <row r="199" spans="1:29" ht="34.5" customHeight="1" x14ac:dyDescent="0.35">
      <c r="A199" s="34"/>
      <c r="B199" s="34"/>
      <c r="C199" s="95"/>
      <c r="D199" s="96"/>
      <c r="E199" s="96"/>
      <c r="F199" s="96"/>
      <c r="G199" s="102"/>
      <c r="H199" s="102"/>
      <c r="I199" s="102"/>
      <c r="J199" s="101"/>
      <c r="K199" s="101"/>
      <c r="L199" s="101"/>
      <c r="M199" s="102"/>
      <c r="N199" s="102"/>
      <c r="O199" s="77"/>
      <c r="P199" s="77"/>
      <c r="Q199" s="77"/>
      <c r="R199" s="77"/>
      <c r="S199" s="77"/>
      <c r="T199" s="70"/>
      <c r="X199" s="70"/>
      <c r="Y199" s="70"/>
      <c r="Z199" s="70"/>
      <c r="AA199" s="70"/>
      <c r="AB199" s="70"/>
      <c r="AC199" s="70"/>
    </row>
    <row r="200" spans="1:29" ht="34.5" customHeight="1" x14ac:dyDescent="0.35">
      <c r="A200" s="34"/>
      <c r="B200" s="34"/>
      <c r="C200" s="95"/>
      <c r="D200" s="96"/>
      <c r="E200" s="96"/>
      <c r="F200" s="96"/>
      <c r="G200" s="102"/>
      <c r="H200" s="102"/>
      <c r="I200" s="102"/>
      <c r="J200" s="101"/>
      <c r="K200" s="101"/>
      <c r="L200" s="101"/>
      <c r="M200" s="102"/>
      <c r="N200" s="102"/>
      <c r="O200" s="77"/>
      <c r="P200" s="77"/>
      <c r="Q200" s="77"/>
      <c r="R200" s="77"/>
      <c r="S200" s="77"/>
      <c r="T200" s="70"/>
      <c r="X200" s="70"/>
      <c r="Y200" s="70"/>
      <c r="Z200" s="70"/>
      <c r="AA200" s="70"/>
      <c r="AB200" s="70"/>
      <c r="AC200" s="70"/>
    </row>
    <row r="201" spans="1:29" ht="34.5" customHeight="1" x14ac:dyDescent="0.35">
      <c r="A201" s="34"/>
      <c r="B201" s="34"/>
      <c r="C201" s="95"/>
      <c r="D201" s="96"/>
      <c r="E201" s="96"/>
      <c r="F201" s="96"/>
      <c r="G201" s="102"/>
      <c r="H201" s="102"/>
      <c r="I201" s="102"/>
      <c r="J201" s="101"/>
      <c r="K201" s="101"/>
      <c r="L201" s="101"/>
      <c r="M201" s="102"/>
      <c r="N201" s="102"/>
      <c r="O201" s="77"/>
      <c r="P201" s="77"/>
      <c r="Q201" s="77"/>
      <c r="R201" s="77"/>
      <c r="S201" s="77"/>
      <c r="T201" s="70"/>
      <c r="X201" s="70"/>
      <c r="Y201" s="70"/>
      <c r="Z201" s="70"/>
      <c r="AA201" s="70"/>
      <c r="AB201" s="70"/>
      <c r="AC201" s="70"/>
    </row>
    <row r="202" spans="1:29" ht="34.5" customHeight="1" x14ac:dyDescent="0.35">
      <c r="A202" s="183"/>
      <c r="B202" s="34"/>
      <c r="C202" s="95"/>
      <c r="D202" s="96"/>
      <c r="E202" s="96"/>
      <c r="F202" s="96"/>
      <c r="G202" s="102"/>
      <c r="H202" s="102"/>
      <c r="I202" s="102"/>
      <c r="J202" s="101"/>
      <c r="K202" s="101"/>
      <c r="L202" s="101"/>
      <c r="M202" s="102"/>
      <c r="N202" s="102"/>
      <c r="O202" s="77"/>
      <c r="P202" s="77"/>
      <c r="Q202" s="77"/>
      <c r="R202" s="77"/>
      <c r="S202" s="77"/>
      <c r="T202" s="70"/>
      <c r="X202" s="70"/>
      <c r="Y202" s="70"/>
      <c r="Z202" s="70"/>
      <c r="AA202" s="70"/>
      <c r="AB202" s="70"/>
      <c r="AC202" s="70"/>
    </row>
    <row r="203" spans="1:29" ht="34.5" customHeight="1" x14ac:dyDescent="0.35">
      <c r="A203" s="34"/>
      <c r="B203" s="34"/>
      <c r="C203" s="95"/>
      <c r="D203" s="96"/>
      <c r="E203" s="96"/>
      <c r="F203" s="96"/>
      <c r="G203" s="102"/>
      <c r="H203" s="102"/>
      <c r="I203" s="102"/>
      <c r="J203" s="101"/>
      <c r="K203" s="101"/>
      <c r="L203" s="101"/>
      <c r="M203" s="102"/>
      <c r="N203" s="102"/>
      <c r="O203" s="77"/>
      <c r="P203" s="77"/>
      <c r="Q203" s="77"/>
      <c r="R203" s="77"/>
      <c r="S203" s="77"/>
      <c r="T203" s="70"/>
      <c r="X203" s="70"/>
      <c r="Y203" s="70"/>
      <c r="Z203" s="70"/>
      <c r="AA203" s="70"/>
      <c r="AB203" s="70"/>
      <c r="AC203" s="70"/>
    </row>
    <row r="204" spans="1:29" ht="34.5" customHeight="1" x14ac:dyDescent="0.35">
      <c r="A204" s="34"/>
      <c r="B204" s="34"/>
      <c r="C204" s="95"/>
      <c r="D204" s="96"/>
      <c r="E204" s="96"/>
      <c r="F204" s="96"/>
      <c r="G204" s="102"/>
      <c r="H204" s="102"/>
      <c r="I204" s="102"/>
      <c r="J204" s="101"/>
      <c r="K204" s="101"/>
      <c r="L204" s="101"/>
      <c r="M204" s="102"/>
      <c r="N204" s="102"/>
      <c r="O204" s="77"/>
      <c r="P204" s="77"/>
      <c r="Q204" s="77"/>
      <c r="R204" s="77"/>
      <c r="S204" s="77"/>
      <c r="T204" s="70"/>
      <c r="X204" s="70"/>
      <c r="Y204" s="70"/>
      <c r="Z204" s="70"/>
      <c r="AA204" s="70"/>
      <c r="AB204" s="70"/>
      <c r="AC204" s="70"/>
    </row>
    <row r="205" spans="1:29" ht="34.5" customHeight="1" x14ac:dyDescent="0.35">
      <c r="A205" s="34"/>
      <c r="B205" s="34"/>
      <c r="C205" s="95"/>
      <c r="D205" s="96"/>
      <c r="E205" s="96"/>
      <c r="F205" s="96"/>
      <c r="G205" s="102"/>
      <c r="H205" s="102"/>
      <c r="I205" s="102"/>
      <c r="J205" s="101"/>
      <c r="K205" s="101"/>
      <c r="L205" s="101"/>
      <c r="M205" s="102"/>
      <c r="N205" s="102"/>
      <c r="O205" s="77"/>
      <c r="P205" s="77"/>
      <c r="Q205" s="77"/>
      <c r="R205" s="77"/>
      <c r="S205" s="77"/>
      <c r="T205" s="70"/>
      <c r="X205" s="70"/>
      <c r="Y205" s="70"/>
      <c r="Z205" s="70"/>
      <c r="AA205" s="70"/>
      <c r="AB205" s="70"/>
      <c r="AC205" s="70"/>
    </row>
    <row r="206" spans="1:29" ht="34.5" customHeight="1" x14ac:dyDescent="0.35">
      <c r="A206" s="34"/>
      <c r="B206" s="34"/>
      <c r="C206" s="95"/>
      <c r="D206" s="96"/>
      <c r="E206" s="96"/>
      <c r="F206" s="96"/>
      <c r="G206" s="102"/>
      <c r="H206" s="102"/>
      <c r="I206" s="102"/>
      <c r="J206" s="101"/>
      <c r="K206" s="101"/>
      <c r="L206" s="101"/>
      <c r="M206" s="102"/>
      <c r="N206" s="102"/>
      <c r="O206" s="77"/>
      <c r="P206" s="77"/>
      <c r="Q206" s="77"/>
      <c r="R206" s="77"/>
      <c r="S206" s="77"/>
      <c r="T206" s="70"/>
      <c r="X206" s="70"/>
      <c r="Y206" s="70"/>
      <c r="Z206" s="70"/>
      <c r="AA206" s="70"/>
      <c r="AB206" s="70"/>
      <c r="AC206" s="70"/>
    </row>
    <row r="207" spans="1:29" ht="34.5" customHeight="1" x14ac:dyDescent="0.35">
      <c r="A207" s="34"/>
      <c r="B207" s="34"/>
      <c r="C207" s="95"/>
      <c r="D207" s="96"/>
      <c r="E207" s="96"/>
      <c r="F207" s="96"/>
      <c r="G207" s="102"/>
      <c r="H207" s="102"/>
      <c r="I207" s="102"/>
      <c r="J207" s="101"/>
      <c r="K207" s="101"/>
      <c r="L207" s="101"/>
      <c r="M207" s="102"/>
      <c r="N207" s="102"/>
      <c r="O207" s="77"/>
      <c r="P207" s="77"/>
      <c r="Q207" s="77"/>
      <c r="R207" s="77"/>
      <c r="S207" s="77"/>
      <c r="T207" s="70"/>
      <c r="X207" s="70"/>
      <c r="Y207" s="70"/>
      <c r="Z207" s="70"/>
      <c r="AA207" s="70"/>
      <c r="AB207" s="70"/>
      <c r="AC207" s="70"/>
    </row>
    <row r="208" spans="1:29" ht="34.5" customHeight="1" x14ac:dyDescent="0.35">
      <c r="A208" s="34"/>
      <c r="B208" s="34"/>
      <c r="C208" s="95"/>
      <c r="D208" s="96"/>
      <c r="E208" s="96"/>
      <c r="F208" s="96"/>
      <c r="G208" s="102"/>
      <c r="H208" s="102"/>
      <c r="I208" s="102"/>
      <c r="J208" s="101"/>
      <c r="K208" s="101"/>
      <c r="L208" s="101"/>
      <c r="M208" s="102"/>
      <c r="N208" s="102"/>
      <c r="O208" s="77"/>
      <c r="P208" s="77"/>
      <c r="Q208" s="77"/>
      <c r="R208" s="77"/>
      <c r="S208" s="77"/>
      <c r="T208" s="70"/>
      <c r="X208" s="70"/>
      <c r="Y208" s="70"/>
      <c r="Z208" s="70"/>
      <c r="AA208" s="70"/>
      <c r="AB208" s="70"/>
      <c r="AC208" s="70"/>
    </row>
    <row r="209" spans="1:29" ht="34.5" customHeight="1" x14ac:dyDescent="0.35">
      <c r="A209" s="34"/>
      <c r="B209" s="34"/>
      <c r="C209" s="95"/>
      <c r="D209" s="96"/>
      <c r="E209" s="96"/>
      <c r="F209" s="96"/>
      <c r="G209" s="102"/>
      <c r="H209" s="102"/>
      <c r="I209" s="102"/>
      <c r="J209" s="101"/>
      <c r="K209" s="101"/>
      <c r="L209" s="101"/>
      <c r="M209" s="102"/>
      <c r="N209" s="102"/>
      <c r="O209" s="77"/>
      <c r="P209" s="77"/>
      <c r="Q209" s="77"/>
      <c r="R209" s="77"/>
      <c r="S209" s="77"/>
      <c r="T209" s="70"/>
      <c r="X209" s="70"/>
      <c r="Y209" s="70"/>
      <c r="Z209" s="70"/>
      <c r="AA209" s="70"/>
      <c r="AB209" s="70"/>
      <c r="AC209" s="70"/>
    </row>
    <row r="210" spans="1:29" ht="34.5" customHeight="1" x14ac:dyDescent="0.35">
      <c r="A210" s="34"/>
      <c r="B210" s="34"/>
      <c r="C210" s="95"/>
      <c r="D210" s="96"/>
      <c r="E210" s="96"/>
      <c r="F210" s="96"/>
      <c r="G210" s="102"/>
      <c r="H210" s="102"/>
      <c r="I210" s="102"/>
      <c r="J210" s="101"/>
      <c r="K210" s="101"/>
      <c r="L210" s="101"/>
      <c r="M210" s="102"/>
      <c r="N210" s="102"/>
      <c r="O210" s="77"/>
      <c r="P210" s="77"/>
      <c r="Q210" s="77"/>
      <c r="R210" s="77"/>
      <c r="S210" s="77"/>
      <c r="T210" s="70"/>
      <c r="X210" s="70"/>
      <c r="Y210" s="70"/>
      <c r="Z210" s="70"/>
      <c r="AA210" s="70"/>
      <c r="AB210" s="70"/>
      <c r="AC210" s="70"/>
    </row>
    <row r="211" spans="1:29" ht="34.5" customHeight="1" x14ac:dyDescent="0.35">
      <c r="A211" s="34"/>
      <c r="B211" s="34"/>
      <c r="C211" s="95"/>
      <c r="D211" s="96"/>
      <c r="E211" s="96"/>
      <c r="F211" s="96"/>
      <c r="G211" s="102"/>
      <c r="H211" s="102"/>
      <c r="I211" s="102"/>
      <c r="J211" s="101"/>
      <c r="K211" s="101"/>
      <c r="L211" s="101"/>
      <c r="M211" s="102"/>
      <c r="N211" s="102"/>
      <c r="O211" s="77"/>
      <c r="P211" s="77"/>
      <c r="Q211" s="77"/>
      <c r="R211" s="77"/>
      <c r="S211" s="77"/>
      <c r="T211" s="70"/>
      <c r="X211" s="70"/>
      <c r="Y211" s="70"/>
      <c r="Z211" s="70"/>
      <c r="AA211" s="70"/>
      <c r="AB211" s="70"/>
      <c r="AC211" s="70"/>
    </row>
    <row r="212" spans="1:29" ht="34.5" customHeight="1" x14ac:dyDescent="0.35">
      <c r="A212" s="34"/>
      <c r="B212" s="34"/>
      <c r="C212" s="95"/>
      <c r="D212" s="96"/>
      <c r="E212" s="96"/>
      <c r="F212" s="96"/>
      <c r="G212" s="102"/>
      <c r="H212" s="102"/>
      <c r="I212" s="102"/>
      <c r="J212" s="101"/>
      <c r="K212" s="101"/>
      <c r="L212" s="101"/>
      <c r="M212" s="102"/>
      <c r="N212" s="102"/>
      <c r="O212" s="77"/>
      <c r="P212" s="77"/>
      <c r="Q212" s="77"/>
      <c r="R212" s="77"/>
      <c r="S212" s="77"/>
      <c r="T212" s="70"/>
      <c r="X212" s="70"/>
      <c r="Y212" s="70"/>
      <c r="Z212" s="70"/>
      <c r="AA212" s="70"/>
      <c r="AB212" s="70"/>
      <c r="AC212" s="70"/>
    </row>
    <row r="213" spans="1:29" ht="34.5" customHeight="1" x14ac:dyDescent="0.35">
      <c r="A213" s="34"/>
      <c r="B213" s="34"/>
      <c r="C213" s="95"/>
      <c r="D213" s="96"/>
      <c r="E213" s="96"/>
      <c r="F213" s="96"/>
      <c r="G213" s="102"/>
      <c r="H213" s="102"/>
      <c r="I213" s="102"/>
      <c r="J213" s="101"/>
      <c r="K213" s="101"/>
      <c r="L213" s="101"/>
      <c r="M213" s="102"/>
      <c r="N213" s="102"/>
      <c r="O213" s="77"/>
      <c r="P213" s="77"/>
      <c r="Q213" s="77"/>
      <c r="R213" s="77"/>
      <c r="S213" s="77"/>
      <c r="T213" s="70"/>
      <c r="X213" s="70"/>
      <c r="Y213" s="70"/>
      <c r="Z213" s="70"/>
      <c r="AA213" s="70"/>
      <c r="AB213" s="70"/>
      <c r="AC213" s="70"/>
    </row>
    <row r="214" spans="1:29" ht="34.5" customHeight="1" x14ac:dyDescent="0.35">
      <c r="A214" s="34"/>
      <c r="B214" s="34"/>
      <c r="C214" s="95"/>
      <c r="D214" s="96"/>
      <c r="E214" s="96"/>
      <c r="F214" s="96"/>
      <c r="G214" s="102"/>
      <c r="H214" s="102"/>
      <c r="I214" s="102"/>
      <c r="J214" s="101"/>
      <c r="K214" s="101"/>
      <c r="L214" s="101"/>
      <c r="M214" s="102"/>
      <c r="N214" s="102"/>
      <c r="O214" s="77"/>
      <c r="P214" s="77"/>
      <c r="Q214" s="77"/>
      <c r="R214" s="77"/>
      <c r="S214" s="77"/>
      <c r="T214" s="70"/>
      <c r="X214" s="70"/>
      <c r="Y214" s="70"/>
      <c r="Z214" s="70"/>
      <c r="AA214" s="70"/>
      <c r="AB214" s="70"/>
      <c r="AC214" s="70"/>
    </row>
    <row r="215" spans="1:29" ht="34.5" customHeight="1" x14ac:dyDescent="0.35">
      <c r="A215" s="34"/>
      <c r="B215" s="34"/>
      <c r="C215" s="95"/>
      <c r="D215" s="96"/>
      <c r="E215" s="96"/>
      <c r="F215" s="96"/>
      <c r="G215" s="102"/>
      <c r="H215" s="102"/>
      <c r="I215" s="102"/>
      <c r="J215" s="101"/>
      <c r="K215" s="101"/>
      <c r="L215" s="101"/>
      <c r="M215" s="102"/>
      <c r="N215" s="102"/>
      <c r="O215" s="77"/>
      <c r="P215" s="77"/>
      <c r="Q215" s="77"/>
      <c r="R215" s="77"/>
      <c r="S215" s="77"/>
      <c r="T215" s="70"/>
      <c r="X215" s="70"/>
      <c r="Y215" s="70"/>
      <c r="Z215" s="70"/>
      <c r="AA215" s="70"/>
      <c r="AB215" s="70"/>
      <c r="AC215" s="70"/>
    </row>
    <row r="216" spans="1:29" ht="34.5" customHeight="1" x14ac:dyDescent="0.35">
      <c r="A216" s="34"/>
      <c r="B216" s="34"/>
      <c r="C216" s="95"/>
      <c r="D216" s="96"/>
      <c r="E216" s="96"/>
      <c r="F216" s="96"/>
      <c r="G216" s="102"/>
      <c r="H216" s="102"/>
      <c r="I216" s="102"/>
      <c r="J216" s="101"/>
      <c r="K216" s="101"/>
      <c r="L216" s="101"/>
      <c r="M216" s="102"/>
      <c r="N216" s="102"/>
      <c r="O216" s="77"/>
      <c r="P216" s="77"/>
      <c r="Q216" s="77"/>
      <c r="R216" s="77"/>
      <c r="S216" s="77"/>
      <c r="T216" s="70"/>
      <c r="X216" s="70"/>
      <c r="Y216" s="70"/>
      <c r="Z216" s="70"/>
      <c r="AA216" s="70"/>
      <c r="AB216" s="70"/>
      <c r="AC216" s="70"/>
    </row>
    <row r="217" spans="1:29" ht="34.5" customHeight="1" x14ac:dyDescent="0.35">
      <c r="A217" s="34"/>
      <c r="B217" s="34"/>
      <c r="C217" s="95"/>
      <c r="D217" s="96"/>
      <c r="E217" s="96"/>
      <c r="F217" s="96"/>
      <c r="G217" s="102"/>
      <c r="H217" s="102"/>
      <c r="I217" s="102"/>
      <c r="J217" s="101"/>
      <c r="K217" s="101"/>
      <c r="L217" s="101"/>
      <c r="M217" s="102"/>
      <c r="N217" s="102"/>
      <c r="O217" s="77"/>
      <c r="P217" s="77"/>
      <c r="Q217" s="77"/>
      <c r="R217" s="77"/>
      <c r="S217" s="77"/>
      <c r="T217" s="70"/>
      <c r="X217" s="70"/>
      <c r="Y217" s="70"/>
      <c r="Z217" s="70"/>
      <c r="AA217" s="70"/>
      <c r="AB217" s="70"/>
      <c r="AC217" s="70"/>
    </row>
    <row r="218" spans="1:29" ht="34.5" customHeight="1" x14ac:dyDescent="0.35">
      <c r="A218" s="34"/>
      <c r="B218" s="34"/>
      <c r="C218" s="95"/>
      <c r="D218" s="96"/>
      <c r="E218" s="96"/>
      <c r="F218" s="96"/>
      <c r="G218" s="102"/>
      <c r="H218" s="102"/>
      <c r="I218" s="102"/>
      <c r="J218" s="101"/>
      <c r="K218" s="101"/>
      <c r="L218" s="101"/>
      <c r="M218" s="102"/>
      <c r="N218" s="102"/>
      <c r="O218" s="77"/>
      <c r="P218" s="77"/>
      <c r="Q218" s="77"/>
      <c r="R218" s="77"/>
      <c r="S218" s="77"/>
      <c r="T218" s="70"/>
      <c r="X218" s="70"/>
      <c r="Y218" s="70"/>
      <c r="Z218" s="70"/>
      <c r="AA218" s="70"/>
      <c r="AB218" s="70"/>
      <c r="AC218" s="70"/>
    </row>
    <row r="219" spans="1:29" ht="34.5" customHeight="1" x14ac:dyDescent="0.35">
      <c r="A219" s="34"/>
      <c r="B219" s="34"/>
      <c r="C219" s="95"/>
      <c r="D219" s="96"/>
      <c r="E219" s="96"/>
      <c r="F219" s="96"/>
      <c r="G219" s="102"/>
      <c r="H219" s="102"/>
      <c r="I219" s="102"/>
      <c r="J219" s="101"/>
      <c r="K219" s="101"/>
      <c r="L219" s="101"/>
      <c r="M219" s="102"/>
      <c r="N219" s="102"/>
      <c r="O219" s="77"/>
      <c r="P219" s="77"/>
      <c r="Q219" s="77"/>
      <c r="R219" s="77"/>
      <c r="S219" s="77"/>
      <c r="T219" s="70"/>
      <c r="X219" s="70"/>
      <c r="Y219" s="70"/>
      <c r="Z219" s="70"/>
      <c r="AA219" s="70"/>
      <c r="AB219" s="70"/>
      <c r="AC219" s="70"/>
    </row>
    <row r="220" spans="1:29" ht="34.5" customHeight="1" x14ac:dyDescent="0.35">
      <c r="A220" s="34"/>
      <c r="B220" s="34"/>
      <c r="C220" s="95"/>
      <c r="D220" s="96"/>
      <c r="E220" s="96"/>
      <c r="F220" s="96"/>
      <c r="G220" s="102"/>
      <c r="H220" s="102"/>
      <c r="I220" s="102"/>
      <c r="J220" s="101"/>
      <c r="K220" s="101"/>
      <c r="L220" s="101"/>
      <c r="M220" s="102"/>
      <c r="N220" s="102"/>
      <c r="O220" s="77"/>
      <c r="P220" s="77"/>
      <c r="Q220" s="77"/>
      <c r="R220" s="77"/>
      <c r="S220" s="77"/>
      <c r="T220" s="70"/>
      <c r="X220" s="70"/>
      <c r="Y220" s="70"/>
      <c r="Z220" s="70"/>
      <c r="AA220" s="70"/>
      <c r="AB220" s="70"/>
      <c r="AC220" s="70"/>
    </row>
    <row r="221" spans="1:29" ht="33.75" hidden="1" customHeight="1" x14ac:dyDescent="0.35">
      <c r="A221" s="184">
        <v>2634562.4500000002</v>
      </c>
      <c r="B221" s="95"/>
      <c r="C221" s="95"/>
      <c r="D221" s="96"/>
      <c r="E221" s="96"/>
      <c r="F221" s="96"/>
      <c r="G221" s="97"/>
      <c r="H221" s="97"/>
      <c r="I221" s="97"/>
      <c r="J221" s="98"/>
      <c r="K221" s="98"/>
      <c r="L221" s="98"/>
      <c r="M221" s="99"/>
      <c r="N221" s="99"/>
      <c r="O221" s="72"/>
      <c r="R221" s="70"/>
      <c r="S221" s="70"/>
      <c r="T221" s="70"/>
      <c r="X221" s="70"/>
      <c r="Y221" s="70"/>
      <c r="Z221" s="70"/>
      <c r="AA221" s="70"/>
      <c r="AB221" s="70"/>
      <c r="AC221" s="70"/>
    </row>
    <row r="222" spans="1:29" customFormat="1" ht="21" x14ac:dyDescent="0.35">
      <c r="A222" s="94"/>
      <c r="B222" s="95"/>
      <c r="C222" s="95"/>
      <c r="D222" s="185"/>
      <c r="E222" s="185"/>
      <c r="F222" s="185"/>
      <c r="G222" s="34"/>
      <c r="H222" s="34"/>
      <c r="I222" s="34"/>
      <c r="J222" s="186"/>
      <c r="K222" s="186"/>
      <c r="L222" s="186"/>
      <c r="M222" s="187"/>
      <c r="N222" s="188"/>
      <c r="O222" s="83"/>
      <c r="P222" s="84"/>
    </row>
    <row r="223" spans="1:29" customFormat="1" ht="21" x14ac:dyDescent="0.35">
      <c r="A223" s="94"/>
      <c r="B223" s="95"/>
      <c r="C223" s="95"/>
      <c r="D223" s="185"/>
      <c r="E223" s="185"/>
      <c r="F223" s="185"/>
      <c r="G223" s="34"/>
      <c r="H223" s="34"/>
      <c r="I223" s="34"/>
      <c r="J223" s="186"/>
      <c r="K223" s="186"/>
      <c r="L223" s="186"/>
      <c r="M223" s="187"/>
      <c r="N223" s="188"/>
      <c r="O223" s="83"/>
      <c r="P223" s="84"/>
    </row>
    <row r="224" spans="1:29" customFormat="1" ht="21" x14ac:dyDescent="0.35">
      <c r="A224" s="94"/>
      <c r="B224" s="95"/>
      <c r="C224" s="95"/>
      <c r="D224" s="185"/>
      <c r="E224" s="185"/>
      <c r="F224" s="185"/>
      <c r="G224" s="34"/>
      <c r="H224" s="34"/>
      <c r="I224" s="34"/>
      <c r="J224" s="186"/>
      <c r="K224" s="186"/>
      <c r="L224" s="186"/>
      <c r="M224" s="187"/>
      <c r="N224" s="188"/>
      <c r="O224" s="83"/>
      <c r="P224" s="84"/>
    </row>
    <row r="225" spans="1:29" customFormat="1" ht="21" x14ac:dyDescent="0.35">
      <c r="A225" s="189"/>
      <c r="B225" s="95"/>
      <c r="C225" s="34"/>
      <c r="D225" s="185"/>
      <c r="E225" s="185"/>
      <c r="F225" s="185"/>
      <c r="G225" s="34"/>
      <c r="H225" s="34"/>
      <c r="I225" s="34"/>
      <c r="J225" s="186"/>
      <c r="K225" s="186"/>
      <c r="L225" s="186"/>
      <c r="M225" s="187"/>
      <c r="N225" s="188"/>
      <c r="O225" s="83"/>
      <c r="P225" s="84"/>
    </row>
    <row r="226" spans="1:29" customFormat="1" ht="21" x14ac:dyDescent="0.35">
      <c r="A226" s="189"/>
      <c r="B226" s="95"/>
      <c r="C226" s="34"/>
      <c r="D226" s="185"/>
      <c r="E226" s="185"/>
      <c r="F226" s="185"/>
      <c r="G226" s="34"/>
      <c r="H226" s="34"/>
      <c r="I226" s="34"/>
      <c r="J226" s="186"/>
      <c r="K226" s="186"/>
      <c r="L226" s="186"/>
      <c r="M226" s="187"/>
      <c r="N226" s="188"/>
      <c r="O226" s="83"/>
      <c r="P226" s="84"/>
    </row>
    <row r="227" spans="1:29" customFormat="1" ht="21" x14ac:dyDescent="0.35">
      <c r="A227" s="189"/>
      <c r="B227" s="95"/>
      <c r="C227" s="34"/>
      <c r="D227" s="185"/>
      <c r="E227" s="185"/>
      <c r="F227" s="185"/>
      <c r="G227" s="34"/>
      <c r="H227" s="34"/>
      <c r="I227" s="34"/>
      <c r="J227" s="186"/>
      <c r="K227" s="186"/>
      <c r="L227" s="186"/>
      <c r="M227" s="187"/>
      <c r="N227" s="188"/>
      <c r="O227" s="83"/>
      <c r="P227" s="84"/>
    </row>
    <row r="228" spans="1:29" ht="21" x14ac:dyDescent="0.35">
      <c r="A228" s="94"/>
      <c r="B228" s="95"/>
      <c r="C228" s="95"/>
      <c r="D228" s="104"/>
      <c r="E228" s="104"/>
      <c r="F228" s="104"/>
      <c r="G228" s="97"/>
      <c r="H228" s="97"/>
      <c r="I228" s="97"/>
      <c r="J228" s="98"/>
      <c r="K228" s="98"/>
      <c r="L228" s="98"/>
      <c r="M228" s="99"/>
      <c r="N228" s="99"/>
      <c r="O228" s="72"/>
      <c r="R228" s="70"/>
      <c r="S228" s="70"/>
      <c r="T228" s="70"/>
      <c r="X228" s="70"/>
      <c r="Y228" s="70"/>
      <c r="Z228" s="70"/>
      <c r="AA228" s="70"/>
      <c r="AB228" s="70"/>
      <c r="AC228" s="70"/>
    </row>
    <row r="229" spans="1:29" ht="21" x14ac:dyDescent="0.35">
      <c r="A229" s="94"/>
      <c r="B229" s="95"/>
      <c r="C229" s="95"/>
      <c r="D229" s="96"/>
      <c r="E229" s="96"/>
      <c r="F229" s="96"/>
      <c r="G229" s="97"/>
      <c r="H229" s="97"/>
      <c r="I229" s="97"/>
      <c r="J229" s="98"/>
      <c r="K229" s="98"/>
      <c r="L229" s="98"/>
      <c r="M229" s="99"/>
      <c r="N229" s="99"/>
      <c r="O229" s="72"/>
      <c r="R229" s="70"/>
      <c r="S229" s="70"/>
      <c r="T229" s="70"/>
      <c r="X229" s="70"/>
      <c r="Y229" s="70"/>
      <c r="Z229" s="70"/>
      <c r="AA229" s="70"/>
      <c r="AB229" s="70"/>
      <c r="AC229" s="70"/>
    </row>
    <row r="230" spans="1:29" ht="21" x14ac:dyDescent="0.35">
      <c r="A230" s="94"/>
      <c r="B230" s="95"/>
      <c r="C230" s="95"/>
      <c r="D230" s="96"/>
      <c r="E230" s="96"/>
      <c r="F230" s="96"/>
      <c r="G230" s="97"/>
      <c r="H230" s="97"/>
      <c r="I230" s="97"/>
      <c r="J230" s="98"/>
      <c r="K230" s="98"/>
      <c r="L230" s="98"/>
      <c r="M230" s="99"/>
      <c r="N230" s="99"/>
      <c r="O230" s="72"/>
      <c r="R230" s="70"/>
      <c r="S230" s="70"/>
      <c r="T230" s="70"/>
      <c r="X230" s="70"/>
      <c r="Y230" s="70"/>
      <c r="Z230" s="70"/>
      <c r="AA230" s="70"/>
      <c r="AB230" s="70"/>
      <c r="AC230" s="70"/>
    </row>
    <row r="231" spans="1:29" ht="21" x14ac:dyDescent="0.35">
      <c r="A231" s="94"/>
      <c r="B231" s="95"/>
      <c r="C231" s="95"/>
      <c r="D231" s="96"/>
      <c r="E231" s="96"/>
      <c r="F231" s="96"/>
      <c r="G231" s="97"/>
      <c r="H231" s="97"/>
      <c r="I231" s="97"/>
      <c r="J231" s="98"/>
      <c r="K231" s="98"/>
      <c r="L231" s="98"/>
      <c r="M231" s="99"/>
      <c r="N231" s="99"/>
      <c r="O231" s="72"/>
      <c r="R231" s="70"/>
      <c r="S231" s="70"/>
      <c r="T231" s="70"/>
      <c r="X231" s="70"/>
      <c r="Y231" s="70"/>
      <c r="Z231" s="70"/>
      <c r="AA231" s="70"/>
      <c r="AB231" s="70"/>
      <c r="AC231" s="70"/>
    </row>
    <row r="232" spans="1:29" ht="21" x14ac:dyDescent="0.35">
      <c r="A232" s="94"/>
      <c r="B232" s="95"/>
      <c r="C232" s="95"/>
      <c r="D232" s="96"/>
      <c r="E232" s="96"/>
      <c r="F232" s="96"/>
      <c r="G232" s="97"/>
      <c r="H232" s="97"/>
      <c r="I232" s="97"/>
      <c r="J232" s="98"/>
      <c r="K232" s="98"/>
      <c r="L232" s="98"/>
      <c r="M232" s="99"/>
      <c r="N232" s="99"/>
      <c r="O232" s="72"/>
      <c r="R232" s="70"/>
      <c r="S232" s="70"/>
      <c r="T232" s="70"/>
      <c r="X232" s="70"/>
      <c r="Y232" s="70"/>
      <c r="Z232" s="70"/>
      <c r="AA232" s="70"/>
      <c r="AB232" s="70"/>
      <c r="AC232" s="70"/>
    </row>
    <row r="233" spans="1:29" ht="21" hidden="1" x14ac:dyDescent="0.35">
      <c r="A233" s="94"/>
      <c r="B233" s="95"/>
      <c r="C233" s="95"/>
      <c r="D233" s="96"/>
      <c r="E233" s="96"/>
      <c r="F233" s="96"/>
      <c r="G233" s="97"/>
      <c r="H233" s="97"/>
      <c r="I233" s="97"/>
      <c r="J233" s="98"/>
      <c r="K233" s="98"/>
      <c r="L233" s="98"/>
      <c r="M233" s="99"/>
      <c r="N233" s="99"/>
      <c r="O233" s="72"/>
      <c r="R233" s="70"/>
      <c r="S233" s="70"/>
      <c r="T233" s="70"/>
      <c r="X233" s="70"/>
      <c r="Y233" s="70"/>
      <c r="Z233" s="70"/>
      <c r="AA233" s="70"/>
      <c r="AB233" s="70"/>
      <c r="AC233" s="70"/>
    </row>
    <row r="234" spans="1:29" ht="21" x14ac:dyDescent="0.35">
      <c r="A234" s="94"/>
      <c r="B234" s="95"/>
      <c r="C234" s="95"/>
      <c r="D234" s="96"/>
      <c r="E234" s="96"/>
      <c r="F234" s="96"/>
      <c r="G234" s="97"/>
      <c r="H234" s="97"/>
      <c r="I234" s="97"/>
      <c r="J234" s="98"/>
      <c r="K234" s="98"/>
      <c r="L234" s="98"/>
      <c r="M234" s="99"/>
      <c r="N234" s="99"/>
      <c r="O234" s="72"/>
      <c r="R234" s="70"/>
      <c r="S234" s="70"/>
      <c r="T234" s="70"/>
      <c r="X234" s="70"/>
      <c r="Y234" s="70"/>
      <c r="Z234" s="70"/>
      <c r="AA234" s="70"/>
      <c r="AB234" s="70"/>
      <c r="AC234" s="70"/>
    </row>
    <row r="235" spans="1:29" ht="34.5" customHeight="1" x14ac:dyDescent="0.35">
      <c r="A235" s="94"/>
      <c r="B235" s="97"/>
      <c r="C235" s="95"/>
      <c r="D235" s="96"/>
      <c r="E235" s="96"/>
      <c r="F235" s="96"/>
      <c r="G235" s="97"/>
      <c r="H235" s="97"/>
      <c r="I235" s="97"/>
      <c r="J235" s="98"/>
      <c r="K235" s="98"/>
      <c r="L235" s="98"/>
      <c r="M235" s="99"/>
      <c r="N235" s="99"/>
      <c r="O235" s="72"/>
      <c r="R235" s="70"/>
      <c r="S235" s="70"/>
      <c r="T235" s="70"/>
      <c r="X235" s="70"/>
      <c r="Y235" s="70"/>
      <c r="Z235" s="70"/>
      <c r="AA235" s="70"/>
      <c r="AB235" s="70"/>
      <c r="AC235" s="70"/>
    </row>
    <row r="236" spans="1:29" ht="34.5" customHeight="1" x14ac:dyDescent="0.35">
      <c r="A236" s="34"/>
      <c r="B236" s="34"/>
      <c r="C236" s="95"/>
      <c r="D236" s="96"/>
      <c r="E236" s="96"/>
      <c r="F236" s="96"/>
      <c r="G236" s="102"/>
      <c r="H236" s="102"/>
      <c r="I236" s="102"/>
      <c r="J236" s="101"/>
      <c r="K236" s="101"/>
      <c r="L236" s="101"/>
      <c r="M236" s="102"/>
      <c r="N236" s="102"/>
      <c r="O236" s="77"/>
      <c r="P236" s="77"/>
      <c r="Q236" s="77"/>
      <c r="R236" s="77"/>
      <c r="S236" s="77"/>
      <c r="T236" s="70"/>
      <c r="X236" s="70"/>
      <c r="Y236" s="70"/>
      <c r="Z236" s="70"/>
      <c r="AA236" s="70"/>
      <c r="AB236" s="70"/>
      <c r="AC236" s="70"/>
    </row>
    <row r="237" spans="1:29" ht="34.5" customHeight="1" x14ac:dyDescent="0.35">
      <c r="A237" s="34"/>
      <c r="B237" s="34"/>
      <c r="C237" s="95"/>
      <c r="D237" s="96"/>
      <c r="E237" s="96"/>
      <c r="F237" s="96"/>
      <c r="G237" s="102"/>
      <c r="H237" s="102"/>
      <c r="I237" s="102"/>
      <c r="J237" s="101"/>
      <c r="K237" s="101"/>
      <c r="L237" s="101"/>
      <c r="M237" s="102"/>
      <c r="N237" s="102"/>
      <c r="O237" s="77"/>
      <c r="P237" s="77"/>
      <c r="Q237" s="77"/>
      <c r="R237" s="77"/>
      <c r="S237" s="77"/>
      <c r="T237" s="70"/>
      <c r="X237" s="70"/>
      <c r="Y237" s="70"/>
      <c r="Z237" s="70"/>
      <c r="AA237" s="70"/>
      <c r="AB237" s="70"/>
      <c r="AC237" s="70"/>
    </row>
    <row r="238" spans="1:29" ht="34.5" customHeight="1" x14ac:dyDescent="0.35">
      <c r="A238" s="34"/>
      <c r="B238" s="34"/>
      <c r="C238" s="95"/>
      <c r="D238" s="96"/>
      <c r="E238" s="96"/>
      <c r="F238" s="96"/>
      <c r="G238" s="102"/>
      <c r="H238" s="102"/>
      <c r="I238" s="102"/>
      <c r="J238" s="101"/>
      <c r="K238" s="101"/>
      <c r="L238" s="101"/>
      <c r="M238" s="102"/>
      <c r="N238" s="102"/>
      <c r="O238" s="77"/>
      <c r="P238" s="77"/>
      <c r="Q238" s="77"/>
      <c r="R238" s="77"/>
      <c r="S238" s="77"/>
      <c r="T238" s="70"/>
      <c r="X238" s="70"/>
      <c r="Y238" s="70"/>
      <c r="Z238" s="70"/>
      <c r="AA238" s="70"/>
      <c r="AB238" s="70"/>
      <c r="AC238" s="70"/>
    </row>
    <row r="239" spans="1:29" ht="34.5" customHeight="1" x14ac:dyDescent="0.35">
      <c r="A239" s="34"/>
      <c r="B239" s="34"/>
      <c r="C239" s="95"/>
      <c r="D239" s="96"/>
      <c r="E239" s="96"/>
      <c r="F239" s="96"/>
      <c r="G239" s="102"/>
      <c r="H239" s="102"/>
      <c r="I239" s="102"/>
      <c r="J239" s="101"/>
      <c r="K239" s="101"/>
      <c r="L239" s="101"/>
      <c r="M239" s="102"/>
      <c r="N239" s="102"/>
      <c r="O239" s="77"/>
      <c r="P239" s="77"/>
      <c r="Q239" s="77"/>
      <c r="R239" s="77"/>
      <c r="S239" s="77"/>
      <c r="T239" s="70"/>
      <c r="X239" s="70"/>
      <c r="Y239" s="70"/>
      <c r="Z239" s="70"/>
      <c r="AA239" s="70"/>
      <c r="AB239" s="70"/>
      <c r="AC239" s="70"/>
    </row>
    <row r="240" spans="1:29" ht="34.5" customHeight="1" x14ac:dyDescent="0.35">
      <c r="A240" s="34"/>
      <c r="B240" s="34"/>
      <c r="C240" s="97"/>
      <c r="D240" s="96"/>
      <c r="E240" s="96"/>
      <c r="F240" s="96"/>
      <c r="G240" s="102"/>
      <c r="H240" s="102"/>
      <c r="I240" s="102"/>
      <c r="J240" s="101"/>
      <c r="K240" s="101"/>
      <c r="L240" s="101"/>
      <c r="M240" s="102"/>
      <c r="N240" s="102"/>
      <c r="O240" s="77"/>
      <c r="P240" s="77"/>
      <c r="Q240" s="77"/>
      <c r="R240" s="77"/>
      <c r="S240" s="77"/>
      <c r="T240" s="70"/>
      <c r="X240" s="70"/>
      <c r="Y240" s="70"/>
      <c r="Z240" s="70"/>
      <c r="AA240" s="70"/>
      <c r="AB240" s="70"/>
      <c r="AC240" s="70"/>
    </row>
    <row r="241" spans="1:29" ht="34.5" customHeight="1" x14ac:dyDescent="0.35">
      <c r="A241" s="34"/>
      <c r="B241" s="34"/>
      <c r="C241" s="97"/>
      <c r="D241" s="96"/>
      <c r="E241" s="96"/>
      <c r="F241" s="96"/>
      <c r="G241" s="102"/>
      <c r="H241" s="102"/>
      <c r="I241" s="102"/>
      <c r="J241" s="101"/>
      <c r="K241" s="101"/>
      <c r="L241" s="101"/>
      <c r="M241" s="102"/>
      <c r="N241" s="102"/>
      <c r="O241" s="77"/>
      <c r="P241" s="77"/>
      <c r="Q241" s="77"/>
      <c r="R241" s="77"/>
      <c r="S241" s="77"/>
      <c r="T241" s="70"/>
      <c r="X241" s="70"/>
      <c r="Y241" s="70"/>
      <c r="Z241" s="70"/>
      <c r="AA241" s="70"/>
      <c r="AB241" s="70"/>
      <c r="AC241" s="70"/>
    </row>
    <row r="242" spans="1:29" ht="34.5" customHeight="1" x14ac:dyDescent="0.35">
      <c r="A242" s="34"/>
      <c r="B242" s="34"/>
      <c r="C242" s="97"/>
      <c r="D242" s="96"/>
      <c r="E242" s="96"/>
      <c r="F242" s="96"/>
      <c r="G242" s="102"/>
      <c r="H242" s="102"/>
      <c r="I242" s="102"/>
      <c r="J242" s="101"/>
      <c r="K242" s="101"/>
      <c r="L242" s="101"/>
      <c r="M242" s="102"/>
      <c r="N242" s="102"/>
      <c r="O242" s="77"/>
      <c r="P242" s="77"/>
      <c r="Q242" s="77"/>
      <c r="R242" s="77"/>
      <c r="S242" s="77"/>
      <c r="T242" s="70"/>
      <c r="X242" s="70"/>
      <c r="Y242" s="70"/>
      <c r="Z242" s="70"/>
      <c r="AA242" s="70"/>
      <c r="AB242" s="70"/>
      <c r="AC242" s="70"/>
    </row>
    <row r="243" spans="1:29" ht="34.5" customHeight="1" x14ac:dyDescent="0.35">
      <c r="A243" s="34"/>
      <c r="B243" s="34"/>
      <c r="C243" s="97"/>
      <c r="D243" s="96"/>
      <c r="E243" s="96"/>
      <c r="F243" s="96"/>
      <c r="G243" s="102"/>
      <c r="H243" s="102"/>
      <c r="I243" s="102"/>
      <c r="J243" s="101"/>
      <c r="K243" s="101"/>
      <c r="L243" s="101"/>
      <c r="M243" s="102"/>
      <c r="N243" s="102"/>
      <c r="O243" s="77"/>
      <c r="P243" s="77"/>
      <c r="Q243" s="77"/>
      <c r="R243" s="77"/>
      <c r="S243" s="77"/>
      <c r="T243" s="70"/>
      <c r="X243" s="70"/>
      <c r="Y243" s="70"/>
      <c r="Z243" s="70"/>
      <c r="AA243" s="70"/>
      <c r="AB243" s="70"/>
      <c r="AC243" s="70"/>
    </row>
    <row r="244" spans="1:29" ht="34.5" customHeight="1" x14ac:dyDescent="0.35">
      <c r="A244" s="34"/>
      <c r="B244" s="34"/>
      <c r="C244" s="97"/>
      <c r="D244" s="96"/>
      <c r="E244" s="96"/>
      <c r="F244" s="96"/>
      <c r="G244" s="102"/>
      <c r="H244" s="102"/>
      <c r="I244" s="102"/>
      <c r="J244" s="101"/>
      <c r="K244" s="101"/>
      <c r="L244" s="101"/>
      <c r="M244" s="102"/>
      <c r="N244" s="102"/>
      <c r="O244" s="77"/>
      <c r="P244" s="77"/>
      <c r="Q244" s="77"/>
      <c r="R244" s="77"/>
      <c r="S244" s="77"/>
      <c r="T244" s="70"/>
      <c r="X244" s="70"/>
      <c r="Y244" s="70"/>
      <c r="Z244" s="70"/>
      <c r="AA244" s="70"/>
      <c r="AB244" s="70"/>
      <c r="AC244" s="70"/>
    </row>
    <row r="245" spans="1:29" ht="34.5" customHeight="1" x14ac:dyDescent="0.35">
      <c r="A245" s="34"/>
      <c r="B245" s="34"/>
      <c r="C245" s="97"/>
      <c r="D245" s="96"/>
      <c r="E245" s="96"/>
      <c r="F245" s="96"/>
      <c r="G245" s="102"/>
      <c r="H245" s="102"/>
      <c r="I245" s="102"/>
      <c r="J245" s="101"/>
      <c r="K245" s="101"/>
      <c r="L245" s="101"/>
      <c r="M245" s="102"/>
      <c r="N245" s="102"/>
      <c r="O245" s="77"/>
      <c r="P245" s="77"/>
      <c r="Q245" s="77"/>
      <c r="R245" s="77"/>
      <c r="S245" s="77"/>
      <c r="T245" s="70"/>
      <c r="X245" s="70"/>
      <c r="Y245" s="70"/>
      <c r="Z245" s="70"/>
      <c r="AA245" s="70"/>
      <c r="AB245" s="70"/>
      <c r="AC245" s="70"/>
    </row>
    <row r="246" spans="1:29" ht="34.5" customHeight="1" x14ac:dyDescent="0.35">
      <c r="A246" s="34"/>
      <c r="B246" s="34"/>
      <c r="C246" s="97"/>
      <c r="D246" s="96"/>
      <c r="E246" s="96"/>
      <c r="F246" s="96"/>
      <c r="G246" s="102"/>
      <c r="H246" s="102"/>
      <c r="I246" s="102"/>
      <c r="J246" s="101"/>
      <c r="K246" s="101"/>
      <c r="L246" s="101"/>
      <c r="M246" s="102"/>
      <c r="N246" s="102"/>
      <c r="O246" s="77"/>
      <c r="P246" s="77"/>
      <c r="Q246" s="77"/>
      <c r="R246" s="77"/>
      <c r="S246" s="77"/>
      <c r="T246" s="70"/>
      <c r="X246" s="70"/>
      <c r="Y246" s="70"/>
      <c r="Z246" s="70"/>
      <c r="AA246" s="70"/>
      <c r="AB246" s="70"/>
      <c r="AC246" s="70"/>
    </row>
    <row r="247" spans="1:29" ht="34.5" customHeight="1" x14ac:dyDescent="0.35">
      <c r="A247" s="34"/>
      <c r="B247" s="34"/>
      <c r="C247" s="97"/>
      <c r="D247" s="96"/>
      <c r="E247" s="96"/>
      <c r="F247" s="96"/>
      <c r="G247" s="102"/>
      <c r="H247" s="102"/>
      <c r="I247" s="102"/>
      <c r="J247" s="101"/>
      <c r="K247" s="101"/>
      <c r="L247" s="101"/>
      <c r="M247" s="102"/>
      <c r="N247" s="102"/>
      <c r="O247" s="77"/>
      <c r="P247" s="77"/>
      <c r="Q247" s="77"/>
      <c r="R247" s="77"/>
      <c r="S247" s="77"/>
      <c r="T247" s="70"/>
      <c r="X247" s="70"/>
      <c r="Y247" s="70"/>
      <c r="Z247" s="70"/>
      <c r="AA247" s="70"/>
      <c r="AB247" s="70"/>
      <c r="AC247" s="70"/>
    </row>
    <row r="248" spans="1:29" ht="34.5" customHeight="1" x14ac:dyDescent="0.35">
      <c r="A248" s="34"/>
      <c r="B248" s="34"/>
      <c r="C248" s="97"/>
      <c r="D248" s="96"/>
      <c r="E248" s="96"/>
      <c r="F248" s="96"/>
      <c r="G248" s="102"/>
      <c r="H248" s="102"/>
      <c r="I248" s="102"/>
      <c r="J248" s="101"/>
      <c r="K248" s="101"/>
      <c r="L248" s="101"/>
      <c r="M248" s="102"/>
      <c r="N248" s="102"/>
      <c r="O248" s="77"/>
      <c r="P248" s="77"/>
      <c r="Q248" s="77"/>
      <c r="R248" s="77"/>
      <c r="S248" s="77"/>
      <c r="T248" s="70"/>
      <c r="X248" s="70"/>
      <c r="Y248" s="70"/>
      <c r="Z248" s="70"/>
      <c r="AA248" s="70"/>
      <c r="AB248" s="70"/>
      <c r="AC248" s="70"/>
    </row>
    <row r="249" spans="1:29" ht="34.5" customHeight="1" x14ac:dyDescent="0.35">
      <c r="A249" s="34"/>
      <c r="B249" s="34"/>
      <c r="C249" s="97"/>
      <c r="D249" s="96"/>
      <c r="E249" s="96"/>
      <c r="F249" s="96"/>
      <c r="G249" s="102"/>
      <c r="H249" s="102"/>
      <c r="I249" s="102"/>
      <c r="J249" s="101"/>
      <c r="K249" s="101"/>
      <c r="L249" s="101"/>
      <c r="M249" s="102"/>
      <c r="N249" s="102"/>
      <c r="O249" s="77"/>
      <c r="P249" s="77"/>
      <c r="Q249" s="77"/>
      <c r="R249" s="77"/>
      <c r="S249" s="77"/>
      <c r="T249" s="70"/>
      <c r="X249" s="70"/>
      <c r="Y249" s="70"/>
      <c r="Z249" s="70"/>
      <c r="AA249" s="70"/>
      <c r="AB249" s="70"/>
      <c r="AC249" s="70"/>
    </row>
    <row r="250" spans="1:29" ht="34.5" customHeight="1" x14ac:dyDescent="0.35">
      <c r="A250" s="34"/>
      <c r="B250" s="34"/>
      <c r="C250" s="97"/>
      <c r="D250" s="96"/>
      <c r="E250" s="96"/>
      <c r="F250" s="96"/>
      <c r="G250" s="102"/>
      <c r="H250" s="102"/>
      <c r="I250" s="102"/>
      <c r="J250" s="101"/>
      <c r="K250" s="101"/>
      <c r="L250" s="101"/>
      <c r="M250" s="102"/>
      <c r="N250" s="102"/>
      <c r="O250" s="77"/>
      <c r="P250" s="77"/>
      <c r="Q250" s="77"/>
      <c r="R250" s="77"/>
      <c r="S250" s="77"/>
      <c r="T250" s="70"/>
      <c r="X250" s="70"/>
      <c r="Y250" s="70"/>
      <c r="Z250" s="70"/>
      <c r="AA250" s="70"/>
      <c r="AB250" s="70"/>
      <c r="AC250" s="70"/>
    </row>
    <row r="251" spans="1:29" ht="34.5" customHeight="1" x14ac:dyDescent="0.35">
      <c r="A251" s="34"/>
      <c r="B251" s="34"/>
      <c r="C251" s="97"/>
      <c r="D251" s="96"/>
      <c r="E251" s="96"/>
      <c r="F251" s="96"/>
      <c r="G251" s="102"/>
      <c r="H251" s="102"/>
      <c r="I251" s="102"/>
      <c r="J251" s="101"/>
      <c r="K251" s="101"/>
      <c r="L251" s="101"/>
      <c r="M251" s="102"/>
      <c r="N251" s="102"/>
      <c r="O251" s="77"/>
      <c r="P251" s="77"/>
      <c r="Q251" s="77"/>
      <c r="R251" s="77"/>
      <c r="S251" s="77"/>
      <c r="T251" s="70"/>
      <c r="X251" s="70"/>
      <c r="Y251" s="70"/>
      <c r="Z251" s="70"/>
      <c r="AA251" s="70"/>
      <c r="AB251" s="70"/>
      <c r="AC251" s="70"/>
    </row>
    <row r="252" spans="1:29" ht="34.5" customHeight="1" x14ac:dyDescent="0.35">
      <c r="A252" s="34"/>
      <c r="B252" s="34"/>
      <c r="C252" s="97"/>
      <c r="D252" s="96"/>
      <c r="E252" s="96"/>
      <c r="F252" s="96"/>
      <c r="G252" s="102"/>
      <c r="H252" s="102"/>
      <c r="I252" s="102"/>
      <c r="J252" s="101"/>
      <c r="K252" s="101"/>
      <c r="L252" s="101"/>
      <c r="M252" s="102"/>
      <c r="N252" s="102"/>
      <c r="O252" s="77"/>
      <c r="P252" s="77"/>
      <c r="Q252" s="77"/>
      <c r="R252" s="77"/>
      <c r="S252" s="77"/>
      <c r="T252" s="70"/>
      <c r="X252" s="70"/>
      <c r="Y252" s="70"/>
      <c r="Z252" s="70"/>
      <c r="AA252" s="70"/>
      <c r="AB252" s="70"/>
      <c r="AC252" s="70"/>
    </row>
    <row r="253" spans="1:29" ht="34.5" customHeight="1" x14ac:dyDescent="0.35">
      <c r="A253" s="34"/>
      <c r="B253" s="34"/>
      <c r="C253" s="97"/>
      <c r="D253" s="96"/>
      <c r="E253" s="96"/>
      <c r="F253" s="96"/>
      <c r="G253" s="102"/>
      <c r="H253" s="102"/>
      <c r="I253" s="102"/>
      <c r="J253" s="101"/>
      <c r="K253" s="101"/>
      <c r="L253" s="101"/>
      <c r="M253" s="102"/>
      <c r="N253" s="102"/>
      <c r="O253" s="77"/>
      <c r="P253" s="77"/>
      <c r="Q253" s="77"/>
      <c r="R253" s="77"/>
      <c r="S253" s="77"/>
      <c r="T253" s="70"/>
      <c r="X253" s="70"/>
      <c r="Y253" s="70"/>
      <c r="Z253" s="70"/>
      <c r="AA253" s="70"/>
      <c r="AB253" s="70"/>
      <c r="AC253" s="70"/>
    </row>
    <row r="254" spans="1:29" ht="34.5" customHeight="1" x14ac:dyDescent="0.35">
      <c r="A254" s="34"/>
      <c r="B254" s="34"/>
      <c r="C254" s="97"/>
      <c r="D254" s="96"/>
      <c r="E254" s="96"/>
      <c r="F254" s="96"/>
      <c r="G254" s="102"/>
      <c r="H254" s="102"/>
      <c r="I254" s="102"/>
      <c r="J254" s="101"/>
      <c r="K254" s="101"/>
      <c r="L254" s="101"/>
      <c r="M254" s="102"/>
      <c r="N254" s="102"/>
      <c r="O254" s="77"/>
      <c r="P254" s="77"/>
      <c r="Q254" s="77"/>
      <c r="R254" s="77"/>
      <c r="S254" s="77"/>
      <c r="T254" s="70"/>
      <c r="X254" s="70"/>
      <c r="Y254" s="70"/>
      <c r="Z254" s="70"/>
      <c r="AA254" s="70"/>
      <c r="AB254" s="70"/>
      <c r="AC254" s="70"/>
    </row>
    <row r="255" spans="1:29" ht="34.5" customHeight="1" x14ac:dyDescent="0.35">
      <c r="A255" s="34"/>
      <c r="B255" s="34"/>
      <c r="C255" s="97"/>
      <c r="D255" s="96"/>
      <c r="E255" s="96"/>
      <c r="F255" s="96"/>
      <c r="G255" s="102"/>
      <c r="H255" s="102"/>
      <c r="I255" s="102"/>
      <c r="J255" s="101"/>
      <c r="K255" s="101"/>
      <c r="L255" s="101"/>
      <c r="M255" s="102"/>
      <c r="N255" s="102"/>
      <c r="O255" s="77"/>
      <c r="P255" s="77"/>
      <c r="Q255" s="77"/>
      <c r="R255" s="77"/>
      <c r="S255" s="77"/>
      <c r="T255" s="70"/>
      <c r="X255" s="70"/>
      <c r="Y255" s="70"/>
      <c r="Z255" s="70"/>
      <c r="AA255" s="70"/>
      <c r="AB255" s="70"/>
      <c r="AC255" s="70"/>
    </row>
    <row r="256" spans="1:29" ht="34.5" customHeight="1" x14ac:dyDescent="0.35">
      <c r="A256" s="34"/>
      <c r="B256" s="34"/>
      <c r="C256" s="95"/>
      <c r="D256" s="96"/>
      <c r="E256" s="96"/>
      <c r="F256" s="96"/>
      <c r="G256" s="102"/>
      <c r="H256" s="102"/>
      <c r="I256" s="102"/>
      <c r="J256" s="101"/>
      <c r="K256" s="101"/>
      <c r="L256" s="101"/>
      <c r="M256" s="102"/>
      <c r="N256" s="102"/>
      <c r="O256" s="77"/>
      <c r="P256" s="77"/>
      <c r="Q256" s="77"/>
      <c r="R256" s="77"/>
      <c r="S256" s="77"/>
      <c r="T256" s="70"/>
      <c r="X256" s="70"/>
      <c r="Y256" s="70"/>
      <c r="Z256" s="70"/>
      <c r="AA256" s="70"/>
      <c r="AB256" s="70"/>
      <c r="AC256" s="70"/>
    </row>
    <row r="257" spans="1:29" ht="34.5" customHeight="1" x14ac:dyDescent="0.35">
      <c r="A257" s="34"/>
      <c r="B257" s="34"/>
      <c r="C257" s="95"/>
      <c r="D257" s="96"/>
      <c r="E257" s="96"/>
      <c r="F257" s="96"/>
      <c r="G257" s="102"/>
      <c r="H257" s="102"/>
      <c r="I257" s="102"/>
      <c r="J257" s="101"/>
      <c r="K257" s="101"/>
      <c r="L257" s="101"/>
      <c r="M257" s="102"/>
      <c r="N257" s="102"/>
      <c r="O257" s="77"/>
      <c r="P257" s="77"/>
      <c r="Q257" s="77"/>
      <c r="R257" s="77"/>
      <c r="S257" s="77"/>
      <c r="T257" s="70"/>
      <c r="X257" s="70"/>
      <c r="Y257" s="70"/>
      <c r="Z257" s="70"/>
      <c r="AA257" s="70"/>
      <c r="AB257" s="70"/>
      <c r="AC257" s="70"/>
    </row>
    <row r="258" spans="1:29" ht="34.5" customHeight="1" x14ac:dyDescent="0.35">
      <c r="A258" s="34"/>
      <c r="B258" s="34"/>
      <c r="C258" s="95"/>
      <c r="D258" s="96"/>
      <c r="E258" s="96"/>
      <c r="F258" s="96"/>
      <c r="G258" s="102"/>
      <c r="H258" s="102"/>
      <c r="I258" s="102"/>
      <c r="J258" s="101"/>
      <c r="K258" s="101"/>
      <c r="L258" s="101"/>
      <c r="M258" s="102"/>
      <c r="N258" s="102"/>
      <c r="O258" s="77"/>
      <c r="P258" s="77"/>
      <c r="Q258" s="77"/>
      <c r="R258" s="77"/>
      <c r="S258" s="77"/>
      <c r="T258" s="70"/>
      <c r="X258" s="70"/>
      <c r="Y258" s="70"/>
      <c r="Z258" s="70"/>
      <c r="AA258" s="70"/>
      <c r="AB258" s="70"/>
      <c r="AC258" s="70"/>
    </row>
    <row r="259" spans="1:29" ht="34.5" customHeight="1" x14ac:dyDescent="0.35">
      <c r="A259" s="34"/>
      <c r="B259" s="34"/>
      <c r="C259" s="95"/>
      <c r="D259" s="96"/>
      <c r="E259" s="96"/>
      <c r="F259" s="96"/>
      <c r="G259" s="102"/>
      <c r="H259" s="102"/>
      <c r="I259" s="102"/>
      <c r="J259" s="101"/>
      <c r="K259" s="101"/>
      <c r="L259" s="101"/>
      <c r="M259" s="102"/>
      <c r="N259" s="102"/>
      <c r="O259" s="77"/>
      <c r="P259" s="77"/>
      <c r="Q259" s="77"/>
      <c r="R259" s="77"/>
      <c r="S259" s="77"/>
      <c r="T259" s="70"/>
      <c r="X259" s="70"/>
      <c r="Y259" s="70"/>
      <c r="Z259" s="70"/>
      <c r="AA259" s="70"/>
      <c r="AB259" s="70"/>
      <c r="AC259" s="70"/>
    </row>
    <row r="260" spans="1:29" ht="34.5" customHeight="1" x14ac:dyDescent="0.35">
      <c r="A260" s="34"/>
      <c r="B260" s="34"/>
      <c r="C260" s="95"/>
      <c r="D260" s="96"/>
      <c r="E260" s="96"/>
      <c r="F260" s="96"/>
      <c r="G260" s="102"/>
      <c r="H260" s="102"/>
      <c r="I260" s="102"/>
      <c r="J260" s="101"/>
      <c r="K260" s="101"/>
      <c r="L260" s="101"/>
      <c r="M260" s="102"/>
      <c r="N260" s="102"/>
      <c r="O260" s="77"/>
      <c r="P260" s="77"/>
      <c r="Q260" s="77"/>
      <c r="R260" s="77"/>
      <c r="S260" s="77"/>
      <c r="T260" s="70"/>
      <c r="X260" s="70"/>
      <c r="Y260" s="70"/>
      <c r="Z260" s="70"/>
      <c r="AA260" s="70"/>
      <c r="AB260" s="70"/>
      <c r="AC260" s="70"/>
    </row>
    <row r="261" spans="1:29" ht="34.5" customHeight="1" x14ac:dyDescent="0.35">
      <c r="A261" s="34"/>
      <c r="B261" s="34"/>
      <c r="C261" s="95"/>
      <c r="D261" s="96"/>
      <c r="E261" s="96"/>
      <c r="F261" s="96"/>
      <c r="G261" s="102"/>
      <c r="H261" s="102"/>
      <c r="I261" s="102"/>
      <c r="J261" s="101"/>
      <c r="K261" s="101"/>
      <c r="L261" s="101"/>
      <c r="M261" s="102"/>
      <c r="N261" s="102"/>
      <c r="O261" s="77"/>
      <c r="P261" s="77"/>
      <c r="Q261" s="77"/>
      <c r="R261" s="77"/>
      <c r="S261" s="77"/>
      <c r="T261" s="70"/>
      <c r="X261" s="70"/>
      <c r="Y261" s="70"/>
      <c r="Z261" s="70"/>
      <c r="AA261" s="70"/>
      <c r="AB261" s="70"/>
      <c r="AC261" s="70"/>
    </row>
    <row r="262" spans="1:29" ht="34.5" customHeight="1" x14ac:dyDescent="0.35">
      <c r="A262" s="34"/>
      <c r="B262" s="34"/>
      <c r="C262" s="95"/>
      <c r="D262" s="96"/>
      <c r="E262" s="96"/>
      <c r="F262" s="96"/>
      <c r="G262" s="102"/>
      <c r="H262" s="102"/>
      <c r="I262" s="102"/>
      <c r="J262" s="101"/>
      <c r="K262" s="101"/>
      <c r="L262" s="101"/>
      <c r="M262" s="102"/>
      <c r="N262" s="102"/>
      <c r="O262" s="77"/>
      <c r="P262" s="77"/>
      <c r="Q262" s="77"/>
      <c r="R262" s="77"/>
      <c r="S262" s="77"/>
      <c r="T262" s="70"/>
      <c r="X262" s="70"/>
      <c r="Y262" s="70"/>
      <c r="Z262" s="70"/>
      <c r="AA262" s="70"/>
      <c r="AB262" s="70"/>
      <c r="AC262" s="70"/>
    </row>
    <row r="263" spans="1:29" ht="34.5" customHeight="1" x14ac:dyDescent="0.35">
      <c r="A263" s="34"/>
      <c r="B263" s="34"/>
      <c r="C263" s="95"/>
      <c r="D263" s="96"/>
      <c r="E263" s="96"/>
      <c r="F263" s="96"/>
      <c r="G263" s="102"/>
      <c r="H263" s="102"/>
      <c r="I263" s="102"/>
      <c r="J263" s="101"/>
      <c r="K263" s="101"/>
      <c r="L263" s="101"/>
      <c r="M263" s="102"/>
      <c r="N263" s="102"/>
      <c r="O263" s="77"/>
      <c r="P263" s="77"/>
      <c r="Q263" s="77"/>
      <c r="R263" s="77"/>
      <c r="S263" s="77"/>
      <c r="T263" s="70"/>
      <c r="X263" s="70"/>
      <c r="Y263" s="70"/>
      <c r="Z263" s="70"/>
      <c r="AA263" s="70"/>
      <c r="AB263" s="70"/>
      <c r="AC263" s="70"/>
    </row>
    <row r="264" spans="1:29" ht="34.5" customHeight="1" x14ac:dyDescent="0.35">
      <c r="A264" s="34"/>
      <c r="B264" s="34"/>
      <c r="C264" s="95"/>
      <c r="D264" s="96"/>
      <c r="E264" s="96"/>
      <c r="F264" s="96"/>
      <c r="G264" s="102"/>
      <c r="H264" s="102"/>
      <c r="I264" s="102"/>
      <c r="J264" s="101"/>
      <c r="K264" s="101"/>
      <c r="L264" s="101"/>
      <c r="M264" s="102"/>
      <c r="N264" s="102"/>
      <c r="O264" s="77"/>
      <c r="P264" s="77"/>
      <c r="Q264" s="77"/>
      <c r="R264" s="77"/>
      <c r="S264" s="77"/>
      <c r="T264" s="70"/>
      <c r="X264" s="70"/>
      <c r="Y264" s="70"/>
      <c r="Z264" s="70"/>
      <c r="AA264" s="70"/>
      <c r="AB264" s="70"/>
      <c r="AC264" s="70"/>
    </row>
    <row r="265" spans="1:29" ht="34.5" customHeight="1" x14ac:dyDescent="0.35">
      <c r="A265" s="34"/>
      <c r="B265" s="34"/>
      <c r="C265" s="95"/>
      <c r="D265" s="96"/>
      <c r="E265" s="96"/>
      <c r="F265" s="96"/>
      <c r="G265" s="102"/>
      <c r="H265" s="102"/>
      <c r="I265" s="102"/>
      <c r="J265" s="101"/>
      <c r="K265" s="101"/>
      <c r="L265" s="101"/>
      <c r="M265" s="102"/>
      <c r="N265" s="102"/>
      <c r="O265" s="77"/>
      <c r="P265" s="77"/>
      <c r="Q265" s="77"/>
      <c r="R265" s="77"/>
      <c r="S265" s="77"/>
      <c r="T265" s="70"/>
      <c r="X265" s="70"/>
      <c r="Y265" s="70"/>
      <c r="Z265" s="70"/>
      <c r="AA265" s="70"/>
      <c r="AB265" s="70"/>
      <c r="AC265" s="70"/>
    </row>
    <row r="266" spans="1:29" ht="34.5" customHeight="1" x14ac:dyDescent="0.35">
      <c r="A266" s="34"/>
      <c r="B266" s="34"/>
      <c r="C266" s="95"/>
      <c r="D266" s="96"/>
      <c r="E266" s="96"/>
      <c r="F266" s="96"/>
      <c r="G266" s="102"/>
      <c r="H266" s="102"/>
      <c r="I266" s="102"/>
      <c r="J266" s="101"/>
      <c r="K266" s="101"/>
      <c r="L266" s="101"/>
      <c r="M266" s="102"/>
      <c r="N266" s="102"/>
      <c r="O266" s="77"/>
      <c r="P266" s="77"/>
      <c r="Q266" s="77"/>
      <c r="R266" s="77"/>
      <c r="S266" s="77"/>
      <c r="T266" s="70"/>
      <c r="X266" s="70"/>
      <c r="Y266" s="70"/>
      <c r="Z266" s="70"/>
      <c r="AA266" s="70"/>
      <c r="AB266" s="70"/>
      <c r="AC266" s="70"/>
    </row>
    <row r="267" spans="1:29" ht="34.5" customHeight="1" x14ac:dyDescent="0.35">
      <c r="A267" s="34"/>
      <c r="B267" s="34"/>
      <c r="C267" s="95"/>
      <c r="D267" s="96"/>
      <c r="E267" s="96"/>
      <c r="F267" s="96"/>
      <c r="G267" s="102"/>
      <c r="H267" s="102"/>
      <c r="I267" s="102"/>
      <c r="J267" s="101"/>
      <c r="K267" s="101"/>
      <c r="L267" s="101"/>
      <c r="M267" s="102"/>
      <c r="N267" s="102"/>
      <c r="O267" s="77"/>
      <c r="P267" s="77"/>
      <c r="Q267" s="77"/>
      <c r="R267" s="77"/>
      <c r="S267" s="77"/>
      <c r="T267" s="70"/>
      <c r="X267" s="70"/>
      <c r="Y267" s="70"/>
      <c r="Z267" s="70"/>
      <c r="AA267" s="70"/>
      <c r="AB267" s="70"/>
      <c r="AC267" s="70"/>
    </row>
    <row r="268" spans="1:29" ht="34.5" customHeight="1" x14ac:dyDescent="0.35">
      <c r="A268" s="34"/>
      <c r="B268" s="34"/>
      <c r="C268" s="95"/>
      <c r="D268" s="96"/>
      <c r="E268" s="96"/>
      <c r="F268" s="96"/>
      <c r="G268" s="102"/>
      <c r="H268" s="102"/>
      <c r="I268" s="102"/>
      <c r="J268" s="101"/>
      <c r="K268" s="101"/>
      <c r="L268" s="101"/>
      <c r="M268" s="102"/>
      <c r="N268" s="102"/>
      <c r="O268" s="77"/>
      <c r="P268" s="77"/>
      <c r="Q268" s="77"/>
      <c r="R268" s="77"/>
      <c r="S268" s="77"/>
      <c r="T268" s="70"/>
      <c r="X268" s="70"/>
      <c r="Y268" s="70"/>
      <c r="Z268" s="70"/>
      <c r="AA268" s="70"/>
      <c r="AB268" s="70"/>
      <c r="AC268" s="70"/>
    </row>
    <row r="269" spans="1:29" ht="34.5" customHeight="1" x14ac:dyDescent="0.35">
      <c r="A269" s="34"/>
      <c r="B269" s="34"/>
      <c r="C269" s="95"/>
      <c r="D269" s="96"/>
      <c r="E269" s="96"/>
      <c r="F269" s="96"/>
      <c r="G269" s="102"/>
      <c r="H269" s="102"/>
      <c r="I269" s="102"/>
      <c r="J269" s="101"/>
      <c r="K269" s="101"/>
      <c r="L269" s="101"/>
      <c r="M269" s="102"/>
      <c r="N269" s="102"/>
      <c r="O269" s="77"/>
      <c r="P269" s="77"/>
      <c r="Q269" s="77"/>
      <c r="R269" s="77"/>
      <c r="S269" s="77"/>
      <c r="T269" s="70"/>
      <c r="X269" s="70"/>
      <c r="Y269" s="70"/>
      <c r="Z269" s="70"/>
      <c r="AA269" s="70"/>
      <c r="AB269" s="70"/>
      <c r="AC269" s="70"/>
    </row>
    <row r="270" spans="1:29" ht="34.5" customHeight="1" x14ac:dyDescent="0.35">
      <c r="A270" s="34"/>
      <c r="B270" s="34"/>
      <c r="C270" s="95"/>
      <c r="D270" s="96"/>
      <c r="E270" s="96"/>
      <c r="F270" s="96"/>
      <c r="G270" s="102"/>
      <c r="H270" s="102"/>
      <c r="I270" s="102"/>
      <c r="J270" s="101"/>
      <c r="K270" s="101"/>
      <c r="L270" s="101"/>
      <c r="M270" s="102"/>
      <c r="N270" s="102"/>
      <c r="O270" s="77"/>
      <c r="P270" s="77"/>
      <c r="Q270" s="77"/>
      <c r="R270" s="77"/>
      <c r="S270" s="77"/>
      <c r="T270" s="70"/>
      <c r="X270" s="70"/>
      <c r="Y270" s="70"/>
      <c r="Z270" s="70"/>
      <c r="AA270" s="70"/>
      <c r="AB270" s="70"/>
      <c r="AC270" s="70"/>
    </row>
    <row r="271" spans="1:29" ht="34.5" customHeight="1" x14ac:dyDescent="0.35">
      <c r="A271" s="34"/>
      <c r="B271" s="34"/>
      <c r="C271" s="95"/>
      <c r="D271" s="96"/>
      <c r="E271" s="96"/>
      <c r="F271" s="96"/>
      <c r="G271" s="102"/>
      <c r="H271" s="102"/>
      <c r="I271" s="102"/>
      <c r="J271" s="101"/>
      <c r="K271" s="101"/>
      <c r="L271" s="101"/>
      <c r="M271" s="102"/>
      <c r="N271" s="102"/>
      <c r="O271" s="77"/>
      <c r="P271" s="77"/>
      <c r="Q271" s="77"/>
      <c r="R271" s="77"/>
      <c r="S271" s="77"/>
      <c r="T271" s="70"/>
      <c r="X271" s="70"/>
      <c r="Y271" s="70"/>
      <c r="Z271" s="70"/>
      <c r="AA271" s="70"/>
      <c r="AB271" s="70"/>
      <c r="AC271" s="70"/>
    </row>
    <row r="272" spans="1:29" ht="34.5" customHeight="1" x14ac:dyDescent="0.35">
      <c r="A272" s="34"/>
      <c r="B272" s="34"/>
      <c r="C272" s="95"/>
      <c r="D272" s="96"/>
      <c r="E272" s="96"/>
      <c r="F272" s="96"/>
      <c r="G272" s="102"/>
      <c r="H272" s="102"/>
      <c r="I272" s="102"/>
      <c r="J272" s="101"/>
      <c r="K272" s="101"/>
      <c r="L272" s="101"/>
      <c r="M272" s="102"/>
      <c r="N272" s="102"/>
      <c r="O272" s="77"/>
      <c r="P272" s="77"/>
      <c r="Q272" s="77"/>
      <c r="R272" s="77"/>
      <c r="S272" s="77"/>
      <c r="T272" s="70"/>
      <c r="X272" s="70"/>
      <c r="Y272" s="70"/>
      <c r="Z272" s="70"/>
      <c r="AA272" s="70"/>
      <c r="AB272" s="70"/>
      <c r="AC272" s="70"/>
    </row>
    <row r="273" spans="1:29" ht="34.5" customHeight="1" x14ac:dyDescent="0.35">
      <c r="A273" s="34"/>
      <c r="B273" s="34"/>
      <c r="C273" s="95"/>
      <c r="D273" s="96"/>
      <c r="E273" s="96"/>
      <c r="F273" s="96"/>
      <c r="G273" s="102"/>
      <c r="H273" s="102"/>
      <c r="I273" s="102"/>
      <c r="J273" s="101"/>
      <c r="K273" s="101"/>
      <c r="L273" s="101"/>
      <c r="M273" s="102"/>
      <c r="N273" s="102"/>
      <c r="O273" s="77"/>
      <c r="P273" s="77"/>
      <c r="Q273" s="77"/>
      <c r="R273" s="77"/>
      <c r="S273" s="77"/>
      <c r="T273" s="70"/>
      <c r="X273" s="70"/>
      <c r="Y273" s="70"/>
      <c r="Z273" s="70"/>
      <c r="AA273" s="70"/>
      <c r="AB273" s="70"/>
      <c r="AC273" s="70"/>
    </row>
    <row r="274" spans="1:29" ht="34.5" customHeight="1" x14ac:dyDescent="0.35">
      <c r="A274" s="34"/>
      <c r="B274" s="34"/>
      <c r="C274" s="95"/>
      <c r="D274" s="96"/>
      <c r="E274" s="96"/>
      <c r="F274" s="96"/>
      <c r="G274" s="102"/>
      <c r="H274" s="102"/>
      <c r="I274" s="102"/>
      <c r="J274" s="101"/>
      <c r="K274" s="101"/>
      <c r="L274" s="101"/>
      <c r="M274" s="102"/>
      <c r="N274" s="102"/>
      <c r="O274" s="77"/>
      <c r="P274" s="77"/>
      <c r="Q274" s="77"/>
      <c r="R274" s="77"/>
      <c r="S274" s="77"/>
      <c r="T274" s="70"/>
      <c r="X274" s="70"/>
      <c r="Y274" s="70"/>
      <c r="Z274" s="70"/>
      <c r="AA274" s="70"/>
      <c r="AB274" s="70"/>
      <c r="AC274" s="70"/>
    </row>
    <row r="275" spans="1:29" ht="34.5" customHeight="1" x14ac:dyDescent="0.35">
      <c r="A275" s="34"/>
      <c r="B275" s="34"/>
      <c r="C275" s="95"/>
      <c r="D275" s="96"/>
      <c r="E275" s="96"/>
      <c r="F275" s="96"/>
      <c r="G275" s="102"/>
      <c r="H275" s="102"/>
      <c r="I275" s="102"/>
      <c r="J275" s="101"/>
      <c r="K275" s="101"/>
      <c r="L275" s="101"/>
      <c r="M275" s="102"/>
      <c r="N275" s="102"/>
      <c r="O275" s="77"/>
      <c r="P275" s="77"/>
      <c r="Q275" s="77"/>
      <c r="R275" s="77"/>
      <c r="S275" s="77"/>
      <c r="T275" s="70"/>
      <c r="X275" s="70"/>
      <c r="Y275" s="70"/>
      <c r="Z275" s="70"/>
      <c r="AA275" s="70"/>
      <c r="AB275" s="70"/>
      <c r="AC275" s="70"/>
    </row>
    <row r="276" spans="1:29" ht="34.5" customHeight="1" x14ac:dyDescent="0.35">
      <c r="A276" s="34"/>
      <c r="B276" s="34"/>
      <c r="C276" s="95"/>
      <c r="D276" s="96"/>
      <c r="E276" s="96"/>
      <c r="F276" s="96"/>
      <c r="G276" s="102"/>
      <c r="H276" s="102"/>
      <c r="I276" s="102"/>
      <c r="J276" s="101"/>
      <c r="K276" s="101"/>
      <c r="L276" s="101"/>
      <c r="M276" s="102"/>
      <c r="N276" s="102"/>
      <c r="O276" s="77"/>
      <c r="P276" s="77"/>
      <c r="Q276" s="77"/>
      <c r="R276" s="77"/>
      <c r="S276" s="77"/>
      <c r="T276" s="70"/>
      <c r="X276" s="70"/>
      <c r="Y276" s="70"/>
      <c r="Z276" s="70"/>
      <c r="AA276" s="70"/>
      <c r="AB276" s="70"/>
      <c r="AC276" s="70"/>
    </row>
    <row r="277" spans="1:29" ht="34.5" customHeight="1" x14ac:dyDescent="0.35">
      <c r="A277" s="34"/>
      <c r="B277" s="34"/>
      <c r="C277" s="95"/>
      <c r="D277" s="96"/>
      <c r="E277" s="96"/>
      <c r="F277" s="96"/>
      <c r="G277" s="102"/>
      <c r="H277" s="102"/>
      <c r="I277" s="102"/>
      <c r="J277" s="101"/>
      <c r="K277" s="101"/>
      <c r="L277" s="101"/>
      <c r="M277" s="102"/>
      <c r="N277" s="102"/>
      <c r="O277" s="77"/>
      <c r="P277" s="77"/>
      <c r="Q277" s="77"/>
      <c r="R277" s="77"/>
      <c r="S277" s="77"/>
      <c r="T277" s="70"/>
      <c r="X277" s="70"/>
      <c r="Y277" s="70"/>
      <c r="Z277" s="70"/>
      <c r="AA277" s="70"/>
      <c r="AB277" s="70"/>
      <c r="AC277" s="70"/>
    </row>
    <row r="278" spans="1:29" ht="34.5" customHeight="1" x14ac:dyDescent="0.35">
      <c r="A278" s="34"/>
      <c r="B278" s="34"/>
      <c r="C278" s="95"/>
      <c r="D278" s="96"/>
      <c r="E278" s="96"/>
      <c r="F278" s="96"/>
      <c r="G278" s="102"/>
      <c r="H278" s="102"/>
      <c r="I278" s="102"/>
      <c r="J278" s="101"/>
      <c r="K278" s="101"/>
      <c r="L278" s="101"/>
      <c r="M278" s="102"/>
      <c r="N278" s="102"/>
      <c r="O278" s="77"/>
      <c r="P278" s="77"/>
      <c r="Q278" s="77"/>
      <c r="R278" s="77"/>
      <c r="S278" s="77"/>
      <c r="T278" s="70"/>
      <c r="X278" s="70"/>
      <c r="Y278" s="70"/>
      <c r="Z278" s="70"/>
      <c r="AA278" s="70"/>
      <c r="AB278" s="70"/>
      <c r="AC278" s="70"/>
    </row>
    <row r="279" spans="1:29" ht="34.5" customHeight="1" x14ac:dyDescent="0.35">
      <c r="A279" s="34"/>
      <c r="B279" s="34"/>
      <c r="C279" s="95"/>
      <c r="D279" s="96"/>
      <c r="E279" s="96"/>
      <c r="F279" s="96"/>
      <c r="G279" s="102"/>
      <c r="H279" s="102"/>
      <c r="I279" s="102"/>
      <c r="J279" s="101"/>
      <c r="K279" s="101"/>
      <c r="L279" s="101"/>
      <c r="M279" s="102"/>
      <c r="N279" s="102"/>
      <c r="O279" s="77"/>
      <c r="P279" s="77"/>
      <c r="Q279" s="77"/>
      <c r="R279" s="77"/>
      <c r="S279" s="77"/>
      <c r="T279" s="70"/>
      <c r="X279" s="70"/>
      <c r="Y279" s="70"/>
      <c r="Z279" s="70"/>
      <c r="AA279" s="70"/>
      <c r="AB279" s="70"/>
      <c r="AC279" s="70"/>
    </row>
    <row r="280" spans="1:29" ht="34.5" customHeight="1" x14ac:dyDescent="0.35">
      <c r="A280" s="34"/>
      <c r="B280" s="34"/>
      <c r="C280" s="95"/>
      <c r="D280" s="96"/>
      <c r="E280" s="96"/>
      <c r="F280" s="96"/>
      <c r="G280" s="102"/>
      <c r="H280" s="102"/>
      <c r="I280" s="102"/>
      <c r="J280" s="101"/>
      <c r="K280" s="101"/>
      <c r="L280" s="101"/>
      <c r="M280" s="102"/>
      <c r="N280" s="102"/>
      <c r="O280" s="77"/>
      <c r="P280" s="77"/>
      <c r="Q280" s="77"/>
      <c r="R280" s="77"/>
      <c r="S280" s="77"/>
      <c r="T280" s="70"/>
      <c r="X280" s="70"/>
      <c r="Y280" s="70"/>
      <c r="Z280" s="70"/>
      <c r="AA280" s="70"/>
      <c r="AB280" s="70"/>
      <c r="AC280" s="70"/>
    </row>
    <row r="281" spans="1:29" ht="34.5" customHeight="1" x14ac:dyDescent="0.35">
      <c r="A281" s="34"/>
      <c r="B281" s="34"/>
      <c r="C281" s="95"/>
      <c r="D281" s="96"/>
      <c r="E281" s="96"/>
      <c r="F281" s="96"/>
      <c r="G281" s="102"/>
      <c r="H281" s="102"/>
      <c r="I281" s="102"/>
      <c r="J281" s="101"/>
      <c r="K281" s="101"/>
      <c r="L281" s="101"/>
      <c r="M281" s="102"/>
      <c r="N281" s="102"/>
      <c r="O281" s="77"/>
      <c r="P281" s="77"/>
      <c r="Q281" s="77"/>
      <c r="R281" s="77"/>
      <c r="S281" s="77"/>
      <c r="T281" s="70"/>
      <c r="X281" s="70"/>
      <c r="Y281" s="70"/>
      <c r="Z281" s="70"/>
      <c r="AA281" s="70"/>
      <c r="AB281" s="70"/>
      <c r="AC281" s="70"/>
    </row>
    <row r="282" spans="1:29" ht="34.5" customHeight="1" x14ac:dyDescent="0.35">
      <c r="A282" s="34"/>
      <c r="B282" s="34"/>
      <c r="C282" s="95"/>
      <c r="D282" s="96"/>
      <c r="E282" s="96"/>
      <c r="F282" s="96"/>
      <c r="G282" s="102"/>
      <c r="H282" s="102"/>
      <c r="I282" s="102"/>
      <c r="J282" s="101"/>
      <c r="K282" s="101"/>
      <c r="L282" s="101"/>
      <c r="M282" s="102"/>
      <c r="N282" s="102"/>
      <c r="O282" s="77"/>
      <c r="P282" s="77"/>
      <c r="Q282" s="77"/>
      <c r="R282" s="77"/>
      <c r="S282" s="77"/>
      <c r="T282" s="70"/>
      <c r="X282" s="70"/>
      <c r="Y282" s="70"/>
      <c r="Z282" s="70"/>
      <c r="AA282" s="70"/>
      <c r="AB282" s="70"/>
      <c r="AC282" s="70"/>
    </row>
    <row r="283" spans="1:29" ht="34.5" customHeight="1" x14ac:dyDescent="0.35">
      <c r="A283" s="34"/>
      <c r="B283" s="34"/>
      <c r="C283" s="95"/>
      <c r="D283" s="96"/>
      <c r="E283" s="96"/>
      <c r="F283" s="96"/>
      <c r="G283" s="102"/>
      <c r="H283" s="102"/>
      <c r="I283" s="102"/>
      <c r="J283" s="101"/>
      <c r="K283" s="101"/>
      <c r="L283" s="101"/>
      <c r="M283" s="102"/>
      <c r="N283" s="102"/>
      <c r="O283" s="77"/>
      <c r="P283" s="77"/>
      <c r="Q283" s="77"/>
      <c r="R283" s="77"/>
      <c r="S283" s="77"/>
      <c r="T283" s="70"/>
      <c r="X283" s="70"/>
      <c r="Y283" s="70"/>
      <c r="Z283" s="70"/>
      <c r="AA283" s="70"/>
      <c r="AB283" s="70"/>
      <c r="AC283" s="70"/>
    </row>
    <row r="284" spans="1:29" ht="34.5" customHeight="1" x14ac:dyDescent="0.35">
      <c r="A284" s="34"/>
      <c r="B284" s="34"/>
      <c r="C284" s="95"/>
      <c r="D284" s="96"/>
      <c r="E284" s="96"/>
      <c r="F284" s="96"/>
      <c r="G284" s="102"/>
      <c r="H284" s="102"/>
      <c r="I284" s="102"/>
      <c r="J284" s="101"/>
      <c r="K284" s="101"/>
      <c r="L284" s="101"/>
      <c r="M284" s="102"/>
      <c r="N284" s="102"/>
      <c r="O284" s="77"/>
      <c r="P284" s="77"/>
      <c r="Q284" s="77"/>
      <c r="R284" s="77"/>
      <c r="S284" s="77"/>
      <c r="T284" s="70"/>
      <c r="X284" s="70"/>
      <c r="Y284" s="70"/>
      <c r="Z284" s="70"/>
      <c r="AA284" s="70"/>
      <c r="AB284" s="70"/>
      <c r="AC284" s="70"/>
    </row>
    <row r="285" spans="1:29" ht="34.5" customHeight="1" x14ac:dyDescent="0.35">
      <c r="A285" s="34"/>
      <c r="B285" s="34"/>
      <c r="C285" s="95"/>
      <c r="D285" s="96"/>
      <c r="E285" s="96"/>
      <c r="F285" s="96"/>
      <c r="G285" s="102"/>
      <c r="H285" s="102"/>
      <c r="I285" s="102"/>
      <c r="J285" s="101"/>
      <c r="K285" s="101"/>
      <c r="L285" s="101"/>
      <c r="M285" s="102"/>
      <c r="N285" s="102"/>
      <c r="O285" s="77"/>
      <c r="P285" s="77"/>
      <c r="Q285" s="77"/>
      <c r="R285" s="77"/>
      <c r="S285" s="77"/>
      <c r="T285" s="70"/>
      <c r="X285" s="70"/>
      <c r="Y285" s="70"/>
      <c r="Z285" s="70"/>
      <c r="AA285" s="70"/>
      <c r="AB285" s="70"/>
      <c r="AC285" s="70"/>
    </row>
    <row r="286" spans="1:29" ht="34.5" customHeight="1" x14ac:dyDescent="0.35">
      <c r="A286" s="34"/>
      <c r="B286" s="34"/>
      <c r="C286" s="95"/>
      <c r="D286" s="96"/>
      <c r="E286" s="96"/>
      <c r="F286" s="96"/>
      <c r="G286" s="102"/>
      <c r="H286" s="102"/>
      <c r="I286" s="102"/>
      <c r="J286" s="101"/>
      <c r="K286" s="101"/>
      <c r="L286" s="101"/>
      <c r="M286" s="102"/>
      <c r="N286" s="102"/>
      <c r="O286" s="77"/>
      <c r="P286" s="77"/>
      <c r="Q286" s="77"/>
      <c r="R286" s="77"/>
      <c r="S286" s="77"/>
      <c r="T286" s="70"/>
      <c r="X286" s="70"/>
      <c r="Y286" s="70"/>
      <c r="Z286" s="70"/>
      <c r="AA286" s="70"/>
      <c r="AB286" s="70"/>
      <c r="AC286" s="70"/>
    </row>
    <row r="287" spans="1:29" ht="34.5" customHeight="1" x14ac:dyDescent="0.35">
      <c r="A287" s="34"/>
      <c r="B287" s="34"/>
      <c r="C287" s="95"/>
      <c r="D287" s="96"/>
      <c r="E287" s="96"/>
      <c r="F287" s="96"/>
      <c r="G287" s="102"/>
      <c r="H287" s="102"/>
      <c r="I287" s="102"/>
      <c r="J287" s="101"/>
      <c r="K287" s="101"/>
      <c r="L287" s="101"/>
      <c r="M287" s="102"/>
      <c r="N287" s="102"/>
      <c r="O287" s="77"/>
      <c r="P287" s="77"/>
      <c r="Q287" s="77"/>
      <c r="R287" s="77"/>
      <c r="S287" s="77"/>
      <c r="T287" s="70"/>
      <c r="X287" s="70"/>
      <c r="Y287" s="70"/>
      <c r="Z287" s="70"/>
      <c r="AA287" s="70"/>
      <c r="AB287" s="70"/>
      <c r="AC287" s="70"/>
    </row>
    <row r="288" spans="1:29" ht="34.5" customHeight="1" x14ac:dyDescent="0.35">
      <c r="A288" s="34"/>
      <c r="B288" s="34"/>
      <c r="C288" s="95"/>
      <c r="D288" s="96"/>
      <c r="E288" s="96"/>
      <c r="F288" s="96"/>
      <c r="G288" s="102"/>
      <c r="H288" s="102"/>
      <c r="I288" s="102"/>
      <c r="J288" s="101"/>
      <c r="K288" s="101"/>
      <c r="L288" s="101"/>
      <c r="M288" s="102"/>
      <c r="N288" s="102"/>
      <c r="O288" s="77"/>
      <c r="P288" s="77"/>
      <c r="Q288" s="77"/>
      <c r="R288" s="77"/>
      <c r="S288" s="77"/>
      <c r="T288" s="70"/>
      <c r="X288" s="70"/>
      <c r="Y288" s="70"/>
      <c r="Z288" s="70"/>
      <c r="AA288" s="70"/>
      <c r="AB288" s="70"/>
      <c r="AC288" s="70"/>
    </row>
    <row r="289" spans="1:29" ht="34.5" customHeight="1" x14ac:dyDescent="0.35">
      <c r="A289" s="34"/>
      <c r="B289" s="34"/>
      <c r="C289" s="95"/>
      <c r="D289" s="96"/>
      <c r="E289" s="96"/>
      <c r="F289" s="96"/>
      <c r="G289" s="102"/>
      <c r="H289" s="102"/>
      <c r="I289" s="102"/>
      <c r="J289" s="101"/>
      <c r="K289" s="101"/>
      <c r="L289" s="101"/>
      <c r="M289" s="102"/>
      <c r="N289" s="102"/>
      <c r="O289" s="77"/>
      <c r="P289" s="77"/>
      <c r="Q289" s="77"/>
      <c r="R289" s="77"/>
      <c r="S289" s="77"/>
      <c r="T289" s="70"/>
      <c r="X289" s="70"/>
      <c r="Y289" s="70"/>
      <c r="Z289" s="70"/>
      <c r="AA289" s="70"/>
      <c r="AB289" s="70"/>
      <c r="AC289" s="70"/>
    </row>
    <row r="290" spans="1:29" ht="34.5" customHeight="1" x14ac:dyDescent="0.35">
      <c r="A290" s="34"/>
      <c r="B290" s="34"/>
      <c r="C290" s="95"/>
      <c r="D290" s="96"/>
      <c r="E290" s="96"/>
      <c r="F290" s="96"/>
      <c r="G290" s="102"/>
      <c r="H290" s="102"/>
      <c r="I290" s="102"/>
      <c r="J290" s="101"/>
      <c r="K290" s="101"/>
      <c r="L290" s="101"/>
      <c r="M290" s="102"/>
      <c r="N290" s="102"/>
      <c r="O290" s="77"/>
      <c r="P290" s="77"/>
      <c r="Q290" s="77"/>
      <c r="R290" s="77"/>
      <c r="S290" s="77"/>
      <c r="T290" s="70"/>
      <c r="X290" s="70"/>
      <c r="Y290" s="70"/>
      <c r="Z290" s="70"/>
      <c r="AA290" s="70"/>
      <c r="AB290" s="70"/>
      <c r="AC290" s="70"/>
    </row>
    <row r="291" spans="1:29" ht="34.5" customHeight="1" x14ac:dyDescent="0.35">
      <c r="A291" s="34"/>
      <c r="B291" s="34"/>
      <c r="C291" s="95"/>
      <c r="D291" s="96"/>
      <c r="E291" s="96"/>
      <c r="F291" s="96"/>
      <c r="G291" s="102"/>
      <c r="H291" s="102"/>
      <c r="I291" s="102"/>
      <c r="J291" s="101"/>
      <c r="K291" s="101"/>
      <c r="L291" s="101"/>
      <c r="M291" s="102"/>
      <c r="N291" s="102"/>
      <c r="O291" s="77"/>
      <c r="P291" s="77"/>
      <c r="Q291" s="77"/>
      <c r="R291" s="77"/>
      <c r="S291" s="77"/>
      <c r="T291" s="70"/>
      <c r="X291" s="70"/>
      <c r="Y291" s="70"/>
      <c r="Z291" s="70"/>
      <c r="AA291" s="70"/>
      <c r="AB291" s="70"/>
      <c r="AC291" s="70"/>
    </row>
    <row r="292" spans="1:29" ht="34.5" customHeight="1" x14ac:dyDescent="0.35">
      <c r="A292" s="34"/>
      <c r="B292" s="34"/>
      <c r="C292" s="95"/>
      <c r="D292" s="96"/>
      <c r="E292" s="96"/>
      <c r="F292" s="96"/>
      <c r="G292" s="102"/>
      <c r="H292" s="102"/>
      <c r="I292" s="102"/>
      <c r="J292" s="101"/>
      <c r="K292" s="101"/>
      <c r="L292" s="101"/>
      <c r="M292" s="102"/>
      <c r="N292" s="102"/>
      <c r="O292" s="77"/>
      <c r="P292" s="77"/>
      <c r="Q292" s="77"/>
      <c r="R292" s="77"/>
      <c r="S292" s="77"/>
      <c r="T292" s="70"/>
      <c r="X292" s="70"/>
      <c r="Y292" s="70"/>
      <c r="Z292" s="70"/>
      <c r="AA292" s="70"/>
      <c r="AB292" s="70"/>
      <c r="AC292" s="70"/>
    </row>
    <row r="293" spans="1:29" ht="34.5" customHeight="1" x14ac:dyDescent="0.35">
      <c r="A293" s="34"/>
      <c r="B293" s="34"/>
      <c r="C293" s="95"/>
      <c r="D293" s="96"/>
      <c r="E293" s="96"/>
      <c r="F293" s="96"/>
      <c r="G293" s="102"/>
      <c r="H293" s="102"/>
      <c r="I293" s="102"/>
      <c r="J293" s="101"/>
      <c r="K293" s="101"/>
      <c r="L293" s="101"/>
      <c r="M293" s="102"/>
      <c r="N293" s="102"/>
      <c r="O293" s="77"/>
      <c r="P293" s="77"/>
      <c r="Q293" s="77"/>
      <c r="R293" s="77"/>
      <c r="S293" s="77"/>
      <c r="T293" s="70"/>
      <c r="X293" s="70"/>
      <c r="Y293" s="70"/>
      <c r="Z293" s="70"/>
      <c r="AA293" s="70"/>
      <c r="AB293" s="70"/>
      <c r="AC293" s="70"/>
    </row>
    <row r="294" spans="1:29" ht="34.5" customHeight="1" x14ac:dyDescent="0.35">
      <c r="A294" s="34"/>
      <c r="B294" s="34"/>
      <c r="C294" s="95"/>
      <c r="D294" s="96"/>
      <c r="E294" s="96"/>
      <c r="F294" s="96"/>
      <c r="G294" s="102"/>
      <c r="H294" s="102"/>
      <c r="I294" s="102"/>
      <c r="J294" s="101"/>
      <c r="K294" s="101"/>
      <c r="L294" s="101"/>
      <c r="M294" s="102"/>
      <c r="N294" s="102"/>
      <c r="O294" s="77"/>
      <c r="P294" s="77"/>
      <c r="Q294" s="77"/>
      <c r="R294" s="77"/>
      <c r="S294" s="77"/>
      <c r="T294" s="70"/>
      <c r="X294" s="70"/>
      <c r="Y294" s="70"/>
      <c r="Z294" s="70"/>
      <c r="AA294" s="70"/>
      <c r="AB294" s="70"/>
      <c r="AC294" s="70"/>
    </row>
    <row r="295" spans="1:29" ht="34.5" customHeight="1" x14ac:dyDescent="0.35">
      <c r="A295" s="34"/>
      <c r="B295" s="34"/>
      <c r="C295" s="95"/>
      <c r="D295" s="96"/>
      <c r="E295" s="96"/>
      <c r="F295" s="96"/>
      <c r="G295" s="102"/>
      <c r="H295" s="102"/>
      <c r="I295" s="102"/>
      <c r="J295" s="101"/>
      <c r="K295" s="101"/>
      <c r="L295" s="101"/>
      <c r="M295" s="102"/>
      <c r="N295" s="102"/>
      <c r="O295" s="77"/>
      <c r="P295" s="77"/>
      <c r="Q295" s="77"/>
      <c r="R295" s="77"/>
      <c r="S295" s="77"/>
      <c r="T295" s="70"/>
      <c r="X295" s="70"/>
      <c r="Y295" s="70"/>
      <c r="Z295" s="70"/>
      <c r="AA295" s="70"/>
      <c r="AB295" s="70"/>
      <c r="AC295" s="70"/>
    </row>
    <row r="296" spans="1:29" ht="34.5" customHeight="1" x14ac:dyDescent="0.35">
      <c r="A296" s="34"/>
      <c r="B296" s="34"/>
      <c r="C296" s="95"/>
      <c r="D296" s="96"/>
      <c r="E296" s="96"/>
      <c r="F296" s="96"/>
      <c r="G296" s="102"/>
      <c r="H296" s="102"/>
      <c r="I296" s="102"/>
      <c r="J296" s="101"/>
      <c r="K296" s="101"/>
      <c r="L296" s="101"/>
      <c r="M296" s="102"/>
      <c r="N296" s="102"/>
      <c r="O296" s="77"/>
      <c r="P296" s="77"/>
      <c r="Q296" s="77"/>
      <c r="R296" s="77"/>
      <c r="S296" s="77"/>
      <c r="T296" s="70"/>
      <c r="X296" s="70"/>
      <c r="Y296" s="70"/>
      <c r="Z296" s="70"/>
      <c r="AA296" s="70"/>
      <c r="AB296" s="70"/>
      <c r="AC296" s="70"/>
    </row>
    <row r="297" spans="1:29" ht="34.5" customHeight="1" x14ac:dyDescent="0.35">
      <c r="A297" s="34"/>
      <c r="B297" s="34"/>
      <c r="C297" s="95"/>
      <c r="D297" s="96"/>
      <c r="E297" s="96"/>
      <c r="F297" s="96"/>
      <c r="G297" s="102"/>
      <c r="H297" s="102"/>
      <c r="I297" s="102"/>
      <c r="J297" s="101"/>
      <c r="K297" s="101"/>
      <c r="L297" s="101"/>
      <c r="M297" s="102"/>
      <c r="N297" s="102"/>
      <c r="O297" s="77"/>
      <c r="P297" s="77"/>
      <c r="Q297" s="77"/>
      <c r="R297" s="77"/>
      <c r="S297" s="77"/>
      <c r="T297" s="70"/>
      <c r="X297" s="70"/>
      <c r="Y297" s="70"/>
      <c r="Z297" s="70"/>
      <c r="AA297" s="70"/>
      <c r="AB297" s="70"/>
      <c r="AC297" s="70"/>
    </row>
    <row r="298" spans="1:29" ht="34.5" customHeight="1" x14ac:dyDescent="0.35">
      <c r="A298" s="34"/>
      <c r="B298" s="34"/>
      <c r="C298" s="95"/>
      <c r="D298" s="96"/>
      <c r="E298" s="96"/>
      <c r="F298" s="96"/>
      <c r="G298" s="102"/>
      <c r="H298" s="102"/>
      <c r="I298" s="102"/>
      <c r="J298" s="101"/>
      <c r="K298" s="101"/>
      <c r="L298" s="101"/>
      <c r="M298" s="102"/>
      <c r="N298" s="102"/>
      <c r="O298" s="77"/>
      <c r="P298" s="77"/>
      <c r="Q298" s="77"/>
      <c r="R298" s="77"/>
      <c r="S298" s="77"/>
      <c r="T298" s="70"/>
      <c r="X298" s="70"/>
      <c r="Y298" s="70"/>
      <c r="Z298" s="70"/>
      <c r="AA298" s="70"/>
      <c r="AB298" s="70"/>
      <c r="AC298" s="70"/>
    </row>
    <row r="299" spans="1:29" ht="33.75" customHeight="1" x14ac:dyDescent="0.35">
      <c r="A299" s="94"/>
      <c r="B299" s="95"/>
      <c r="C299" s="95"/>
      <c r="D299" s="96"/>
      <c r="E299" s="96"/>
      <c r="F299" s="96"/>
      <c r="G299" s="97"/>
      <c r="H299" s="97"/>
      <c r="I299" s="97"/>
      <c r="J299" s="98"/>
      <c r="K299" s="98"/>
      <c r="L299" s="98"/>
      <c r="M299" s="99"/>
      <c r="N299" s="99"/>
      <c r="O299" s="72"/>
      <c r="R299" s="70"/>
      <c r="S299" s="70"/>
      <c r="T299" s="70"/>
      <c r="X299" s="70"/>
      <c r="Y299" s="70"/>
      <c r="Z299" s="70"/>
      <c r="AA299" s="70"/>
      <c r="AB299" s="70"/>
      <c r="AC299" s="70"/>
    </row>
    <row r="300" spans="1:29" s="85" customFormat="1" ht="23.25" x14ac:dyDescent="0.35">
      <c r="A300" s="94"/>
      <c r="B300" s="95"/>
      <c r="C300" s="190"/>
      <c r="D300" s="191"/>
      <c r="E300" s="191"/>
      <c r="F300" s="191"/>
      <c r="G300" s="190"/>
      <c r="H300" s="190"/>
      <c r="I300" s="190"/>
      <c r="J300" s="192"/>
      <c r="K300" s="192"/>
      <c r="L300" s="192"/>
      <c r="M300" s="193"/>
      <c r="N300" s="194"/>
      <c r="O300" s="89"/>
      <c r="P300" s="90"/>
    </row>
    <row r="301" spans="1:29" s="85" customFormat="1" ht="23.25" x14ac:dyDescent="0.35">
      <c r="A301" s="94"/>
      <c r="B301" s="95"/>
      <c r="C301" s="190"/>
      <c r="D301" s="191"/>
      <c r="E301" s="191"/>
      <c r="F301" s="191"/>
      <c r="G301" s="190"/>
      <c r="H301" s="190"/>
      <c r="I301" s="190"/>
      <c r="J301" s="192"/>
      <c r="K301" s="192"/>
      <c r="L301" s="192"/>
      <c r="M301" s="193"/>
      <c r="N301" s="194"/>
      <c r="O301" s="89"/>
      <c r="P301" s="90"/>
    </row>
    <row r="302" spans="1:29" s="85" customFormat="1" ht="23.25" x14ac:dyDescent="0.35">
      <c r="A302" s="94"/>
      <c r="B302" s="95"/>
      <c r="C302" s="190"/>
      <c r="D302" s="191"/>
      <c r="E302" s="191"/>
      <c r="F302" s="191"/>
      <c r="G302" s="190"/>
      <c r="H302" s="190"/>
      <c r="I302" s="190"/>
      <c r="J302" s="192"/>
      <c r="K302" s="192"/>
      <c r="L302" s="192"/>
      <c r="M302" s="193"/>
      <c r="N302" s="194"/>
      <c r="O302" s="89"/>
      <c r="P302" s="90"/>
    </row>
    <row r="303" spans="1:29" customFormat="1" ht="21" x14ac:dyDescent="0.35">
      <c r="A303" s="189"/>
      <c r="B303" s="95"/>
      <c r="C303" s="34"/>
      <c r="D303" s="185"/>
      <c r="E303" s="185"/>
      <c r="F303" s="185"/>
      <c r="G303" s="34"/>
      <c r="H303" s="34"/>
      <c r="I303" s="34"/>
      <c r="J303" s="186"/>
      <c r="K303" s="186"/>
      <c r="L303" s="186"/>
      <c r="M303" s="187"/>
      <c r="N303" s="188"/>
      <c r="O303" s="83"/>
      <c r="P303" s="84"/>
    </row>
    <row r="304" spans="1:29" ht="21" x14ac:dyDescent="0.35">
      <c r="A304" s="94"/>
      <c r="B304" s="95"/>
      <c r="C304" s="95"/>
      <c r="D304" s="104"/>
      <c r="E304" s="104"/>
      <c r="F304" s="104"/>
      <c r="G304" s="97"/>
      <c r="H304" s="97"/>
      <c r="I304" s="97"/>
      <c r="J304" s="98"/>
      <c r="K304" s="98"/>
      <c r="L304" s="98"/>
      <c r="M304" s="99"/>
      <c r="N304" s="99"/>
      <c r="O304" s="72"/>
      <c r="R304" s="70"/>
      <c r="S304" s="70"/>
      <c r="T304" s="70"/>
      <c r="X304" s="70"/>
      <c r="Y304" s="70"/>
      <c r="Z304" s="70"/>
      <c r="AA304" s="70"/>
      <c r="AB304" s="70"/>
      <c r="AC304" s="70"/>
    </row>
  </sheetData>
  <mergeCells count="3">
    <mergeCell ref="A6:N6"/>
    <mergeCell ref="A7:N7"/>
    <mergeCell ref="A74:F7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B035D-494A-47CE-812F-A772E0E7011D}">
  <dimension ref="A1:AN234"/>
  <sheetViews>
    <sheetView tabSelected="1" zoomScale="60" zoomScaleNormal="60" workbookViewId="0">
      <selection activeCell="Q14" sqref="Q14"/>
    </sheetView>
  </sheetViews>
  <sheetFormatPr baseColWidth="10" defaultRowHeight="15" x14ac:dyDescent="0.25"/>
  <cols>
    <col min="1" max="1" width="19.7109375" customWidth="1"/>
    <col min="2" max="2" width="15.5703125" customWidth="1"/>
    <col min="3" max="3" width="16" customWidth="1"/>
    <col min="4" max="4" width="14.7109375" customWidth="1"/>
    <col min="5" max="5" width="16.28515625" customWidth="1"/>
    <col min="6" max="6" width="16.5703125" customWidth="1"/>
    <col min="7" max="7" width="18" customWidth="1"/>
    <col min="8" max="8" width="18.28515625" customWidth="1"/>
    <col min="9" max="9" width="16.5703125" customWidth="1"/>
    <col min="10" max="10" width="17.7109375" customWidth="1"/>
    <col min="11" max="11" width="18.5703125" customWidth="1"/>
    <col min="12" max="12" width="17.85546875" customWidth="1"/>
    <col min="13" max="13" width="16.140625" customWidth="1"/>
    <col min="14" max="14" width="17.140625" customWidth="1"/>
    <col min="15" max="15" width="16" style="34" customWidth="1"/>
    <col min="16" max="40" width="11.42578125" style="34"/>
  </cols>
  <sheetData>
    <row r="1" spans="1:14" s="34" customFormat="1" x14ac:dyDescent="0.25"/>
    <row r="2" spans="1:14" x14ac:dyDescent="0.25">
      <c r="A2" s="259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</row>
    <row r="3" spans="1:14" x14ac:dyDescent="0.25">
      <c r="A3" s="259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14" x14ac:dyDescent="0.25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x14ac:dyDescent="0.25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4" x14ac:dyDescent="0.25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</row>
    <row r="7" spans="1:14" ht="21" x14ac:dyDescent="0.35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307"/>
    </row>
    <row r="8" spans="1:14" ht="21" x14ac:dyDescent="0.3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307"/>
    </row>
    <row r="9" spans="1:14" ht="28.5" x14ac:dyDescent="0.45">
      <c r="A9" s="340" t="s">
        <v>179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</row>
    <row r="10" spans="1:14" ht="26.25" x14ac:dyDescent="0.4">
      <c r="A10" s="327" t="s">
        <v>83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  <row r="11" spans="1:14" ht="15.75" customHeight="1" thickBot="1" x14ac:dyDescent="0.45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</row>
    <row r="12" spans="1:14" ht="21" x14ac:dyDescent="0.25">
      <c r="A12" s="47" t="s">
        <v>70</v>
      </c>
      <c r="B12" s="48" t="s">
        <v>2</v>
      </c>
      <c r="C12" s="48" t="s">
        <v>3</v>
      </c>
      <c r="D12" s="48" t="s">
        <v>4</v>
      </c>
      <c r="E12" s="48" t="s">
        <v>5</v>
      </c>
      <c r="F12" s="48" t="s">
        <v>6</v>
      </c>
      <c r="G12" s="48" t="s">
        <v>7</v>
      </c>
      <c r="H12" s="48" t="s">
        <v>8</v>
      </c>
      <c r="I12" s="48" t="s">
        <v>9</v>
      </c>
      <c r="J12" s="48" t="s">
        <v>10</v>
      </c>
      <c r="K12" s="48" t="s">
        <v>11</v>
      </c>
      <c r="L12" s="48" t="s">
        <v>12</v>
      </c>
      <c r="M12" s="48" t="s">
        <v>13</v>
      </c>
      <c r="N12" s="49" t="s">
        <v>14</v>
      </c>
    </row>
    <row r="13" spans="1:14" ht="23.25" x14ac:dyDescent="0.35">
      <c r="A13" s="13" t="s">
        <v>71</v>
      </c>
      <c r="B13" s="25">
        <v>518938</v>
      </c>
      <c r="C13" s="25">
        <v>205968</v>
      </c>
      <c r="D13" s="25">
        <v>21545</v>
      </c>
      <c r="E13" s="25">
        <v>258785</v>
      </c>
      <c r="F13" s="25">
        <v>326890</v>
      </c>
      <c r="G13" s="25">
        <v>284352</v>
      </c>
      <c r="H13" s="25">
        <v>296858</v>
      </c>
      <c r="I13" s="25">
        <v>200122</v>
      </c>
      <c r="J13" s="25">
        <v>82283</v>
      </c>
      <c r="K13" s="25">
        <v>10640</v>
      </c>
      <c r="L13" s="25">
        <v>85851</v>
      </c>
      <c r="M13" s="308">
        <v>458446.39999999991</v>
      </c>
      <c r="N13" s="26">
        <f>SUM(B13:M13)</f>
        <v>2750678.4</v>
      </c>
    </row>
    <row r="14" spans="1:14" ht="23.25" x14ac:dyDescent="0.35">
      <c r="A14" s="13" t="s">
        <v>72</v>
      </c>
      <c r="B14" s="25">
        <v>28321</v>
      </c>
      <c r="C14" s="25">
        <v>23533</v>
      </c>
      <c r="D14" s="25">
        <v>30055</v>
      </c>
      <c r="E14" s="25">
        <v>44521</v>
      </c>
      <c r="F14" s="25">
        <v>81459</v>
      </c>
      <c r="G14" s="25">
        <v>64251</v>
      </c>
      <c r="H14" s="25">
        <v>47835</v>
      </c>
      <c r="I14" s="25">
        <v>29806</v>
      </c>
      <c r="J14" s="25">
        <v>27135</v>
      </c>
      <c r="K14" s="25">
        <v>26607</v>
      </c>
      <c r="L14" s="25">
        <v>18679</v>
      </c>
      <c r="M14" s="308">
        <v>30398.544000000053</v>
      </c>
      <c r="N14" s="26">
        <f t="shared" ref="N14:N74" si="0">SUM(B14:M14)</f>
        <v>452600.54400000005</v>
      </c>
    </row>
    <row r="15" spans="1:14" ht="23.25" x14ac:dyDescent="0.35">
      <c r="A15" s="13" t="s">
        <v>16</v>
      </c>
      <c r="B15" s="25">
        <v>112</v>
      </c>
      <c r="C15" s="25">
        <v>75</v>
      </c>
      <c r="D15" s="25">
        <v>56</v>
      </c>
      <c r="E15" s="25">
        <v>245</v>
      </c>
      <c r="F15" s="25">
        <v>379</v>
      </c>
      <c r="G15" s="25">
        <v>0</v>
      </c>
      <c r="H15" s="25">
        <v>0</v>
      </c>
      <c r="I15" s="25">
        <v>0</v>
      </c>
      <c r="J15" s="25">
        <v>125</v>
      </c>
      <c r="K15" s="25">
        <v>0</v>
      </c>
      <c r="L15" s="25">
        <v>0</v>
      </c>
      <c r="M15" s="308">
        <v>85</v>
      </c>
      <c r="N15" s="26">
        <f t="shared" si="0"/>
        <v>1077</v>
      </c>
    </row>
    <row r="16" spans="1:14" ht="23.25" x14ac:dyDescent="0.35">
      <c r="A16" s="13" t="s">
        <v>17</v>
      </c>
      <c r="B16" s="25">
        <v>599</v>
      </c>
      <c r="C16" s="25">
        <v>721</v>
      </c>
      <c r="D16" s="25">
        <v>265</v>
      </c>
      <c r="E16" s="25">
        <v>458</v>
      </c>
      <c r="F16" s="25">
        <v>1468.1</v>
      </c>
      <c r="G16" s="25">
        <v>25132</v>
      </c>
      <c r="H16" s="25">
        <v>9298</v>
      </c>
      <c r="I16" s="25">
        <v>1538</v>
      </c>
      <c r="J16" s="25">
        <v>1068</v>
      </c>
      <c r="K16" s="25">
        <v>1337</v>
      </c>
      <c r="L16" s="25">
        <v>2021</v>
      </c>
      <c r="M16" s="308">
        <v>439.05099999999948</v>
      </c>
      <c r="N16" s="26">
        <f t="shared" si="0"/>
        <v>44344.150999999998</v>
      </c>
    </row>
    <row r="17" spans="1:14" ht="23.25" x14ac:dyDescent="0.35">
      <c r="A17" s="13" t="s">
        <v>56</v>
      </c>
      <c r="B17" s="25">
        <v>4621</v>
      </c>
      <c r="C17" s="25">
        <v>5998</v>
      </c>
      <c r="D17" s="25">
        <v>5642</v>
      </c>
      <c r="E17" s="25">
        <v>4580</v>
      </c>
      <c r="F17" s="25">
        <v>7120.7300000000005</v>
      </c>
      <c r="G17" s="25">
        <v>2708</v>
      </c>
      <c r="H17" s="25">
        <v>5152</v>
      </c>
      <c r="I17" s="25">
        <v>3266</v>
      </c>
      <c r="J17" s="25">
        <v>7943</v>
      </c>
      <c r="K17" s="25">
        <v>5538</v>
      </c>
      <c r="L17" s="25">
        <v>1052</v>
      </c>
      <c r="M17" s="308">
        <v>1340.5182499999937</v>
      </c>
      <c r="N17" s="26">
        <f t="shared" si="0"/>
        <v>54961.24824999999</v>
      </c>
    </row>
    <row r="18" spans="1:14" ht="23.25" x14ac:dyDescent="0.35">
      <c r="A18" s="13" t="s">
        <v>73</v>
      </c>
      <c r="B18" s="25">
        <v>14522</v>
      </c>
      <c r="C18" s="25">
        <v>4215</v>
      </c>
      <c r="D18" s="25">
        <v>2854</v>
      </c>
      <c r="E18" s="25">
        <v>13545</v>
      </c>
      <c r="F18" s="25">
        <v>5451</v>
      </c>
      <c r="G18" s="25">
        <v>8661</v>
      </c>
      <c r="H18" s="25">
        <v>2271</v>
      </c>
      <c r="I18" s="25">
        <v>3409</v>
      </c>
      <c r="J18" s="25">
        <v>8081</v>
      </c>
      <c r="K18" s="25">
        <v>14983</v>
      </c>
      <c r="L18" s="25">
        <v>136187</v>
      </c>
      <c r="M18" s="309">
        <v>70679.070000000007</v>
      </c>
      <c r="N18" s="26">
        <f t="shared" si="0"/>
        <v>284858.07</v>
      </c>
    </row>
    <row r="19" spans="1:14" ht="23.25" x14ac:dyDescent="0.35">
      <c r="A19" s="13" t="s">
        <v>19</v>
      </c>
      <c r="B19" s="25">
        <v>32105</v>
      </c>
      <c r="C19" s="25">
        <v>4012</v>
      </c>
      <c r="D19" s="25">
        <v>2456</v>
      </c>
      <c r="E19" s="25">
        <v>26542</v>
      </c>
      <c r="F19" s="25">
        <v>26575</v>
      </c>
      <c r="G19" s="25">
        <v>27790</v>
      </c>
      <c r="H19" s="25">
        <v>2250</v>
      </c>
      <c r="I19" s="25">
        <v>4332</v>
      </c>
      <c r="J19" s="25">
        <v>24435</v>
      </c>
      <c r="K19" s="25">
        <v>39405</v>
      </c>
      <c r="L19" s="25">
        <v>55588</v>
      </c>
      <c r="M19" s="309">
        <v>80737.2</v>
      </c>
      <c r="N19" s="26">
        <f t="shared" si="0"/>
        <v>326227.20000000001</v>
      </c>
    </row>
    <row r="20" spans="1:14" ht="23.25" x14ac:dyDescent="0.35">
      <c r="A20" s="13" t="s">
        <v>20</v>
      </c>
      <c r="B20" s="25">
        <v>501</v>
      </c>
      <c r="C20" s="25">
        <v>316</v>
      </c>
      <c r="D20" s="25">
        <v>312</v>
      </c>
      <c r="E20" s="25">
        <v>821</v>
      </c>
      <c r="F20" s="25">
        <v>324</v>
      </c>
      <c r="G20" s="25">
        <v>465</v>
      </c>
      <c r="H20" s="25">
        <v>630</v>
      </c>
      <c r="I20" s="25">
        <v>295</v>
      </c>
      <c r="J20" s="25">
        <v>698</v>
      </c>
      <c r="K20" s="25">
        <v>580</v>
      </c>
      <c r="L20" s="25">
        <v>687</v>
      </c>
      <c r="M20" s="309">
        <v>506.61000000000058</v>
      </c>
      <c r="N20" s="26">
        <f t="shared" si="0"/>
        <v>6135.6100000000006</v>
      </c>
    </row>
    <row r="21" spans="1:14" ht="23.25" x14ac:dyDescent="0.35">
      <c r="A21" s="13" t="s">
        <v>74</v>
      </c>
      <c r="B21" s="25">
        <v>7244</v>
      </c>
      <c r="C21" s="25">
        <v>4985</v>
      </c>
      <c r="D21" s="25">
        <v>7854</v>
      </c>
      <c r="E21" s="25">
        <v>38754</v>
      </c>
      <c r="F21" s="25">
        <v>40638</v>
      </c>
      <c r="G21" s="25">
        <v>40888.5</v>
      </c>
      <c r="H21" s="25">
        <v>22181</v>
      </c>
      <c r="I21" s="25">
        <v>10191</v>
      </c>
      <c r="J21" s="25">
        <v>7283</v>
      </c>
      <c r="K21" s="25">
        <v>4006</v>
      </c>
      <c r="L21" s="25">
        <v>3579</v>
      </c>
      <c r="M21" s="309">
        <v>5628.1050000000105</v>
      </c>
      <c r="N21" s="26">
        <f t="shared" si="0"/>
        <v>193231.60500000001</v>
      </c>
    </row>
    <row r="22" spans="1:14" ht="23.25" x14ac:dyDescent="0.35">
      <c r="A22" s="13" t="s">
        <v>84</v>
      </c>
      <c r="B22" s="25">
        <v>130</v>
      </c>
      <c r="C22" s="25">
        <v>122</v>
      </c>
      <c r="D22" s="25">
        <v>256</v>
      </c>
      <c r="E22" s="25">
        <v>24</v>
      </c>
      <c r="F22" s="25">
        <v>55</v>
      </c>
      <c r="G22" s="25">
        <v>40</v>
      </c>
      <c r="H22" s="25">
        <v>266</v>
      </c>
      <c r="I22" s="25">
        <v>27</v>
      </c>
      <c r="J22" s="25">
        <v>150</v>
      </c>
      <c r="K22" s="25">
        <v>105</v>
      </c>
      <c r="L22" s="25">
        <v>146</v>
      </c>
      <c r="M22" s="309">
        <v>101</v>
      </c>
      <c r="N22" s="26">
        <f t="shared" si="0"/>
        <v>1422</v>
      </c>
    </row>
    <row r="23" spans="1:14" ht="23.25" x14ac:dyDescent="0.35">
      <c r="A23" s="13" t="s">
        <v>22</v>
      </c>
      <c r="B23" s="25">
        <v>12541</v>
      </c>
      <c r="C23" s="25">
        <v>9214</v>
      </c>
      <c r="D23" s="25">
        <v>8543</v>
      </c>
      <c r="E23" s="25">
        <v>6592</v>
      </c>
      <c r="F23" s="25">
        <v>9353.1500000000015</v>
      </c>
      <c r="G23" s="25">
        <v>8020</v>
      </c>
      <c r="H23" s="25">
        <v>11987</v>
      </c>
      <c r="I23" s="25">
        <v>11567</v>
      </c>
      <c r="J23" s="25">
        <v>9316</v>
      </c>
      <c r="K23" s="25">
        <v>17182</v>
      </c>
      <c r="L23" s="25">
        <v>13998</v>
      </c>
      <c r="M23" s="309">
        <v>8281.9205000000075</v>
      </c>
      <c r="N23" s="26">
        <f t="shared" si="0"/>
        <v>126595.0705</v>
      </c>
    </row>
    <row r="24" spans="1:14" ht="23.25" x14ac:dyDescent="0.35">
      <c r="A24" s="13" t="s">
        <v>23</v>
      </c>
      <c r="B24" s="25">
        <v>5687</v>
      </c>
      <c r="C24" s="25">
        <v>7014</v>
      </c>
      <c r="D24" s="25">
        <v>7121</v>
      </c>
      <c r="E24" s="25">
        <v>4321</v>
      </c>
      <c r="F24" s="25">
        <v>6783</v>
      </c>
      <c r="G24" s="25">
        <v>4591</v>
      </c>
      <c r="H24" s="25">
        <v>5242</v>
      </c>
      <c r="I24" s="25">
        <v>3229</v>
      </c>
      <c r="J24" s="25">
        <v>2522</v>
      </c>
      <c r="K24" s="25">
        <v>2844</v>
      </c>
      <c r="L24" s="25">
        <v>2874</v>
      </c>
      <c r="M24" s="309">
        <v>5745.0800000000017</v>
      </c>
      <c r="N24" s="26">
        <f t="shared" si="0"/>
        <v>57973.08</v>
      </c>
    </row>
    <row r="25" spans="1:14" ht="23.25" x14ac:dyDescent="0.35">
      <c r="A25" s="13" t="s">
        <v>24</v>
      </c>
      <c r="B25" s="25">
        <v>4559</v>
      </c>
      <c r="C25" s="25">
        <v>3911</v>
      </c>
      <c r="D25" s="25">
        <v>4752</v>
      </c>
      <c r="E25" s="25">
        <v>3630</v>
      </c>
      <c r="F25" s="25">
        <v>6503</v>
      </c>
      <c r="G25" s="25">
        <v>4192</v>
      </c>
      <c r="H25" s="25">
        <v>3491</v>
      </c>
      <c r="I25" s="25">
        <v>3517</v>
      </c>
      <c r="J25" s="25">
        <v>1319</v>
      </c>
      <c r="K25" s="25">
        <v>1538</v>
      </c>
      <c r="L25" s="25">
        <v>4543</v>
      </c>
      <c r="M25" s="309">
        <v>2936.8500000000058</v>
      </c>
      <c r="N25" s="26">
        <f t="shared" si="0"/>
        <v>44891.850000000006</v>
      </c>
    </row>
    <row r="26" spans="1:14" ht="23.25" x14ac:dyDescent="0.35">
      <c r="A26" s="13" t="s">
        <v>57</v>
      </c>
      <c r="B26" s="25">
        <v>5278</v>
      </c>
      <c r="C26" s="25">
        <v>5221</v>
      </c>
      <c r="D26" s="25">
        <v>5899</v>
      </c>
      <c r="E26" s="25">
        <v>5421</v>
      </c>
      <c r="F26" s="25">
        <v>7123</v>
      </c>
      <c r="G26" s="25">
        <v>9127</v>
      </c>
      <c r="H26" s="25">
        <v>7623</v>
      </c>
      <c r="I26" s="25">
        <v>5343</v>
      </c>
      <c r="J26" s="25">
        <v>3872</v>
      </c>
      <c r="K26" s="25">
        <v>5578</v>
      </c>
      <c r="L26" s="25">
        <v>5771</v>
      </c>
      <c r="M26" s="309">
        <v>3975.3600000000006</v>
      </c>
      <c r="N26" s="26">
        <f t="shared" si="0"/>
        <v>70231.360000000001</v>
      </c>
    </row>
    <row r="27" spans="1:14" ht="23.25" x14ac:dyDescent="0.35">
      <c r="A27" s="13" t="s">
        <v>25</v>
      </c>
      <c r="B27" s="25">
        <v>19618</v>
      </c>
      <c r="C27" s="25">
        <v>23211</v>
      </c>
      <c r="D27" s="25">
        <v>25214</v>
      </c>
      <c r="E27" s="25">
        <v>24244</v>
      </c>
      <c r="F27" s="25">
        <v>27852</v>
      </c>
      <c r="G27" s="25">
        <v>33994</v>
      </c>
      <c r="H27" s="25">
        <v>25518</v>
      </c>
      <c r="I27" s="25">
        <v>28678</v>
      </c>
      <c r="J27" s="25">
        <v>36359</v>
      </c>
      <c r="K27" s="25">
        <v>20898</v>
      </c>
      <c r="L27" s="25">
        <v>18854</v>
      </c>
      <c r="M27" s="309">
        <v>17066.400000000023</v>
      </c>
      <c r="N27" s="26">
        <f t="shared" si="0"/>
        <v>301506.40000000002</v>
      </c>
    </row>
    <row r="28" spans="1:14" ht="23.25" x14ac:dyDescent="0.35">
      <c r="A28" s="13" t="s">
        <v>85</v>
      </c>
      <c r="B28" s="25">
        <v>310</v>
      </c>
      <c r="C28" s="25">
        <v>366</v>
      </c>
      <c r="D28" s="25">
        <v>799</v>
      </c>
      <c r="E28" s="25">
        <v>275</v>
      </c>
      <c r="F28" s="25">
        <v>571</v>
      </c>
      <c r="G28" s="25">
        <v>466</v>
      </c>
      <c r="H28" s="25">
        <v>375</v>
      </c>
      <c r="I28" s="25">
        <v>241</v>
      </c>
      <c r="J28" s="25">
        <v>285</v>
      </c>
      <c r="K28" s="25">
        <v>240</v>
      </c>
      <c r="L28" s="25">
        <v>130</v>
      </c>
      <c r="M28" s="309">
        <v>292.900000000001</v>
      </c>
      <c r="N28" s="26">
        <f t="shared" si="0"/>
        <v>4350.9000000000015</v>
      </c>
    </row>
    <row r="29" spans="1:14" ht="23.25" x14ac:dyDescent="0.35">
      <c r="A29" s="13" t="s">
        <v>58</v>
      </c>
      <c r="B29" s="25">
        <v>4621</v>
      </c>
      <c r="C29" s="25">
        <v>3885</v>
      </c>
      <c r="D29" s="25">
        <v>3213</v>
      </c>
      <c r="E29" s="25">
        <v>2325</v>
      </c>
      <c r="F29" s="25">
        <v>5190</v>
      </c>
      <c r="G29" s="25">
        <v>5042.3</v>
      </c>
      <c r="H29" s="25">
        <v>2887</v>
      </c>
      <c r="I29" s="25">
        <v>3426</v>
      </c>
      <c r="J29" s="25">
        <v>3014</v>
      </c>
      <c r="K29" s="25">
        <v>4210</v>
      </c>
      <c r="L29" s="25">
        <v>8021</v>
      </c>
      <c r="M29" s="309">
        <v>4325.0870000000104</v>
      </c>
      <c r="N29" s="26">
        <f t="shared" si="0"/>
        <v>50159.387000000017</v>
      </c>
    </row>
    <row r="30" spans="1:14" ht="23.25" x14ac:dyDescent="0.35">
      <c r="A30" s="13" t="s">
        <v>26</v>
      </c>
      <c r="B30" s="25">
        <v>0</v>
      </c>
      <c r="C30" s="25">
        <v>0</v>
      </c>
      <c r="D30" s="25">
        <v>0</v>
      </c>
      <c r="E30" s="25">
        <v>53</v>
      </c>
      <c r="F30" s="25">
        <v>0</v>
      </c>
      <c r="G30" s="25">
        <v>0</v>
      </c>
      <c r="H30" s="25">
        <v>0</v>
      </c>
      <c r="I30" s="25">
        <v>5</v>
      </c>
      <c r="J30" s="25">
        <v>0</v>
      </c>
      <c r="K30" s="25">
        <v>0</v>
      </c>
      <c r="L30" s="25">
        <v>203</v>
      </c>
      <c r="M30" s="309">
        <v>1879.1999999999998</v>
      </c>
      <c r="N30" s="26">
        <f t="shared" si="0"/>
        <v>2140.1999999999998</v>
      </c>
    </row>
    <row r="31" spans="1:14" ht="23.25" x14ac:dyDescent="0.35">
      <c r="A31" s="13" t="s">
        <v>27</v>
      </c>
      <c r="B31" s="25">
        <v>6721</v>
      </c>
      <c r="C31" s="25">
        <v>5741</v>
      </c>
      <c r="D31" s="25">
        <v>5112</v>
      </c>
      <c r="E31" s="25">
        <v>3421</v>
      </c>
      <c r="F31" s="25">
        <v>11216.92</v>
      </c>
      <c r="G31" s="25">
        <v>14743</v>
      </c>
      <c r="H31" s="25">
        <v>7627</v>
      </c>
      <c r="I31" s="25">
        <v>6970</v>
      </c>
      <c r="J31" s="25">
        <v>6517</v>
      </c>
      <c r="K31" s="25">
        <v>5890</v>
      </c>
      <c r="L31" s="25">
        <v>6364</v>
      </c>
      <c r="M31" s="309">
        <v>6819.3752000000104</v>
      </c>
      <c r="N31" s="26">
        <f t="shared" si="0"/>
        <v>87142.295200000008</v>
      </c>
    </row>
    <row r="32" spans="1:14" ht="23.25" x14ac:dyDescent="0.35">
      <c r="A32" s="13" t="s">
        <v>28</v>
      </c>
      <c r="B32" s="25">
        <v>2451</v>
      </c>
      <c r="C32" s="25">
        <v>1241</v>
      </c>
      <c r="D32" s="25">
        <v>1625</v>
      </c>
      <c r="E32" s="25">
        <v>1201</v>
      </c>
      <c r="F32" s="25">
        <v>1110.71</v>
      </c>
      <c r="G32" s="25">
        <v>7256</v>
      </c>
      <c r="H32" s="25">
        <v>1021</v>
      </c>
      <c r="I32" s="25">
        <v>705</v>
      </c>
      <c r="J32" s="25">
        <v>830</v>
      </c>
      <c r="K32" s="25">
        <v>1467</v>
      </c>
      <c r="L32" s="25">
        <v>1794</v>
      </c>
      <c r="M32" s="309">
        <v>2691.2222999999976</v>
      </c>
      <c r="N32" s="26">
        <f t="shared" si="0"/>
        <v>23392.932299999997</v>
      </c>
    </row>
    <row r="33" spans="1:14" ht="23.25" x14ac:dyDescent="0.35">
      <c r="A33" s="13" t="s">
        <v>29</v>
      </c>
      <c r="B33" s="25">
        <v>6120</v>
      </c>
      <c r="C33" s="25">
        <v>4211</v>
      </c>
      <c r="D33" s="25">
        <v>2892</v>
      </c>
      <c r="E33" s="25">
        <v>5635</v>
      </c>
      <c r="F33" s="25">
        <v>8100</v>
      </c>
      <c r="G33" s="25">
        <v>4052</v>
      </c>
      <c r="H33" s="25">
        <v>4512</v>
      </c>
      <c r="I33" s="25">
        <v>2150</v>
      </c>
      <c r="J33" s="25">
        <v>2410</v>
      </c>
      <c r="K33" s="25">
        <v>3912</v>
      </c>
      <c r="L33" s="25">
        <v>9492</v>
      </c>
      <c r="M33" s="309">
        <v>10697.199999999997</v>
      </c>
      <c r="N33" s="26">
        <f t="shared" si="0"/>
        <v>64183.199999999997</v>
      </c>
    </row>
    <row r="34" spans="1:14" ht="23.25" x14ac:dyDescent="0.35">
      <c r="A34" s="13" t="s">
        <v>30</v>
      </c>
      <c r="B34" s="25">
        <v>745</v>
      </c>
      <c r="C34" s="25">
        <v>475</v>
      </c>
      <c r="D34" s="25">
        <v>854</v>
      </c>
      <c r="E34" s="25">
        <v>765</v>
      </c>
      <c r="F34" s="25">
        <v>334</v>
      </c>
      <c r="G34" s="25">
        <v>572</v>
      </c>
      <c r="H34" s="25">
        <v>423</v>
      </c>
      <c r="I34" s="25">
        <v>248</v>
      </c>
      <c r="J34" s="25">
        <v>234</v>
      </c>
      <c r="K34" s="25">
        <v>299</v>
      </c>
      <c r="L34" s="25">
        <v>882</v>
      </c>
      <c r="M34" s="309">
        <v>583.10000000000036</v>
      </c>
      <c r="N34" s="26">
        <f t="shared" si="0"/>
        <v>6414.1</v>
      </c>
    </row>
    <row r="35" spans="1:14" ht="23.25" x14ac:dyDescent="0.35">
      <c r="A35" s="13" t="s">
        <v>31</v>
      </c>
      <c r="B35" s="25">
        <v>1499</v>
      </c>
      <c r="C35" s="25">
        <v>998</v>
      </c>
      <c r="D35" s="25">
        <v>1321</v>
      </c>
      <c r="E35" s="25">
        <v>1188</v>
      </c>
      <c r="F35" s="25">
        <v>1852</v>
      </c>
      <c r="G35" s="25">
        <v>1148</v>
      </c>
      <c r="H35" s="25">
        <v>2423</v>
      </c>
      <c r="I35" s="25">
        <v>1293</v>
      </c>
      <c r="J35" s="25">
        <v>1234</v>
      </c>
      <c r="K35" s="25">
        <v>1017</v>
      </c>
      <c r="L35" s="25">
        <v>1098</v>
      </c>
      <c r="M35" s="309">
        <v>1507.1000000000022</v>
      </c>
      <c r="N35" s="26">
        <f t="shared" si="0"/>
        <v>16578.100000000002</v>
      </c>
    </row>
    <row r="36" spans="1:14" ht="23.25" x14ac:dyDescent="0.35">
      <c r="A36" s="13" t="s">
        <v>32</v>
      </c>
      <c r="B36" s="25">
        <v>642</v>
      </c>
      <c r="C36" s="25">
        <v>832</v>
      </c>
      <c r="D36" s="25">
        <v>792</v>
      </c>
      <c r="E36" s="25">
        <v>721</v>
      </c>
      <c r="F36" s="25">
        <v>791</v>
      </c>
      <c r="G36" s="25">
        <v>519</v>
      </c>
      <c r="H36" s="25">
        <v>698</v>
      </c>
      <c r="I36" s="25">
        <v>1044</v>
      </c>
      <c r="J36" s="25">
        <v>1011</v>
      </c>
      <c r="K36" s="25">
        <v>889</v>
      </c>
      <c r="L36" s="25">
        <v>820</v>
      </c>
      <c r="M36" s="309">
        <v>1821.8719999999994</v>
      </c>
      <c r="N36" s="26">
        <f t="shared" si="0"/>
        <v>10580.871999999999</v>
      </c>
    </row>
    <row r="37" spans="1:14" ht="23.25" x14ac:dyDescent="0.35">
      <c r="A37" s="13" t="s">
        <v>33</v>
      </c>
      <c r="B37" s="25">
        <v>65</v>
      </c>
      <c r="C37" s="25">
        <v>562</v>
      </c>
      <c r="D37" s="25">
        <v>321</v>
      </c>
      <c r="E37" s="25">
        <v>75</v>
      </c>
      <c r="F37" s="25">
        <v>182</v>
      </c>
      <c r="G37" s="25">
        <v>274</v>
      </c>
      <c r="H37" s="25">
        <v>557</v>
      </c>
      <c r="I37" s="25">
        <v>249</v>
      </c>
      <c r="J37" s="25">
        <v>938</v>
      </c>
      <c r="K37" s="25">
        <v>1026</v>
      </c>
      <c r="L37" s="25">
        <v>1690</v>
      </c>
      <c r="M37" s="309">
        <v>415.73000000000047</v>
      </c>
      <c r="N37" s="26">
        <f t="shared" si="0"/>
        <v>6354.7300000000005</v>
      </c>
    </row>
    <row r="38" spans="1:14" ht="23.25" x14ac:dyDescent="0.35">
      <c r="A38" s="13" t="s">
        <v>34</v>
      </c>
      <c r="B38" s="25">
        <v>785</v>
      </c>
      <c r="C38" s="25">
        <v>654</v>
      </c>
      <c r="D38" s="25">
        <v>882</v>
      </c>
      <c r="E38" s="25">
        <v>788</v>
      </c>
      <c r="F38" s="25">
        <v>239</v>
      </c>
      <c r="G38" s="25">
        <v>220</v>
      </c>
      <c r="H38" s="25">
        <v>1428</v>
      </c>
      <c r="I38" s="25">
        <v>864</v>
      </c>
      <c r="J38" s="25">
        <v>880</v>
      </c>
      <c r="K38" s="25">
        <v>406</v>
      </c>
      <c r="L38" s="25">
        <v>2187</v>
      </c>
      <c r="M38" s="309">
        <v>933.30000000000109</v>
      </c>
      <c r="N38" s="26">
        <f t="shared" si="0"/>
        <v>10266.300000000001</v>
      </c>
    </row>
    <row r="39" spans="1:14" ht="23.25" x14ac:dyDescent="0.35">
      <c r="A39" s="13" t="s">
        <v>86</v>
      </c>
      <c r="B39" s="25">
        <v>0</v>
      </c>
      <c r="C39" s="25">
        <v>0</v>
      </c>
      <c r="D39" s="25">
        <v>0</v>
      </c>
      <c r="E39" s="25">
        <v>0</v>
      </c>
      <c r="F39" s="25">
        <v>600</v>
      </c>
      <c r="G39" s="25">
        <v>1101</v>
      </c>
      <c r="H39" s="25"/>
      <c r="I39" s="25">
        <v>736</v>
      </c>
      <c r="J39" s="25">
        <v>783</v>
      </c>
      <c r="K39" s="25">
        <v>3036</v>
      </c>
      <c r="L39" s="25">
        <v>21576</v>
      </c>
      <c r="M39" s="309">
        <v>18979</v>
      </c>
      <c r="N39" s="26">
        <f t="shared" si="0"/>
        <v>46811</v>
      </c>
    </row>
    <row r="40" spans="1:14" ht="23.25" x14ac:dyDescent="0.35">
      <c r="A40" s="13" t="s">
        <v>36</v>
      </c>
      <c r="B40" s="25">
        <v>955</v>
      </c>
      <c r="C40" s="25">
        <v>1201</v>
      </c>
      <c r="D40" s="25">
        <v>1200</v>
      </c>
      <c r="E40" s="25">
        <v>872</v>
      </c>
      <c r="F40" s="25">
        <v>1571</v>
      </c>
      <c r="G40" s="25">
        <v>1058</v>
      </c>
      <c r="H40" s="25">
        <v>2294</v>
      </c>
      <c r="I40" s="25">
        <v>2001</v>
      </c>
      <c r="J40" s="25">
        <v>1506</v>
      </c>
      <c r="K40" s="25">
        <v>1668</v>
      </c>
      <c r="L40" s="25">
        <v>6768</v>
      </c>
      <c r="M40" s="309">
        <v>1054.7000000000007</v>
      </c>
      <c r="N40" s="26">
        <f t="shared" si="0"/>
        <v>22148.7</v>
      </c>
    </row>
    <row r="41" spans="1:14" ht="23.25" x14ac:dyDescent="0.35">
      <c r="A41" s="13" t="s">
        <v>37</v>
      </c>
      <c r="B41" s="25">
        <v>249</v>
      </c>
      <c r="C41" s="25">
        <v>362</v>
      </c>
      <c r="D41" s="25">
        <v>325</v>
      </c>
      <c r="E41" s="25">
        <v>232</v>
      </c>
      <c r="F41" s="25">
        <v>295</v>
      </c>
      <c r="G41" s="25">
        <v>104</v>
      </c>
      <c r="H41" s="25">
        <v>360</v>
      </c>
      <c r="I41" s="25">
        <v>412</v>
      </c>
      <c r="J41" s="25">
        <v>553</v>
      </c>
      <c r="K41" s="25">
        <v>285</v>
      </c>
      <c r="L41" s="25">
        <v>391</v>
      </c>
      <c r="M41" s="309">
        <v>463.83999999999969</v>
      </c>
      <c r="N41" s="26">
        <f t="shared" si="0"/>
        <v>4031.8399999999997</v>
      </c>
    </row>
    <row r="42" spans="1:14" ht="23.25" x14ac:dyDescent="0.35">
      <c r="A42" s="13" t="s">
        <v>59</v>
      </c>
      <c r="B42" s="25">
        <v>259</v>
      </c>
      <c r="C42" s="25">
        <v>119</v>
      </c>
      <c r="D42" s="25">
        <v>94</v>
      </c>
      <c r="E42" s="25">
        <v>56</v>
      </c>
      <c r="F42" s="25">
        <v>115</v>
      </c>
      <c r="G42" s="25">
        <v>37</v>
      </c>
      <c r="H42" s="25">
        <v>335</v>
      </c>
      <c r="I42" s="25">
        <v>218</v>
      </c>
      <c r="J42" s="25">
        <v>159</v>
      </c>
      <c r="K42" s="25">
        <v>240</v>
      </c>
      <c r="L42" s="25">
        <v>237</v>
      </c>
      <c r="M42" s="309">
        <v>249.52</v>
      </c>
      <c r="N42" s="26">
        <f t="shared" si="0"/>
        <v>2118.52</v>
      </c>
    </row>
    <row r="43" spans="1:14" ht="23.25" x14ac:dyDescent="0.35">
      <c r="A43" s="13" t="s">
        <v>60</v>
      </c>
      <c r="B43" s="25">
        <v>785</v>
      </c>
      <c r="C43" s="25">
        <v>425</v>
      </c>
      <c r="D43" s="25">
        <v>512</v>
      </c>
      <c r="E43" s="25">
        <v>458</v>
      </c>
      <c r="F43" s="25">
        <v>554</v>
      </c>
      <c r="G43" s="25">
        <v>304</v>
      </c>
      <c r="H43" s="25">
        <v>589</v>
      </c>
      <c r="I43" s="25">
        <v>252</v>
      </c>
      <c r="J43" s="25">
        <v>274</v>
      </c>
      <c r="K43" s="25">
        <v>402</v>
      </c>
      <c r="L43" s="25">
        <v>465</v>
      </c>
      <c r="M43" s="309">
        <v>351.40000000000055</v>
      </c>
      <c r="N43" s="26">
        <f t="shared" si="0"/>
        <v>5371.4000000000005</v>
      </c>
    </row>
    <row r="44" spans="1:14" ht="23.25" x14ac:dyDescent="0.35">
      <c r="A44" s="13" t="s">
        <v>38</v>
      </c>
      <c r="B44" s="25">
        <v>22</v>
      </c>
      <c r="C44" s="25">
        <v>91</v>
      </c>
      <c r="D44" s="25">
        <v>165</v>
      </c>
      <c r="E44" s="25">
        <v>220</v>
      </c>
      <c r="F44" s="25">
        <v>146</v>
      </c>
      <c r="G44" s="25">
        <v>62</v>
      </c>
      <c r="H44" s="25">
        <v>253</v>
      </c>
      <c r="I44" s="25">
        <v>95</v>
      </c>
      <c r="J44" s="25">
        <v>118</v>
      </c>
      <c r="K44" s="25">
        <v>122</v>
      </c>
      <c r="L44" s="25">
        <v>98</v>
      </c>
      <c r="M44" s="309">
        <v>111.36000000000013</v>
      </c>
      <c r="N44" s="26">
        <f t="shared" si="0"/>
        <v>1503.3600000000001</v>
      </c>
    </row>
    <row r="45" spans="1:14" ht="23.25" x14ac:dyDescent="0.35">
      <c r="A45" s="13" t="s">
        <v>75</v>
      </c>
      <c r="B45" s="25">
        <v>1177</v>
      </c>
      <c r="C45" s="25">
        <v>899</v>
      </c>
      <c r="D45" s="25">
        <v>852</v>
      </c>
      <c r="E45" s="25">
        <v>786</v>
      </c>
      <c r="F45" s="25">
        <v>640</v>
      </c>
      <c r="G45" s="25">
        <v>257</v>
      </c>
      <c r="H45" s="25">
        <v>553</v>
      </c>
      <c r="I45" s="25">
        <v>379</v>
      </c>
      <c r="J45" s="25">
        <v>271</v>
      </c>
      <c r="K45" s="25">
        <v>643</v>
      </c>
      <c r="L45" s="25">
        <v>1790</v>
      </c>
      <c r="M45" s="309">
        <v>1154.58</v>
      </c>
      <c r="N45" s="26">
        <f t="shared" si="0"/>
        <v>9401.58</v>
      </c>
    </row>
    <row r="46" spans="1:14" ht="23.25" x14ac:dyDescent="0.35">
      <c r="A46" s="13" t="s">
        <v>40</v>
      </c>
      <c r="B46" s="25">
        <v>261</v>
      </c>
      <c r="C46" s="25">
        <v>210</v>
      </c>
      <c r="D46" s="25">
        <v>352</v>
      </c>
      <c r="E46" s="25">
        <v>209</v>
      </c>
      <c r="F46" s="25">
        <v>4</v>
      </c>
      <c r="G46" s="25">
        <v>15</v>
      </c>
      <c r="H46" s="25">
        <v>125</v>
      </c>
      <c r="I46" s="25">
        <v>14</v>
      </c>
      <c r="J46" s="25">
        <v>12</v>
      </c>
      <c r="K46" s="25">
        <v>31</v>
      </c>
      <c r="L46" s="25">
        <v>6</v>
      </c>
      <c r="M46" s="309">
        <v>9</v>
      </c>
      <c r="N46" s="26">
        <f t="shared" si="0"/>
        <v>1248</v>
      </c>
    </row>
    <row r="47" spans="1:14" ht="23.25" x14ac:dyDescent="0.35">
      <c r="A47" s="13" t="s">
        <v>41</v>
      </c>
      <c r="B47" s="25">
        <v>335</v>
      </c>
      <c r="C47" s="25">
        <v>212</v>
      </c>
      <c r="D47" s="25">
        <v>301</v>
      </c>
      <c r="E47" s="25">
        <v>135</v>
      </c>
      <c r="F47" s="25">
        <v>1</v>
      </c>
      <c r="G47" s="25">
        <v>28</v>
      </c>
      <c r="H47" s="25">
        <v>300</v>
      </c>
      <c r="I47" s="25">
        <v>52</v>
      </c>
      <c r="J47" s="25">
        <v>137</v>
      </c>
      <c r="K47" s="25">
        <v>51</v>
      </c>
      <c r="L47" s="25">
        <v>188</v>
      </c>
      <c r="M47" s="309">
        <v>194</v>
      </c>
      <c r="N47" s="26">
        <f t="shared" si="0"/>
        <v>1934</v>
      </c>
    </row>
    <row r="48" spans="1:14" ht="23.25" x14ac:dyDescent="0.35">
      <c r="A48" s="13" t="s">
        <v>87</v>
      </c>
      <c r="B48" s="25">
        <v>336</v>
      </c>
      <c r="C48" s="25">
        <v>265</v>
      </c>
      <c r="D48" s="25">
        <v>391</v>
      </c>
      <c r="E48" s="25">
        <v>238</v>
      </c>
      <c r="F48" s="25">
        <v>95</v>
      </c>
      <c r="G48" s="25">
        <v>166</v>
      </c>
      <c r="H48" s="25">
        <v>172</v>
      </c>
      <c r="I48" s="25">
        <v>190</v>
      </c>
      <c r="J48" s="25">
        <v>162</v>
      </c>
      <c r="K48" s="25">
        <v>124</v>
      </c>
      <c r="L48" s="25">
        <v>334</v>
      </c>
      <c r="M48" s="309">
        <v>247.30000000000018</v>
      </c>
      <c r="N48" s="26">
        <f t="shared" si="0"/>
        <v>2720.3</v>
      </c>
    </row>
    <row r="49" spans="1:14" ht="23.25" x14ac:dyDescent="0.35">
      <c r="A49" s="13" t="s">
        <v>88</v>
      </c>
      <c r="B49" s="25">
        <v>0</v>
      </c>
      <c r="C49" s="25">
        <v>201</v>
      </c>
      <c r="D49" s="25">
        <v>8</v>
      </c>
      <c r="E49" s="25">
        <v>4</v>
      </c>
      <c r="F49" s="25">
        <v>19</v>
      </c>
      <c r="G49" s="25">
        <v>2</v>
      </c>
      <c r="H49" s="25">
        <v>0</v>
      </c>
      <c r="I49" s="25">
        <v>10</v>
      </c>
      <c r="J49" s="25">
        <v>0</v>
      </c>
      <c r="K49" s="25">
        <v>0</v>
      </c>
      <c r="L49" s="25">
        <v>0</v>
      </c>
      <c r="M49" s="309">
        <v>244</v>
      </c>
      <c r="N49" s="26">
        <f t="shared" si="0"/>
        <v>488</v>
      </c>
    </row>
    <row r="50" spans="1:14" ht="23.25" x14ac:dyDescent="0.35">
      <c r="A50" s="13" t="s">
        <v>89</v>
      </c>
      <c r="B50" s="25">
        <v>160</v>
      </c>
      <c r="C50" s="25">
        <v>182</v>
      </c>
      <c r="D50" s="25">
        <v>98</v>
      </c>
      <c r="E50" s="25">
        <v>188</v>
      </c>
      <c r="F50" s="25">
        <v>40</v>
      </c>
      <c r="G50" s="25">
        <v>5</v>
      </c>
      <c r="H50" s="25">
        <v>80</v>
      </c>
      <c r="I50" s="25">
        <v>73</v>
      </c>
      <c r="J50" s="25">
        <v>238</v>
      </c>
      <c r="K50" s="25">
        <v>49</v>
      </c>
      <c r="L50" s="25">
        <v>36</v>
      </c>
      <c r="M50" s="309">
        <v>149.36999999999989</v>
      </c>
      <c r="N50" s="26">
        <f t="shared" si="0"/>
        <v>1298.3699999999999</v>
      </c>
    </row>
    <row r="51" spans="1:14" ht="23.25" x14ac:dyDescent="0.35">
      <c r="A51" s="13" t="s">
        <v>90</v>
      </c>
      <c r="B51" s="25">
        <v>71</v>
      </c>
      <c r="C51" s="25">
        <v>455</v>
      </c>
      <c r="D51" s="25">
        <v>132</v>
      </c>
      <c r="E51" s="25">
        <v>223</v>
      </c>
      <c r="F51" s="25">
        <v>36</v>
      </c>
      <c r="G51" s="25">
        <v>20</v>
      </c>
      <c r="H51" s="25">
        <v>201</v>
      </c>
      <c r="I51" s="25">
        <v>11</v>
      </c>
      <c r="J51" s="25">
        <v>351</v>
      </c>
      <c r="K51" s="25">
        <v>29</v>
      </c>
      <c r="L51" s="25">
        <v>20</v>
      </c>
      <c r="M51" s="309">
        <v>108.43000000000006</v>
      </c>
      <c r="N51" s="26">
        <f t="shared" si="0"/>
        <v>1657.43</v>
      </c>
    </row>
    <row r="52" spans="1:14" ht="23.25" x14ac:dyDescent="0.35">
      <c r="A52" s="13" t="s">
        <v>91</v>
      </c>
      <c r="B52" s="25">
        <v>236</v>
      </c>
      <c r="C52" s="25">
        <v>215</v>
      </c>
      <c r="D52" s="25">
        <v>216</v>
      </c>
      <c r="E52" s="25">
        <v>299</v>
      </c>
      <c r="F52" s="25">
        <v>369</v>
      </c>
      <c r="G52" s="25">
        <v>280</v>
      </c>
      <c r="H52" s="25">
        <v>366</v>
      </c>
      <c r="I52" s="25">
        <v>283</v>
      </c>
      <c r="J52" s="25">
        <v>476</v>
      </c>
      <c r="K52" s="25">
        <v>493</v>
      </c>
      <c r="L52" s="25">
        <v>329</v>
      </c>
      <c r="M52" s="309">
        <v>356.20000000000027</v>
      </c>
      <c r="N52" s="26">
        <f t="shared" si="0"/>
        <v>3918.2000000000003</v>
      </c>
    </row>
    <row r="53" spans="1:14" ht="23.25" x14ac:dyDescent="0.35">
      <c r="A53" s="13" t="s">
        <v>92</v>
      </c>
      <c r="B53" s="25">
        <v>84</v>
      </c>
      <c r="C53" s="25">
        <v>48</v>
      </c>
      <c r="D53" s="25">
        <v>36</v>
      </c>
      <c r="E53" s="25">
        <v>26</v>
      </c>
      <c r="F53" s="25">
        <v>35</v>
      </c>
      <c r="G53" s="25">
        <v>0</v>
      </c>
      <c r="H53" s="25">
        <v>127</v>
      </c>
      <c r="I53" s="25">
        <v>0</v>
      </c>
      <c r="J53" s="25">
        <v>89</v>
      </c>
      <c r="K53" s="25">
        <v>0</v>
      </c>
      <c r="L53" s="25">
        <v>40</v>
      </c>
      <c r="M53" s="309">
        <v>0</v>
      </c>
      <c r="N53" s="26">
        <f t="shared" si="0"/>
        <v>485</v>
      </c>
    </row>
    <row r="54" spans="1:14" ht="23.25" x14ac:dyDescent="0.35">
      <c r="A54" s="13" t="s">
        <v>93</v>
      </c>
      <c r="B54" s="25">
        <v>28</v>
      </c>
      <c r="C54" s="25">
        <v>75</v>
      </c>
      <c r="D54" s="25">
        <v>128</v>
      </c>
      <c r="E54" s="25">
        <v>238</v>
      </c>
      <c r="F54" s="25">
        <v>2</v>
      </c>
      <c r="G54" s="25">
        <v>115</v>
      </c>
      <c r="H54" s="25">
        <v>289</v>
      </c>
      <c r="I54" s="25">
        <v>20</v>
      </c>
      <c r="J54" s="25">
        <v>15</v>
      </c>
      <c r="K54" s="25">
        <v>20</v>
      </c>
      <c r="L54" s="25">
        <v>31</v>
      </c>
      <c r="M54" s="309">
        <v>76.880000000000095</v>
      </c>
      <c r="N54" s="26">
        <f t="shared" si="0"/>
        <v>1037.8800000000001</v>
      </c>
    </row>
    <row r="55" spans="1:14" ht="23.25" x14ac:dyDescent="0.35">
      <c r="A55" s="13" t="s">
        <v>94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58</v>
      </c>
      <c r="I55" s="25">
        <v>0</v>
      </c>
      <c r="J55" s="25">
        <v>0</v>
      </c>
      <c r="K55" s="25">
        <v>0</v>
      </c>
      <c r="L55" s="25">
        <v>0</v>
      </c>
      <c r="M55" s="309">
        <v>58</v>
      </c>
      <c r="N55" s="26">
        <f t="shared" si="0"/>
        <v>116</v>
      </c>
    </row>
    <row r="56" spans="1:14" ht="23.25" x14ac:dyDescent="0.35">
      <c r="A56" s="13" t="s">
        <v>42</v>
      </c>
      <c r="B56" s="25">
        <v>1665</v>
      </c>
      <c r="C56" s="25">
        <v>2015</v>
      </c>
      <c r="D56" s="25">
        <v>1769</v>
      </c>
      <c r="E56" s="25">
        <v>3321</v>
      </c>
      <c r="F56" s="25">
        <v>7246.1600000000017</v>
      </c>
      <c r="G56" s="25">
        <v>43185</v>
      </c>
      <c r="H56" s="25">
        <v>25809</v>
      </c>
      <c r="I56" s="25">
        <v>8061</v>
      </c>
      <c r="J56" s="25">
        <v>9919</v>
      </c>
      <c r="K56" s="25">
        <v>3242</v>
      </c>
      <c r="L56" s="25">
        <v>3387</v>
      </c>
      <c r="M56" s="309">
        <v>2192.3831999999966</v>
      </c>
      <c r="N56" s="26">
        <f t="shared" si="0"/>
        <v>111811.5432</v>
      </c>
    </row>
    <row r="57" spans="1:14" ht="23.25" x14ac:dyDescent="0.35">
      <c r="A57" s="13" t="s">
        <v>43</v>
      </c>
      <c r="B57" s="25">
        <v>1206</v>
      </c>
      <c r="C57" s="25">
        <v>1521</v>
      </c>
      <c r="D57" s="25">
        <v>4987</v>
      </c>
      <c r="E57" s="25">
        <v>2345</v>
      </c>
      <c r="F57" s="25">
        <v>3174.7000000000003</v>
      </c>
      <c r="G57" s="25">
        <v>3881</v>
      </c>
      <c r="H57" s="25">
        <v>3466</v>
      </c>
      <c r="I57" s="25">
        <v>3240</v>
      </c>
      <c r="J57" s="25">
        <v>2207</v>
      </c>
      <c r="K57" s="25">
        <v>1369</v>
      </c>
      <c r="L57" s="25">
        <v>2114</v>
      </c>
      <c r="M57" s="309">
        <v>7967.8889999999992</v>
      </c>
      <c r="N57" s="26">
        <f t="shared" si="0"/>
        <v>37478.589</v>
      </c>
    </row>
    <row r="58" spans="1:14" ht="23.25" x14ac:dyDescent="0.35">
      <c r="A58" s="13" t="s">
        <v>44</v>
      </c>
      <c r="B58" s="25">
        <v>2101</v>
      </c>
      <c r="C58" s="25">
        <v>1652</v>
      </c>
      <c r="D58" s="25">
        <v>2421</v>
      </c>
      <c r="E58" s="25">
        <v>1421</v>
      </c>
      <c r="F58" s="25">
        <v>3151.33</v>
      </c>
      <c r="G58" s="25">
        <v>1762</v>
      </c>
      <c r="H58" s="25">
        <v>9317</v>
      </c>
      <c r="I58" s="25">
        <v>1989</v>
      </c>
      <c r="J58" s="25">
        <v>2244</v>
      </c>
      <c r="K58" s="25">
        <v>3486</v>
      </c>
      <c r="L58" s="25">
        <v>3519</v>
      </c>
      <c r="M58" s="309">
        <v>2983.7997999999998</v>
      </c>
      <c r="N58" s="26">
        <f t="shared" si="0"/>
        <v>36047.129800000002</v>
      </c>
    </row>
    <row r="59" spans="1:14" ht="23.25" x14ac:dyDescent="0.35">
      <c r="A59" s="13" t="s">
        <v>62</v>
      </c>
      <c r="B59" s="25">
        <v>1400</v>
      </c>
      <c r="C59" s="25">
        <v>621</v>
      </c>
      <c r="D59" s="25">
        <v>901</v>
      </c>
      <c r="E59" s="25">
        <v>721</v>
      </c>
      <c r="F59" s="25">
        <v>516.22</v>
      </c>
      <c r="G59" s="25">
        <v>885</v>
      </c>
      <c r="H59" s="314">
        <v>70363</v>
      </c>
      <c r="I59" s="25">
        <v>701</v>
      </c>
      <c r="J59" s="25">
        <v>627</v>
      </c>
      <c r="K59" s="25">
        <v>986</v>
      </c>
      <c r="L59" s="25">
        <v>1160</v>
      </c>
      <c r="M59" s="309">
        <v>631.04975999999442</v>
      </c>
      <c r="N59" s="26">
        <f t="shared" si="0"/>
        <v>79512.269759999996</v>
      </c>
    </row>
    <row r="60" spans="1:14" ht="23.25" x14ac:dyDescent="0.35">
      <c r="A60" s="13" t="s">
        <v>45</v>
      </c>
      <c r="B60" s="25">
        <v>59</v>
      </c>
      <c r="C60" s="25">
        <v>54</v>
      </c>
      <c r="D60" s="25">
        <v>82</v>
      </c>
      <c r="E60" s="25">
        <v>126</v>
      </c>
      <c r="F60" s="25">
        <v>244</v>
      </c>
      <c r="G60" s="25">
        <v>2914</v>
      </c>
      <c r="H60" s="25">
        <v>778</v>
      </c>
      <c r="I60" s="25">
        <v>1358</v>
      </c>
      <c r="J60" s="25">
        <v>95</v>
      </c>
      <c r="K60" s="25">
        <v>193</v>
      </c>
      <c r="L60" s="25">
        <v>1137</v>
      </c>
      <c r="M60" s="309">
        <v>211.19999999999982</v>
      </c>
      <c r="N60" s="26">
        <f t="shared" si="0"/>
        <v>7251.2</v>
      </c>
    </row>
    <row r="61" spans="1:14" ht="23.25" x14ac:dyDescent="0.35">
      <c r="A61" s="13" t="s">
        <v>46</v>
      </c>
      <c r="B61" s="25">
        <v>5998</v>
      </c>
      <c r="C61" s="25">
        <v>4785</v>
      </c>
      <c r="D61" s="25">
        <v>3542</v>
      </c>
      <c r="E61" s="25">
        <v>2912</v>
      </c>
      <c r="F61" s="25">
        <v>11221</v>
      </c>
      <c r="G61" s="25">
        <v>4362</v>
      </c>
      <c r="H61" s="25">
        <v>3480</v>
      </c>
      <c r="I61" s="25">
        <v>3575</v>
      </c>
      <c r="J61" s="25">
        <v>3789</v>
      </c>
      <c r="K61" s="25">
        <v>3891</v>
      </c>
      <c r="L61" s="25">
        <v>3716</v>
      </c>
      <c r="M61" s="309">
        <v>12200.6499999999</v>
      </c>
      <c r="N61" s="26">
        <f t="shared" si="0"/>
        <v>63471.6499999999</v>
      </c>
    </row>
    <row r="62" spans="1:14" ht="23.25" x14ac:dyDescent="0.35">
      <c r="A62" s="13" t="s">
        <v>63</v>
      </c>
      <c r="B62" s="25">
        <v>1552</v>
      </c>
      <c r="C62" s="25">
        <v>2012</v>
      </c>
      <c r="D62" s="25">
        <v>2011</v>
      </c>
      <c r="E62" s="25">
        <v>1128</v>
      </c>
      <c r="F62" s="25">
        <v>4446</v>
      </c>
      <c r="G62" s="25">
        <v>16234</v>
      </c>
      <c r="H62" s="25">
        <v>23167</v>
      </c>
      <c r="I62" s="25">
        <v>2264</v>
      </c>
      <c r="J62" s="25">
        <v>3285</v>
      </c>
      <c r="K62" s="25">
        <v>2391</v>
      </c>
      <c r="L62" s="25">
        <v>14532</v>
      </c>
      <c r="M62" s="309">
        <v>3651.1000000000058</v>
      </c>
      <c r="N62" s="26">
        <f t="shared" si="0"/>
        <v>76673.100000000006</v>
      </c>
    </row>
    <row r="63" spans="1:14" ht="23.25" x14ac:dyDescent="0.35">
      <c r="A63" s="13" t="s">
        <v>76</v>
      </c>
      <c r="B63" s="25">
        <v>0</v>
      </c>
      <c r="C63" s="25">
        <v>0</v>
      </c>
      <c r="D63" s="25">
        <v>6</v>
      </c>
      <c r="E63" s="25">
        <v>0</v>
      </c>
      <c r="F63" s="25">
        <v>0</v>
      </c>
      <c r="G63" s="25">
        <v>40</v>
      </c>
      <c r="H63" s="25">
        <v>0</v>
      </c>
      <c r="I63" s="25">
        <v>0</v>
      </c>
      <c r="J63" s="25">
        <v>10</v>
      </c>
      <c r="K63" s="25">
        <v>0</v>
      </c>
      <c r="L63" s="25">
        <v>1</v>
      </c>
      <c r="M63" s="309">
        <v>2.8500000000000014</v>
      </c>
      <c r="N63" s="26">
        <f t="shared" si="0"/>
        <v>59.85</v>
      </c>
    </row>
    <row r="64" spans="1:14" ht="23.25" x14ac:dyDescent="0.35">
      <c r="A64" s="13" t="s">
        <v>48</v>
      </c>
      <c r="B64" s="25">
        <v>10</v>
      </c>
      <c r="C64" s="25">
        <v>0</v>
      </c>
      <c r="D64" s="25">
        <v>66</v>
      </c>
      <c r="E64" s="25">
        <v>3</v>
      </c>
      <c r="F64" s="25">
        <v>12</v>
      </c>
      <c r="G64" s="25">
        <v>0</v>
      </c>
      <c r="H64" s="25">
        <v>47</v>
      </c>
      <c r="I64" s="25">
        <v>8</v>
      </c>
      <c r="J64" s="25">
        <v>17</v>
      </c>
      <c r="K64" s="25">
        <v>1</v>
      </c>
      <c r="L64" s="25">
        <v>347</v>
      </c>
      <c r="M64" s="309">
        <v>65.77</v>
      </c>
      <c r="N64" s="26">
        <f t="shared" si="0"/>
        <v>576.77</v>
      </c>
    </row>
    <row r="65" spans="1:14" ht="23.25" x14ac:dyDescent="0.35">
      <c r="A65" s="13" t="s">
        <v>95</v>
      </c>
      <c r="B65" s="25">
        <v>12</v>
      </c>
      <c r="C65" s="25">
        <v>112</v>
      </c>
      <c r="D65" s="25">
        <v>459</v>
      </c>
      <c r="E65" s="25">
        <v>125</v>
      </c>
      <c r="F65" s="25">
        <v>77</v>
      </c>
      <c r="G65" s="25">
        <v>888</v>
      </c>
      <c r="H65" s="25">
        <v>96</v>
      </c>
      <c r="I65" s="25">
        <v>137</v>
      </c>
      <c r="J65" s="25">
        <v>149</v>
      </c>
      <c r="K65" s="25">
        <v>419</v>
      </c>
      <c r="L65" s="25">
        <v>395</v>
      </c>
      <c r="M65" s="309">
        <v>298.20999999999998</v>
      </c>
      <c r="N65" s="26">
        <f t="shared" si="0"/>
        <v>3167.21</v>
      </c>
    </row>
    <row r="66" spans="1:14" ht="23.25" x14ac:dyDescent="0.35">
      <c r="A66" s="13" t="s">
        <v>96</v>
      </c>
      <c r="B66" s="25">
        <v>36</v>
      </c>
      <c r="C66" s="25">
        <v>62</v>
      </c>
      <c r="D66" s="25">
        <v>23</v>
      </c>
      <c r="E66" s="25">
        <v>63</v>
      </c>
      <c r="F66" s="25">
        <v>26</v>
      </c>
      <c r="G66" s="25">
        <v>132</v>
      </c>
      <c r="H66" s="25">
        <v>19</v>
      </c>
      <c r="I66" s="25">
        <v>114</v>
      </c>
      <c r="J66" s="25">
        <v>58</v>
      </c>
      <c r="K66" s="25">
        <v>26</v>
      </c>
      <c r="L66" s="25">
        <v>99</v>
      </c>
      <c r="M66" s="309">
        <v>89.22</v>
      </c>
      <c r="N66" s="26">
        <f t="shared" si="0"/>
        <v>747.22</v>
      </c>
    </row>
    <row r="67" spans="1:14" ht="23.25" x14ac:dyDescent="0.35">
      <c r="A67" s="13" t="s">
        <v>97</v>
      </c>
      <c r="B67" s="25">
        <v>10</v>
      </c>
      <c r="C67" s="25">
        <v>24</v>
      </c>
      <c r="D67" s="25">
        <v>29</v>
      </c>
      <c r="E67" s="25">
        <v>37</v>
      </c>
      <c r="F67" s="25">
        <v>62</v>
      </c>
      <c r="G67" s="25">
        <v>107</v>
      </c>
      <c r="H67" s="25">
        <v>132</v>
      </c>
      <c r="I67" s="25">
        <v>42</v>
      </c>
      <c r="J67" s="25">
        <v>10</v>
      </c>
      <c r="K67" s="25">
        <v>67</v>
      </c>
      <c r="L67" s="25">
        <v>395</v>
      </c>
      <c r="M67" s="309">
        <v>73.200000000000045</v>
      </c>
      <c r="N67" s="26">
        <f t="shared" si="0"/>
        <v>988.2</v>
      </c>
    </row>
    <row r="68" spans="1:14" ht="23.25" x14ac:dyDescent="0.35">
      <c r="A68" s="13" t="s">
        <v>98</v>
      </c>
      <c r="B68" s="25">
        <v>15</v>
      </c>
      <c r="C68" s="25">
        <v>91</v>
      </c>
      <c r="D68" s="25">
        <v>0</v>
      </c>
      <c r="E68" s="25">
        <v>32</v>
      </c>
      <c r="F68" s="25">
        <v>444</v>
      </c>
      <c r="G68" s="25">
        <v>0</v>
      </c>
      <c r="H68" s="25">
        <v>28</v>
      </c>
      <c r="I68" s="25">
        <v>309</v>
      </c>
      <c r="J68" s="25">
        <v>12</v>
      </c>
      <c r="K68" s="25">
        <v>0</v>
      </c>
      <c r="L68" s="25">
        <v>35</v>
      </c>
      <c r="M68" s="309">
        <v>4</v>
      </c>
      <c r="N68" s="26">
        <f t="shared" si="0"/>
        <v>970</v>
      </c>
    </row>
    <row r="69" spans="1:14" ht="23.25" x14ac:dyDescent="0.35">
      <c r="A69" s="13" t="s">
        <v>99</v>
      </c>
      <c r="B69" s="25">
        <v>954</v>
      </c>
      <c r="C69" s="25">
        <v>333</v>
      </c>
      <c r="D69" s="25">
        <v>652</v>
      </c>
      <c r="E69" s="25">
        <v>369</v>
      </c>
      <c r="F69" s="25">
        <v>592</v>
      </c>
      <c r="G69" s="25">
        <v>4897</v>
      </c>
      <c r="H69" s="25">
        <v>3268</v>
      </c>
      <c r="I69" s="25">
        <v>131</v>
      </c>
      <c r="J69" s="25">
        <v>98</v>
      </c>
      <c r="K69" s="25">
        <v>243</v>
      </c>
      <c r="L69" s="25">
        <v>334</v>
      </c>
      <c r="M69" s="309">
        <v>278</v>
      </c>
      <c r="N69" s="26">
        <f t="shared" si="0"/>
        <v>12149</v>
      </c>
    </row>
    <row r="70" spans="1:14" ht="23.25" x14ac:dyDescent="0.35">
      <c r="A70" s="13" t="s">
        <v>100</v>
      </c>
      <c r="B70" s="25">
        <v>1495</v>
      </c>
      <c r="C70" s="25">
        <v>1299</v>
      </c>
      <c r="D70" s="25">
        <v>889</v>
      </c>
      <c r="E70" s="25">
        <v>1099</v>
      </c>
      <c r="F70" s="25">
        <v>6504</v>
      </c>
      <c r="G70" s="25">
        <v>3399.5299999999997</v>
      </c>
      <c r="H70" s="25">
        <v>2634</v>
      </c>
      <c r="I70" s="25">
        <v>1791</v>
      </c>
      <c r="J70" s="25">
        <v>2289</v>
      </c>
      <c r="K70" s="25">
        <v>1839</v>
      </c>
      <c r="L70" s="25">
        <v>2209</v>
      </c>
      <c r="M70" s="310">
        <v>2035.8024000000005</v>
      </c>
      <c r="N70" s="26">
        <f t="shared" si="0"/>
        <v>27483.332399999999</v>
      </c>
    </row>
    <row r="71" spans="1:14" ht="23.25" x14ac:dyDescent="0.35">
      <c r="A71" s="13" t="s">
        <v>101</v>
      </c>
      <c r="B71" s="25">
        <v>111</v>
      </c>
      <c r="C71" s="25">
        <v>80</v>
      </c>
      <c r="D71" s="25">
        <v>91</v>
      </c>
      <c r="E71" s="25">
        <v>345</v>
      </c>
      <c r="F71" s="25">
        <v>40</v>
      </c>
      <c r="G71" s="25">
        <v>215</v>
      </c>
      <c r="H71" s="25">
        <v>424</v>
      </c>
      <c r="I71" s="25">
        <v>34</v>
      </c>
      <c r="J71" s="25">
        <v>29</v>
      </c>
      <c r="K71" s="25">
        <v>183</v>
      </c>
      <c r="L71" s="25">
        <v>251</v>
      </c>
      <c r="M71" s="309">
        <v>126.21000000000004</v>
      </c>
      <c r="N71" s="26">
        <f t="shared" si="0"/>
        <v>1929.21</v>
      </c>
    </row>
    <row r="72" spans="1:14" ht="23.25" x14ac:dyDescent="0.35">
      <c r="A72" s="13" t="s">
        <v>102</v>
      </c>
      <c r="B72" s="25">
        <v>15</v>
      </c>
      <c r="C72" s="25">
        <v>6</v>
      </c>
      <c r="D72" s="25">
        <v>20</v>
      </c>
      <c r="E72" s="25">
        <v>28</v>
      </c>
      <c r="F72" s="25">
        <v>8</v>
      </c>
      <c r="G72" s="25">
        <v>35</v>
      </c>
      <c r="H72" s="25">
        <v>159</v>
      </c>
      <c r="I72" s="25">
        <v>0</v>
      </c>
      <c r="J72" s="25">
        <v>280</v>
      </c>
      <c r="K72" s="25">
        <v>26</v>
      </c>
      <c r="L72" s="25">
        <v>61</v>
      </c>
      <c r="M72" s="309">
        <v>44.660000000000082</v>
      </c>
      <c r="N72" s="26">
        <f t="shared" si="0"/>
        <v>682.66000000000008</v>
      </c>
    </row>
    <row r="73" spans="1:14" ht="23.25" x14ac:dyDescent="0.35">
      <c r="A73" s="13" t="s">
        <v>49</v>
      </c>
      <c r="B73" s="25">
        <v>12874</v>
      </c>
      <c r="C73" s="25">
        <v>3995</v>
      </c>
      <c r="D73" s="25">
        <v>6545</v>
      </c>
      <c r="E73" s="25">
        <v>6989</v>
      </c>
      <c r="F73" s="25">
        <v>7253.87</v>
      </c>
      <c r="G73" s="25">
        <v>4832</v>
      </c>
      <c r="H73" s="25">
        <v>13098</v>
      </c>
      <c r="I73" s="25">
        <v>3641</v>
      </c>
      <c r="J73" s="25">
        <v>10536</v>
      </c>
      <c r="K73" s="25">
        <v>3529</v>
      </c>
      <c r="L73" s="25">
        <v>19681</v>
      </c>
      <c r="M73" s="309">
        <v>3021</v>
      </c>
      <c r="N73" s="26">
        <f t="shared" si="0"/>
        <v>95994.87</v>
      </c>
    </row>
    <row r="74" spans="1:14" ht="23.25" x14ac:dyDescent="0.35">
      <c r="A74" s="13" t="s">
        <v>64</v>
      </c>
      <c r="B74" s="25">
        <v>31895</v>
      </c>
      <c r="C74" s="25">
        <v>27898</v>
      </c>
      <c r="D74" s="25">
        <v>23104</v>
      </c>
      <c r="E74" s="25">
        <v>21542</v>
      </c>
      <c r="F74" s="25">
        <v>33237</v>
      </c>
      <c r="G74" s="25">
        <v>34839</v>
      </c>
      <c r="H74" s="25">
        <v>69018</v>
      </c>
      <c r="I74" s="25">
        <v>25071</v>
      </c>
      <c r="J74" s="25">
        <v>69346</v>
      </c>
      <c r="K74" s="25">
        <v>29864</v>
      </c>
      <c r="L74" s="25">
        <v>48644</v>
      </c>
      <c r="M74" s="309">
        <v>27188</v>
      </c>
      <c r="N74" s="26">
        <f t="shared" si="0"/>
        <v>441646</v>
      </c>
    </row>
    <row r="75" spans="1:14" ht="24" thickBot="1" x14ac:dyDescent="0.3">
      <c r="A75" s="311" t="s">
        <v>50</v>
      </c>
      <c r="B75" s="312">
        <f t="shared" ref="B75:N75" si="1">SUM(B13:B74)</f>
        <v>745101</v>
      </c>
      <c r="C75" s="312">
        <f t="shared" si="1"/>
        <v>369001</v>
      </c>
      <c r="D75" s="312">
        <f t="shared" si="1"/>
        <v>193042</v>
      </c>
      <c r="E75" s="312">
        <f t="shared" si="1"/>
        <v>495720</v>
      </c>
      <c r="F75" s="312">
        <f t="shared" si="1"/>
        <v>660337.8899999999</v>
      </c>
      <c r="G75" s="312">
        <f t="shared" si="1"/>
        <v>674665.33000000007</v>
      </c>
      <c r="H75" s="312">
        <f t="shared" si="1"/>
        <v>693958</v>
      </c>
      <c r="I75" s="312">
        <f t="shared" si="1"/>
        <v>379727</v>
      </c>
      <c r="J75" s="312">
        <f t="shared" si="1"/>
        <v>340086</v>
      </c>
      <c r="K75" s="312">
        <f t="shared" si="1"/>
        <v>229545</v>
      </c>
      <c r="L75" s="312">
        <f t="shared" si="1"/>
        <v>516837</v>
      </c>
      <c r="M75" s="312">
        <f t="shared" si="1"/>
        <v>805205.76940999948</v>
      </c>
      <c r="N75" s="313">
        <f t="shared" si="1"/>
        <v>6103225.9894099999</v>
      </c>
    </row>
    <row r="76" spans="1:14" ht="21" x14ac:dyDescent="0.35">
      <c r="A76" s="315" t="s">
        <v>180</v>
      </c>
      <c r="B76" s="204"/>
      <c r="C76" s="204"/>
      <c r="D76" s="204"/>
      <c r="E76" s="204"/>
      <c r="F76" s="204"/>
      <c r="G76" s="204" t="s">
        <v>181</v>
      </c>
      <c r="H76" s="204"/>
      <c r="I76" s="43"/>
      <c r="J76" s="43"/>
      <c r="K76" s="43"/>
      <c r="L76" s="43"/>
      <c r="M76" s="43"/>
      <c r="N76" s="43"/>
    </row>
    <row r="77" spans="1:14" ht="21" x14ac:dyDescent="0.35">
      <c r="A77" s="315" t="s">
        <v>182</v>
      </c>
      <c r="B77" s="315"/>
      <c r="C77" s="315"/>
      <c r="D77" s="315"/>
      <c r="E77" s="315"/>
      <c r="F77" s="315"/>
      <c r="G77" s="204"/>
      <c r="H77" s="204"/>
      <c r="I77" s="43"/>
      <c r="J77" s="43"/>
      <c r="K77" s="43"/>
      <c r="L77" s="43"/>
      <c r="M77" s="43"/>
      <c r="N77" s="43"/>
    </row>
    <row r="78" spans="1:14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</row>
    <row r="79" spans="1:14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</row>
    <row r="80" spans="1:14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</row>
    <row r="81" spans="1:14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</row>
    <row r="82" spans="1:14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</row>
    <row r="83" spans="1:14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</row>
    <row r="84" spans="1:14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</row>
    <row r="85" spans="1:14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</row>
    <row r="86" spans="1:14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</row>
    <row r="87" spans="1:14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</row>
    <row r="88" spans="1:14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</row>
    <row r="89" spans="1:14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</row>
    <row r="90" spans="1:14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</row>
    <row r="91" spans="1:14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</row>
    <row r="92" spans="1:14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</row>
    <row r="93" spans="1:14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</row>
    <row r="94" spans="1:14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</row>
    <row r="95" spans="1:14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</row>
    <row r="96" spans="1:14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</row>
    <row r="97" spans="1:14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</row>
    <row r="98" spans="1:14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</row>
    <row r="99" spans="1:14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</row>
    <row r="100" spans="1:14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</row>
    <row r="101" spans="1:14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</row>
    <row r="102" spans="1:14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</row>
    <row r="103" spans="1:14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</row>
    <row r="104" spans="1:14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</row>
    <row r="105" spans="1:14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</row>
    <row r="106" spans="1:14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</row>
    <row r="107" spans="1:14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</row>
    <row r="108" spans="1:14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</row>
    <row r="109" spans="1:14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</row>
    <row r="110" spans="1:14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</row>
    <row r="111" spans="1:14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</row>
    <row r="112" spans="1:14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</row>
    <row r="114" spans="1:14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</row>
    <row r="115" spans="1:14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</row>
    <row r="116" spans="1:14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</row>
    <row r="117" spans="1:14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</row>
    <row r="118" spans="1:14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</row>
    <row r="119" spans="1:14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</row>
    <row r="120" spans="1:14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</row>
    <row r="121" spans="1:14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</row>
    <row r="122" spans="1:14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</row>
    <row r="123" spans="1:14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</row>
    <row r="124" spans="1:14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</row>
    <row r="125" spans="1:14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</row>
    <row r="126" spans="1:14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</row>
    <row r="127" spans="1:14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</row>
    <row r="128" spans="1:14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</row>
    <row r="129" spans="1:14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</row>
    <row r="130" spans="1:14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</row>
    <row r="131" spans="1:14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</row>
    <row r="132" spans="1:14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</row>
    <row r="133" spans="1:14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</row>
    <row r="134" spans="1:14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</row>
    <row r="135" spans="1:14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</row>
    <row r="136" spans="1:14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</row>
    <row r="137" spans="1:14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</row>
    <row r="138" spans="1:14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</row>
    <row r="142" spans="1:14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1:14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</row>
    <row r="144" spans="1:14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</row>
    <row r="145" spans="1:14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</row>
    <row r="146" spans="1:14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</row>
    <row r="147" spans="1:14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4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4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4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4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4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4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4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4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4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4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4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1:14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1:14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1:14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1:14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1:14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1:14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1:14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1:14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1:14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1:14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1:14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1:14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1:14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1:14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1:14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1:14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1:14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1:14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1:14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1:14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1:14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1:14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1:14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1:14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1:14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1:14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1:14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1:14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1:14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1:14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1:14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1:14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1:14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1:14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1:14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1:14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1:14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1:14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1:14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1:14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1:14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1:14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</row>
    <row r="216" spans="1:14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</row>
    <row r="217" spans="1:14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</row>
    <row r="218" spans="1:14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</row>
    <row r="219" spans="1:14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</row>
    <row r="220" spans="1:14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</row>
    <row r="221" spans="1:14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</row>
    <row r="222" spans="1:14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4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</row>
    <row r="225" spans="1:14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</row>
    <row r="226" spans="1:14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</row>
    <row r="227" spans="1:14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</row>
    <row r="228" spans="1:14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</row>
    <row r="229" spans="1:14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</row>
    <row r="230" spans="1:14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</row>
    <row r="232" spans="1:14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</row>
    <row r="233" spans="1:14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</row>
    <row r="234" spans="1:14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</row>
  </sheetData>
  <mergeCells count="2">
    <mergeCell ref="A9:N9"/>
    <mergeCell ref="A10:N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67A55-F643-4F65-B75C-578EAB5C7569}">
  <dimension ref="A1:AR165"/>
  <sheetViews>
    <sheetView topLeftCell="A46" zoomScale="66" zoomScaleNormal="66" workbookViewId="0">
      <selection activeCell="A50" sqref="A50:F51"/>
    </sheetView>
  </sheetViews>
  <sheetFormatPr baseColWidth="10" defaultRowHeight="12.75" x14ac:dyDescent="0.2"/>
  <cols>
    <col min="1" max="1" width="18.7109375" style="305" customWidth="1"/>
    <col min="2" max="9" width="18.42578125" style="305" bestFit="1" customWidth="1"/>
    <col min="10" max="10" width="17.85546875" style="305" customWidth="1"/>
    <col min="11" max="13" width="18.42578125" style="305" bestFit="1" customWidth="1"/>
    <col min="14" max="14" width="20.42578125" style="305" customWidth="1"/>
    <col min="15" max="256" width="11.42578125" style="305"/>
    <col min="257" max="257" width="18.7109375" style="305" customWidth="1"/>
    <col min="258" max="265" width="18.42578125" style="305" bestFit="1" customWidth="1"/>
    <col min="266" max="266" width="17.85546875" style="305" customWidth="1"/>
    <col min="267" max="269" width="18.42578125" style="305" bestFit="1" customWidth="1"/>
    <col min="270" max="270" width="20.42578125" style="305" customWidth="1"/>
    <col min="271" max="512" width="11.42578125" style="305"/>
    <col min="513" max="513" width="18.7109375" style="305" customWidth="1"/>
    <col min="514" max="521" width="18.42578125" style="305" bestFit="1" customWidth="1"/>
    <col min="522" max="522" width="17.85546875" style="305" customWidth="1"/>
    <col min="523" max="525" width="18.42578125" style="305" bestFit="1" customWidth="1"/>
    <col min="526" max="526" width="20.42578125" style="305" customWidth="1"/>
    <col min="527" max="768" width="11.42578125" style="305"/>
    <col min="769" max="769" width="18.7109375" style="305" customWidth="1"/>
    <col min="770" max="777" width="18.42578125" style="305" bestFit="1" customWidth="1"/>
    <col min="778" max="778" width="17.85546875" style="305" customWidth="1"/>
    <col min="779" max="781" width="18.42578125" style="305" bestFit="1" customWidth="1"/>
    <col min="782" max="782" width="20.42578125" style="305" customWidth="1"/>
    <col min="783" max="1024" width="11.42578125" style="305"/>
    <col min="1025" max="1025" width="18.7109375" style="305" customWidth="1"/>
    <col min="1026" max="1033" width="18.42578125" style="305" bestFit="1" customWidth="1"/>
    <col min="1034" max="1034" width="17.85546875" style="305" customWidth="1"/>
    <col min="1035" max="1037" width="18.42578125" style="305" bestFit="1" customWidth="1"/>
    <col min="1038" max="1038" width="20.42578125" style="305" customWidth="1"/>
    <col min="1039" max="1280" width="11.42578125" style="305"/>
    <col min="1281" max="1281" width="18.7109375" style="305" customWidth="1"/>
    <col min="1282" max="1289" width="18.42578125" style="305" bestFit="1" customWidth="1"/>
    <col min="1290" max="1290" width="17.85546875" style="305" customWidth="1"/>
    <col min="1291" max="1293" width="18.42578125" style="305" bestFit="1" customWidth="1"/>
    <col min="1294" max="1294" width="20.42578125" style="305" customWidth="1"/>
    <col min="1295" max="1536" width="11.42578125" style="305"/>
    <col min="1537" max="1537" width="18.7109375" style="305" customWidth="1"/>
    <col min="1538" max="1545" width="18.42578125" style="305" bestFit="1" customWidth="1"/>
    <col min="1546" max="1546" width="17.85546875" style="305" customWidth="1"/>
    <col min="1547" max="1549" width="18.42578125" style="305" bestFit="1" customWidth="1"/>
    <col min="1550" max="1550" width="20.42578125" style="305" customWidth="1"/>
    <col min="1551" max="1792" width="11.42578125" style="305"/>
    <col min="1793" max="1793" width="18.7109375" style="305" customWidth="1"/>
    <col min="1794" max="1801" width="18.42578125" style="305" bestFit="1" customWidth="1"/>
    <col min="1802" max="1802" width="17.85546875" style="305" customWidth="1"/>
    <col min="1803" max="1805" width="18.42578125" style="305" bestFit="1" customWidth="1"/>
    <col min="1806" max="1806" width="20.42578125" style="305" customWidth="1"/>
    <col min="1807" max="2048" width="11.42578125" style="305"/>
    <col min="2049" max="2049" width="18.7109375" style="305" customWidth="1"/>
    <col min="2050" max="2057" width="18.42578125" style="305" bestFit="1" customWidth="1"/>
    <col min="2058" max="2058" width="17.85546875" style="305" customWidth="1"/>
    <col min="2059" max="2061" width="18.42578125" style="305" bestFit="1" customWidth="1"/>
    <col min="2062" max="2062" width="20.42578125" style="305" customWidth="1"/>
    <col min="2063" max="2304" width="11.42578125" style="305"/>
    <col min="2305" max="2305" width="18.7109375" style="305" customWidth="1"/>
    <col min="2306" max="2313" width="18.42578125" style="305" bestFit="1" customWidth="1"/>
    <col min="2314" max="2314" width="17.85546875" style="305" customWidth="1"/>
    <col min="2315" max="2317" width="18.42578125" style="305" bestFit="1" customWidth="1"/>
    <col min="2318" max="2318" width="20.42578125" style="305" customWidth="1"/>
    <col min="2319" max="2560" width="11.42578125" style="305"/>
    <col min="2561" max="2561" width="18.7109375" style="305" customWidth="1"/>
    <col min="2562" max="2569" width="18.42578125" style="305" bestFit="1" customWidth="1"/>
    <col min="2570" max="2570" width="17.85546875" style="305" customWidth="1"/>
    <col min="2571" max="2573" width="18.42578125" style="305" bestFit="1" customWidth="1"/>
    <col min="2574" max="2574" width="20.42578125" style="305" customWidth="1"/>
    <col min="2575" max="2816" width="11.42578125" style="305"/>
    <col min="2817" max="2817" width="18.7109375" style="305" customWidth="1"/>
    <col min="2818" max="2825" width="18.42578125" style="305" bestFit="1" customWidth="1"/>
    <col min="2826" max="2826" width="17.85546875" style="305" customWidth="1"/>
    <col min="2827" max="2829" width="18.42578125" style="305" bestFit="1" customWidth="1"/>
    <col min="2830" max="2830" width="20.42578125" style="305" customWidth="1"/>
    <col min="2831" max="3072" width="11.42578125" style="305"/>
    <col min="3073" max="3073" width="18.7109375" style="305" customWidth="1"/>
    <col min="3074" max="3081" width="18.42578125" style="305" bestFit="1" customWidth="1"/>
    <col min="3082" max="3082" width="17.85546875" style="305" customWidth="1"/>
    <col min="3083" max="3085" width="18.42578125" style="305" bestFit="1" customWidth="1"/>
    <col min="3086" max="3086" width="20.42578125" style="305" customWidth="1"/>
    <col min="3087" max="3328" width="11.42578125" style="305"/>
    <col min="3329" max="3329" width="18.7109375" style="305" customWidth="1"/>
    <col min="3330" max="3337" width="18.42578125" style="305" bestFit="1" customWidth="1"/>
    <col min="3338" max="3338" width="17.85546875" style="305" customWidth="1"/>
    <col min="3339" max="3341" width="18.42578125" style="305" bestFit="1" customWidth="1"/>
    <col min="3342" max="3342" width="20.42578125" style="305" customWidth="1"/>
    <col min="3343" max="3584" width="11.42578125" style="305"/>
    <col min="3585" max="3585" width="18.7109375" style="305" customWidth="1"/>
    <col min="3586" max="3593" width="18.42578125" style="305" bestFit="1" customWidth="1"/>
    <col min="3594" max="3594" width="17.85546875" style="305" customWidth="1"/>
    <col min="3595" max="3597" width="18.42578125" style="305" bestFit="1" customWidth="1"/>
    <col min="3598" max="3598" width="20.42578125" style="305" customWidth="1"/>
    <col min="3599" max="3840" width="11.42578125" style="305"/>
    <col min="3841" max="3841" width="18.7109375" style="305" customWidth="1"/>
    <col min="3842" max="3849" width="18.42578125" style="305" bestFit="1" customWidth="1"/>
    <col min="3850" max="3850" width="17.85546875" style="305" customWidth="1"/>
    <col min="3851" max="3853" width="18.42578125" style="305" bestFit="1" customWidth="1"/>
    <col min="3854" max="3854" width="20.42578125" style="305" customWidth="1"/>
    <col min="3855" max="4096" width="11.42578125" style="305"/>
    <col min="4097" max="4097" width="18.7109375" style="305" customWidth="1"/>
    <col min="4098" max="4105" width="18.42578125" style="305" bestFit="1" customWidth="1"/>
    <col min="4106" max="4106" width="17.85546875" style="305" customWidth="1"/>
    <col min="4107" max="4109" width="18.42578125" style="305" bestFit="1" customWidth="1"/>
    <col min="4110" max="4110" width="20.42578125" style="305" customWidth="1"/>
    <col min="4111" max="4352" width="11.42578125" style="305"/>
    <col min="4353" max="4353" width="18.7109375" style="305" customWidth="1"/>
    <col min="4354" max="4361" width="18.42578125" style="305" bestFit="1" customWidth="1"/>
    <col min="4362" max="4362" width="17.85546875" style="305" customWidth="1"/>
    <col min="4363" max="4365" width="18.42578125" style="305" bestFit="1" customWidth="1"/>
    <col min="4366" max="4366" width="20.42578125" style="305" customWidth="1"/>
    <col min="4367" max="4608" width="11.42578125" style="305"/>
    <col min="4609" max="4609" width="18.7109375" style="305" customWidth="1"/>
    <col min="4610" max="4617" width="18.42578125" style="305" bestFit="1" customWidth="1"/>
    <col min="4618" max="4618" width="17.85546875" style="305" customWidth="1"/>
    <col min="4619" max="4621" width="18.42578125" style="305" bestFit="1" customWidth="1"/>
    <col min="4622" max="4622" width="20.42578125" style="305" customWidth="1"/>
    <col min="4623" max="4864" width="11.42578125" style="305"/>
    <col min="4865" max="4865" width="18.7109375" style="305" customWidth="1"/>
    <col min="4866" max="4873" width="18.42578125" style="305" bestFit="1" customWidth="1"/>
    <col min="4874" max="4874" width="17.85546875" style="305" customWidth="1"/>
    <col min="4875" max="4877" width="18.42578125" style="305" bestFit="1" customWidth="1"/>
    <col min="4878" max="4878" width="20.42578125" style="305" customWidth="1"/>
    <col min="4879" max="5120" width="11.42578125" style="305"/>
    <col min="5121" max="5121" width="18.7109375" style="305" customWidth="1"/>
    <col min="5122" max="5129" width="18.42578125" style="305" bestFit="1" customWidth="1"/>
    <col min="5130" max="5130" width="17.85546875" style="305" customWidth="1"/>
    <col min="5131" max="5133" width="18.42578125" style="305" bestFit="1" customWidth="1"/>
    <col min="5134" max="5134" width="20.42578125" style="305" customWidth="1"/>
    <col min="5135" max="5376" width="11.42578125" style="305"/>
    <col min="5377" max="5377" width="18.7109375" style="305" customWidth="1"/>
    <col min="5378" max="5385" width="18.42578125" style="305" bestFit="1" customWidth="1"/>
    <col min="5386" max="5386" width="17.85546875" style="305" customWidth="1"/>
    <col min="5387" max="5389" width="18.42578125" style="305" bestFit="1" customWidth="1"/>
    <col min="5390" max="5390" width="20.42578125" style="305" customWidth="1"/>
    <col min="5391" max="5632" width="11.42578125" style="305"/>
    <col min="5633" max="5633" width="18.7109375" style="305" customWidth="1"/>
    <col min="5634" max="5641" width="18.42578125" style="305" bestFit="1" customWidth="1"/>
    <col min="5642" max="5642" width="17.85546875" style="305" customWidth="1"/>
    <col min="5643" max="5645" width="18.42578125" style="305" bestFit="1" customWidth="1"/>
    <col min="5646" max="5646" width="20.42578125" style="305" customWidth="1"/>
    <col min="5647" max="5888" width="11.42578125" style="305"/>
    <col min="5889" max="5889" width="18.7109375" style="305" customWidth="1"/>
    <col min="5890" max="5897" width="18.42578125" style="305" bestFit="1" customWidth="1"/>
    <col min="5898" max="5898" width="17.85546875" style="305" customWidth="1"/>
    <col min="5899" max="5901" width="18.42578125" style="305" bestFit="1" customWidth="1"/>
    <col min="5902" max="5902" width="20.42578125" style="305" customWidth="1"/>
    <col min="5903" max="6144" width="11.42578125" style="305"/>
    <col min="6145" max="6145" width="18.7109375" style="305" customWidth="1"/>
    <col min="6146" max="6153" width="18.42578125" style="305" bestFit="1" customWidth="1"/>
    <col min="6154" max="6154" width="17.85546875" style="305" customWidth="1"/>
    <col min="6155" max="6157" width="18.42578125" style="305" bestFit="1" customWidth="1"/>
    <col min="6158" max="6158" width="20.42578125" style="305" customWidth="1"/>
    <col min="6159" max="6400" width="11.42578125" style="305"/>
    <col min="6401" max="6401" width="18.7109375" style="305" customWidth="1"/>
    <col min="6402" max="6409" width="18.42578125" style="305" bestFit="1" customWidth="1"/>
    <col min="6410" max="6410" width="17.85546875" style="305" customWidth="1"/>
    <col min="6411" max="6413" width="18.42578125" style="305" bestFit="1" customWidth="1"/>
    <col min="6414" max="6414" width="20.42578125" style="305" customWidth="1"/>
    <col min="6415" max="6656" width="11.42578125" style="305"/>
    <col min="6657" max="6657" width="18.7109375" style="305" customWidth="1"/>
    <col min="6658" max="6665" width="18.42578125" style="305" bestFit="1" customWidth="1"/>
    <col min="6666" max="6666" width="17.85546875" style="305" customWidth="1"/>
    <col min="6667" max="6669" width="18.42578125" style="305" bestFit="1" customWidth="1"/>
    <col min="6670" max="6670" width="20.42578125" style="305" customWidth="1"/>
    <col min="6671" max="6912" width="11.42578125" style="305"/>
    <col min="6913" max="6913" width="18.7109375" style="305" customWidth="1"/>
    <col min="6914" max="6921" width="18.42578125" style="305" bestFit="1" customWidth="1"/>
    <col min="6922" max="6922" width="17.85546875" style="305" customWidth="1"/>
    <col min="6923" max="6925" width="18.42578125" style="305" bestFit="1" customWidth="1"/>
    <col min="6926" max="6926" width="20.42578125" style="305" customWidth="1"/>
    <col min="6927" max="7168" width="11.42578125" style="305"/>
    <col min="7169" max="7169" width="18.7109375" style="305" customWidth="1"/>
    <col min="7170" max="7177" width="18.42578125" style="305" bestFit="1" customWidth="1"/>
    <col min="7178" max="7178" width="17.85546875" style="305" customWidth="1"/>
    <col min="7179" max="7181" width="18.42578125" style="305" bestFit="1" customWidth="1"/>
    <col min="7182" max="7182" width="20.42578125" style="305" customWidth="1"/>
    <col min="7183" max="7424" width="11.42578125" style="305"/>
    <col min="7425" max="7425" width="18.7109375" style="305" customWidth="1"/>
    <col min="7426" max="7433" width="18.42578125" style="305" bestFit="1" customWidth="1"/>
    <col min="7434" max="7434" width="17.85546875" style="305" customWidth="1"/>
    <col min="7435" max="7437" width="18.42578125" style="305" bestFit="1" customWidth="1"/>
    <col min="7438" max="7438" width="20.42578125" style="305" customWidth="1"/>
    <col min="7439" max="7680" width="11.42578125" style="305"/>
    <col min="7681" max="7681" width="18.7109375" style="305" customWidth="1"/>
    <col min="7682" max="7689" width="18.42578125" style="305" bestFit="1" customWidth="1"/>
    <col min="7690" max="7690" width="17.85546875" style="305" customWidth="1"/>
    <col min="7691" max="7693" width="18.42578125" style="305" bestFit="1" customWidth="1"/>
    <col min="7694" max="7694" width="20.42578125" style="305" customWidth="1"/>
    <col min="7695" max="7936" width="11.42578125" style="305"/>
    <col min="7937" max="7937" width="18.7109375" style="305" customWidth="1"/>
    <col min="7938" max="7945" width="18.42578125" style="305" bestFit="1" customWidth="1"/>
    <col min="7946" max="7946" width="17.85546875" style="305" customWidth="1"/>
    <col min="7947" max="7949" width="18.42578125" style="305" bestFit="1" customWidth="1"/>
    <col min="7950" max="7950" width="20.42578125" style="305" customWidth="1"/>
    <col min="7951" max="8192" width="11.42578125" style="305"/>
    <col min="8193" max="8193" width="18.7109375" style="305" customWidth="1"/>
    <col min="8194" max="8201" width="18.42578125" style="305" bestFit="1" customWidth="1"/>
    <col min="8202" max="8202" width="17.85546875" style="305" customWidth="1"/>
    <col min="8203" max="8205" width="18.42578125" style="305" bestFit="1" customWidth="1"/>
    <col min="8206" max="8206" width="20.42578125" style="305" customWidth="1"/>
    <col min="8207" max="8448" width="11.42578125" style="305"/>
    <col min="8449" max="8449" width="18.7109375" style="305" customWidth="1"/>
    <col min="8450" max="8457" width="18.42578125" style="305" bestFit="1" customWidth="1"/>
    <col min="8458" max="8458" width="17.85546875" style="305" customWidth="1"/>
    <col min="8459" max="8461" width="18.42578125" style="305" bestFit="1" customWidth="1"/>
    <col min="8462" max="8462" width="20.42578125" style="305" customWidth="1"/>
    <col min="8463" max="8704" width="11.42578125" style="305"/>
    <col min="8705" max="8705" width="18.7109375" style="305" customWidth="1"/>
    <col min="8706" max="8713" width="18.42578125" style="305" bestFit="1" customWidth="1"/>
    <col min="8714" max="8714" width="17.85546875" style="305" customWidth="1"/>
    <col min="8715" max="8717" width="18.42578125" style="305" bestFit="1" customWidth="1"/>
    <col min="8718" max="8718" width="20.42578125" style="305" customWidth="1"/>
    <col min="8719" max="8960" width="11.42578125" style="305"/>
    <col min="8961" max="8961" width="18.7109375" style="305" customWidth="1"/>
    <col min="8962" max="8969" width="18.42578125" style="305" bestFit="1" customWidth="1"/>
    <col min="8970" max="8970" width="17.85546875" style="305" customWidth="1"/>
    <col min="8971" max="8973" width="18.42578125" style="305" bestFit="1" customWidth="1"/>
    <col min="8974" max="8974" width="20.42578125" style="305" customWidth="1"/>
    <col min="8975" max="9216" width="11.42578125" style="305"/>
    <col min="9217" max="9217" width="18.7109375" style="305" customWidth="1"/>
    <col min="9218" max="9225" width="18.42578125" style="305" bestFit="1" customWidth="1"/>
    <col min="9226" max="9226" width="17.85546875" style="305" customWidth="1"/>
    <col min="9227" max="9229" width="18.42578125" style="305" bestFit="1" customWidth="1"/>
    <col min="9230" max="9230" width="20.42578125" style="305" customWidth="1"/>
    <col min="9231" max="9472" width="11.42578125" style="305"/>
    <col min="9473" max="9473" width="18.7109375" style="305" customWidth="1"/>
    <col min="9474" max="9481" width="18.42578125" style="305" bestFit="1" customWidth="1"/>
    <col min="9482" max="9482" width="17.85546875" style="305" customWidth="1"/>
    <col min="9483" max="9485" width="18.42578125" style="305" bestFit="1" customWidth="1"/>
    <col min="9486" max="9486" width="20.42578125" style="305" customWidth="1"/>
    <col min="9487" max="9728" width="11.42578125" style="305"/>
    <col min="9729" max="9729" width="18.7109375" style="305" customWidth="1"/>
    <col min="9730" max="9737" width="18.42578125" style="305" bestFit="1" customWidth="1"/>
    <col min="9738" max="9738" width="17.85546875" style="305" customWidth="1"/>
    <col min="9739" max="9741" width="18.42578125" style="305" bestFit="1" customWidth="1"/>
    <col min="9742" max="9742" width="20.42578125" style="305" customWidth="1"/>
    <col min="9743" max="9984" width="11.42578125" style="305"/>
    <col min="9985" max="9985" width="18.7109375" style="305" customWidth="1"/>
    <col min="9986" max="9993" width="18.42578125" style="305" bestFit="1" customWidth="1"/>
    <col min="9994" max="9994" width="17.85546875" style="305" customWidth="1"/>
    <col min="9995" max="9997" width="18.42578125" style="305" bestFit="1" customWidth="1"/>
    <col min="9998" max="9998" width="20.42578125" style="305" customWidth="1"/>
    <col min="9999" max="10240" width="11.42578125" style="305"/>
    <col min="10241" max="10241" width="18.7109375" style="305" customWidth="1"/>
    <col min="10242" max="10249" width="18.42578125" style="305" bestFit="1" customWidth="1"/>
    <col min="10250" max="10250" width="17.85546875" style="305" customWidth="1"/>
    <col min="10251" max="10253" width="18.42578125" style="305" bestFit="1" customWidth="1"/>
    <col min="10254" max="10254" width="20.42578125" style="305" customWidth="1"/>
    <col min="10255" max="10496" width="11.42578125" style="305"/>
    <col min="10497" max="10497" width="18.7109375" style="305" customWidth="1"/>
    <col min="10498" max="10505" width="18.42578125" style="305" bestFit="1" customWidth="1"/>
    <col min="10506" max="10506" width="17.85546875" style="305" customWidth="1"/>
    <col min="10507" max="10509" width="18.42578125" style="305" bestFit="1" customWidth="1"/>
    <col min="10510" max="10510" width="20.42578125" style="305" customWidth="1"/>
    <col min="10511" max="10752" width="11.42578125" style="305"/>
    <col min="10753" max="10753" width="18.7109375" style="305" customWidth="1"/>
    <col min="10754" max="10761" width="18.42578125" style="305" bestFit="1" customWidth="1"/>
    <col min="10762" max="10762" width="17.85546875" style="305" customWidth="1"/>
    <col min="10763" max="10765" width="18.42578125" style="305" bestFit="1" customWidth="1"/>
    <col min="10766" max="10766" width="20.42578125" style="305" customWidth="1"/>
    <col min="10767" max="11008" width="11.42578125" style="305"/>
    <col min="11009" max="11009" width="18.7109375" style="305" customWidth="1"/>
    <col min="11010" max="11017" width="18.42578125" style="305" bestFit="1" customWidth="1"/>
    <col min="11018" max="11018" width="17.85546875" style="305" customWidth="1"/>
    <col min="11019" max="11021" width="18.42578125" style="305" bestFit="1" customWidth="1"/>
    <col min="11022" max="11022" width="20.42578125" style="305" customWidth="1"/>
    <col min="11023" max="11264" width="11.42578125" style="305"/>
    <col min="11265" max="11265" width="18.7109375" style="305" customWidth="1"/>
    <col min="11266" max="11273" width="18.42578125" style="305" bestFit="1" customWidth="1"/>
    <col min="11274" max="11274" width="17.85546875" style="305" customWidth="1"/>
    <col min="11275" max="11277" width="18.42578125" style="305" bestFit="1" customWidth="1"/>
    <col min="11278" max="11278" width="20.42578125" style="305" customWidth="1"/>
    <col min="11279" max="11520" width="11.42578125" style="305"/>
    <col min="11521" max="11521" width="18.7109375" style="305" customWidth="1"/>
    <col min="11522" max="11529" width="18.42578125" style="305" bestFit="1" customWidth="1"/>
    <col min="11530" max="11530" width="17.85546875" style="305" customWidth="1"/>
    <col min="11531" max="11533" width="18.42578125" style="305" bestFit="1" customWidth="1"/>
    <col min="11534" max="11534" width="20.42578125" style="305" customWidth="1"/>
    <col min="11535" max="11776" width="11.42578125" style="305"/>
    <col min="11777" max="11777" width="18.7109375" style="305" customWidth="1"/>
    <col min="11778" max="11785" width="18.42578125" style="305" bestFit="1" customWidth="1"/>
    <col min="11786" max="11786" width="17.85546875" style="305" customWidth="1"/>
    <col min="11787" max="11789" width="18.42578125" style="305" bestFit="1" customWidth="1"/>
    <col min="11790" max="11790" width="20.42578125" style="305" customWidth="1"/>
    <col min="11791" max="12032" width="11.42578125" style="305"/>
    <col min="12033" max="12033" width="18.7109375" style="305" customWidth="1"/>
    <col min="12034" max="12041" width="18.42578125" style="305" bestFit="1" customWidth="1"/>
    <col min="12042" max="12042" width="17.85546875" style="305" customWidth="1"/>
    <col min="12043" max="12045" width="18.42578125" style="305" bestFit="1" customWidth="1"/>
    <col min="12046" max="12046" width="20.42578125" style="305" customWidth="1"/>
    <col min="12047" max="12288" width="11.42578125" style="305"/>
    <col min="12289" max="12289" width="18.7109375" style="305" customWidth="1"/>
    <col min="12290" max="12297" width="18.42578125" style="305" bestFit="1" customWidth="1"/>
    <col min="12298" max="12298" width="17.85546875" style="305" customWidth="1"/>
    <col min="12299" max="12301" width="18.42578125" style="305" bestFit="1" customWidth="1"/>
    <col min="12302" max="12302" width="20.42578125" style="305" customWidth="1"/>
    <col min="12303" max="12544" width="11.42578125" style="305"/>
    <col min="12545" max="12545" width="18.7109375" style="305" customWidth="1"/>
    <col min="12546" max="12553" width="18.42578125" style="305" bestFit="1" customWidth="1"/>
    <col min="12554" max="12554" width="17.85546875" style="305" customWidth="1"/>
    <col min="12555" max="12557" width="18.42578125" style="305" bestFit="1" customWidth="1"/>
    <col min="12558" max="12558" width="20.42578125" style="305" customWidth="1"/>
    <col min="12559" max="12800" width="11.42578125" style="305"/>
    <col min="12801" max="12801" width="18.7109375" style="305" customWidth="1"/>
    <col min="12802" max="12809" width="18.42578125" style="305" bestFit="1" customWidth="1"/>
    <col min="12810" max="12810" width="17.85546875" style="305" customWidth="1"/>
    <col min="12811" max="12813" width="18.42578125" style="305" bestFit="1" customWidth="1"/>
    <col min="12814" max="12814" width="20.42578125" style="305" customWidth="1"/>
    <col min="12815" max="13056" width="11.42578125" style="305"/>
    <col min="13057" max="13057" width="18.7109375" style="305" customWidth="1"/>
    <col min="13058" max="13065" width="18.42578125" style="305" bestFit="1" customWidth="1"/>
    <col min="13066" max="13066" width="17.85546875" style="305" customWidth="1"/>
    <col min="13067" max="13069" width="18.42578125" style="305" bestFit="1" customWidth="1"/>
    <col min="13070" max="13070" width="20.42578125" style="305" customWidth="1"/>
    <col min="13071" max="13312" width="11.42578125" style="305"/>
    <col min="13313" max="13313" width="18.7109375" style="305" customWidth="1"/>
    <col min="13314" max="13321" width="18.42578125" style="305" bestFit="1" customWidth="1"/>
    <col min="13322" max="13322" width="17.85546875" style="305" customWidth="1"/>
    <col min="13323" max="13325" width="18.42578125" style="305" bestFit="1" customWidth="1"/>
    <col min="13326" max="13326" width="20.42578125" style="305" customWidth="1"/>
    <col min="13327" max="13568" width="11.42578125" style="305"/>
    <col min="13569" max="13569" width="18.7109375" style="305" customWidth="1"/>
    <col min="13570" max="13577" width="18.42578125" style="305" bestFit="1" customWidth="1"/>
    <col min="13578" max="13578" width="17.85546875" style="305" customWidth="1"/>
    <col min="13579" max="13581" width="18.42578125" style="305" bestFit="1" customWidth="1"/>
    <col min="13582" max="13582" width="20.42578125" style="305" customWidth="1"/>
    <col min="13583" max="13824" width="11.42578125" style="305"/>
    <col min="13825" max="13825" width="18.7109375" style="305" customWidth="1"/>
    <col min="13826" max="13833" width="18.42578125" style="305" bestFit="1" customWidth="1"/>
    <col min="13834" max="13834" width="17.85546875" style="305" customWidth="1"/>
    <col min="13835" max="13837" width="18.42578125" style="305" bestFit="1" customWidth="1"/>
    <col min="13838" max="13838" width="20.42578125" style="305" customWidth="1"/>
    <col min="13839" max="14080" width="11.42578125" style="305"/>
    <col min="14081" max="14081" width="18.7109375" style="305" customWidth="1"/>
    <col min="14082" max="14089" width="18.42578125" style="305" bestFit="1" customWidth="1"/>
    <col min="14090" max="14090" width="17.85546875" style="305" customWidth="1"/>
    <col min="14091" max="14093" width="18.42578125" style="305" bestFit="1" customWidth="1"/>
    <col min="14094" max="14094" width="20.42578125" style="305" customWidth="1"/>
    <col min="14095" max="14336" width="11.42578125" style="305"/>
    <col min="14337" max="14337" width="18.7109375" style="305" customWidth="1"/>
    <col min="14338" max="14345" width="18.42578125" style="305" bestFit="1" customWidth="1"/>
    <col min="14346" max="14346" width="17.85546875" style="305" customWidth="1"/>
    <col min="14347" max="14349" width="18.42578125" style="305" bestFit="1" customWidth="1"/>
    <col min="14350" max="14350" width="20.42578125" style="305" customWidth="1"/>
    <col min="14351" max="14592" width="11.42578125" style="305"/>
    <col min="14593" max="14593" width="18.7109375" style="305" customWidth="1"/>
    <col min="14594" max="14601" width="18.42578125" style="305" bestFit="1" customWidth="1"/>
    <col min="14602" max="14602" width="17.85546875" style="305" customWidth="1"/>
    <col min="14603" max="14605" width="18.42578125" style="305" bestFit="1" customWidth="1"/>
    <col min="14606" max="14606" width="20.42578125" style="305" customWidth="1"/>
    <col min="14607" max="14848" width="11.42578125" style="305"/>
    <col min="14849" max="14849" width="18.7109375" style="305" customWidth="1"/>
    <col min="14850" max="14857" width="18.42578125" style="305" bestFit="1" customWidth="1"/>
    <col min="14858" max="14858" width="17.85546875" style="305" customWidth="1"/>
    <col min="14859" max="14861" width="18.42578125" style="305" bestFit="1" customWidth="1"/>
    <col min="14862" max="14862" width="20.42578125" style="305" customWidth="1"/>
    <col min="14863" max="15104" width="11.42578125" style="305"/>
    <col min="15105" max="15105" width="18.7109375" style="305" customWidth="1"/>
    <col min="15106" max="15113" width="18.42578125" style="305" bestFit="1" customWidth="1"/>
    <col min="15114" max="15114" width="17.85546875" style="305" customWidth="1"/>
    <col min="15115" max="15117" width="18.42578125" style="305" bestFit="1" customWidth="1"/>
    <col min="15118" max="15118" width="20.42578125" style="305" customWidth="1"/>
    <col min="15119" max="15360" width="11.42578125" style="305"/>
    <col min="15361" max="15361" width="18.7109375" style="305" customWidth="1"/>
    <col min="15362" max="15369" width="18.42578125" style="305" bestFit="1" customWidth="1"/>
    <col min="15370" max="15370" width="17.85546875" style="305" customWidth="1"/>
    <col min="15371" max="15373" width="18.42578125" style="305" bestFit="1" customWidth="1"/>
    <col min="15374" max="15374" width="20.42578125" style="305" customWidth="1"/>
    <col min="15375" max="15616" width="11.42578125" style="305"/>
    <col min="15617" max="15617" width="18.7109375" style="305" customWidth="1"/>
    <col min="15618" max="15625" width="18.42578125" style="305" bestFit="1" customWidth="1"/>
    <col min="15626" max="15626" width="17.85546875" style="305" customWidth="1"/>
    <col min="15627" max="15629" width="18.42578125" style="305" bestFit="1" customWidth="1"/>
    <col min="15630" max="15630" width="20.42578125" style="305" customWidth="1"/>
    <col min="15631" max="15872" width="11.42578125" style="305"/>
    <col min="15873" max="15873" width="18.7109375" style="305" customWidth="1"/>
    <col min="15874" max="15881" width="18.42578125" style="305" bestFit="1" customWidth="1"/>
    <col min="15882" max="15882" width="17.85546875" style="305" customWidth="1"/>
    <col min="15883" max="15885" width="18.42578125" style="305" bestFit="1" customWidth="1"/>
    <col min="15886" max="15886" width="20.42578125" style="305" customWidth="1"/>
    <col min="15887" max="16128" width="11.42578125" style="305"/>
    <col min="16129" max="16129" width="18.7109375" style="305" customWidth="1"/>
    <col min="16130" max="16137" width="18.42578125" style="305" bestFit="1" customWidth="1"/>
    <col min="16138" max="16138" width="17.85546875" style="305" customWidth="1"/>
    <col min="16139" max="16141" width="18.42578125" style="305" bestFit="1" customWidth="1"/>
    <col min="16142" max="16142" width="20.42578125" style="305" customWidth="1"/>
    <col min="16143" max="16384" width="11.42578125" style="305"/>
  </cols>
  <sheetData>
    <row r="1" spans="1:44" s="303" customFormat="1" x14ac:dyDescent="0.2"/>
    <row r="2" spans="1:44" s="303" customFormat="1" x14ac:dyDescent="0.2"/>
    <row r="3" spans="1:44" s="303" customFormat="1" x14ac:dyDescent="0.2"/>
    <row r="4" spans="1:44" s="303" customFormat="1" x14ac:dyDescent="0.2"/>
    <row r="5" spans="1:44" s="303" customFormat="1" x14ac:dyDescent="0.2"/>
    <row r="6" spans="1:44" x14ac:dyDescent="0.2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</row>
    <row r="7" spans="1:44" x14ac:dyDescent="0.2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</row>
    <row r="8" spans="1:44" x14ac:dyDescent="0.2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</row>
    <row r="9" spans="1:44" ht="15.75" x14ac:dyDescent="0.25">
      <c r="A9" s="316" t="s">
        <v>172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</row>
    <row r="10" spans="1:44" x14ac:dyDescent="0.2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</row>
    <row r="11" spans="1:44" ht="13.5" thickBot="1" x14ac:dyDescent="0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</row>
    <row r="12" spans="1:44" ht="37.5" customHeight="1" thickBot="1" x14ac:dyDescent="0.25">
      <c r="A12" s="300" t="s">
        <v>70</v>
      </c>
      <c r="B12" s="301" t="s">
        <v>119</v>
      </c>
      <c r="C12" s="301" t="s">
        <v>120</v>
      </c>
      <c r="D12" s="301" t="s">
        <v>121</v>
      </c>
      <c r="E12" s="301" t="s">
        <v>122</v>
      </c>
      <c r="F12" s="301" t="s">
        <v>123</v>
      </c>
      <c r="G12" s="301" t="s">
        <v>124</v>
      </c>
      <c r="H12" s="301" t="s">
        <v>125</v>
      </c>
      <c r="I12" s="301" t="s">
        <v>126</v>
      </c>
      <c r="J12" s="301" t="s">
        <v>127</v>
      </c>
      <c r="K12" s="301" t="s">
        <v>128</v>
      </c>
      <c r="L12" s="301" t="s">
        <v>12</v>
      </c>
      <c r="M12" s="301" t="s">
        <v>13</v>
      </c>
      <c r="N12" s="302" t="s">
        <v>14</v>
      </c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</row>
    <row r="13" spans="1:44" ht="30" customHeight="1" x14ac:dyDescent="0.2">
      <c r="A13" s="290" t="s">
        <v>129</v>
      </c>
      <c r="B13" s="291">
        <f>+[3]enero!B8+[3]enero!C8+[3]enero!D8+[3]enero!E8+[3]enero!F8+[3]enero!G8+[3]enero!H8+[3]enero!I8</f>
        <v>384760</v>
      </c>
      <c r="C13" s="291">
        <f>+[3]feb.!B8+[3]feb.!C8+[3]feb.!D8+[3]feb.!E8+[3]feb.!F8+[3]feb.!G8+[3]feb.!H8+[3]feb.!I8</f>
        <v>547778</v>
      </c>
      <c r="D13" s="292">
        <f>+[3]marzo!B8+[3]marzo!C8+[3]marzo!D8+[3]marzo!E8+[3]marzo!F8+[3]marzo!G8+[3]marzo!H8+[3]marzo!I8</f>
        <v>172193</v>
      </c>
      <c r="E13" s="292">
        <f>+[3]abril!B8+[3]abril!C8+[3]abril!D8+[3]abril!E8+[3]abril!F8+[3]abril!G8+[3]abril!H8+[3]abril!I8</f>
        <v>46620</v>
      </c>
      <c r="F13" s="292">
        <f>+[3]mayo!B8+[3]mayo!C8+[3]mayo!D8+[3]mayo!E8+[3]mayo!F8+[3]mayo!G8+[3]mayo!H8+[3]mayo!I8</f>
        <v>123893</v>
      </c>
      <c r="G13" s="292">
        <f>+[3]junio!B8+[3]junio!C8+[3]junio!D8+[3]junio!E8+[3]junio!F8+[3]junio!G8+[3]junio!H8+[3]junio!I8</f>
        <v>543827</v>
      </c>
      <c r="H13" s="291">
        <f>+[3]julio!B8+[3]julio!C8+[3]julio!D8+[3]julio!E8+[3]julio!F8+[3]julio!G8+[3]julio!H8+[3]julio!I8</f>
        <v>302167</v>
      </c>
      <c r="I13" s="291">
        <f>+[3]agosto!B8+[3]agosto!C8+[3]agosto!D8+[3]agosto!E8+[3]agosto!F8+[3]agosto!G8+[3]agosto!H8+[3]agosto!I8</f>
        <v>140865</v>
      </c>
      <c r="J13" s="292">
        <f>+[3]sept.!B8+[3]sept.!C8+[3]sept.!D8+[3]sept.!E8+[3]sept.!F8+[3]sept.!G8+[3]sept.!H8+[3]sept.!I8</f>
        <v>98983</v>
      </c>
      <c r="K13" s="292">
        <f>+[3]oct.!B8+[3]oct.!C8+[3]oct.!D8+[3]oct.!E8+[3]oct.!F8+[3]oct.!G8+[3]oct.!H8+[3]oct.!I8</f>
        <v>40006</v>
      </c>
      <c r="L13" s="292">
        <f>+[3]nov.!B8+[3]nov.!C8+[3]nov.!D8+[3]nov.!E8+[3]nov.!F8+[3]nov.!G8+[3]nov.!H8+[3]nov.!I8</f>
        <v>22329</v>
      </c>
      <c r="M13" s="292">
        <f>+[3]dic.!B9+[3]dic.!C9+[3]dic.!D9+[3]dic.!E9+[3]dic.!F9+[3]dic.!G9+[3]dic.!H9+[3]dic.!I9</f>
        <v>1140</v>
      </c>
      <c r="N13" s="293">
        <f>SUM(B13:M13)</f>
        <v>2424561</v>
      </c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</row>
    <row r="14" spans="1:44" ht="30" customHeight="1" x14ac:dyDescent="0.2">
      <c r="A14" s="294" t="s">
        <v>130</v>
      </c>
      <c r="B14" s="291">
        <f>+[3]enero!B9+[3]enero!C9+[3]enero!D9+[3]enero!E9+[3]enero!F9+[3]enero!G9+[3]enero!H9+[3]enero!I9</f>
        <v>22793</v>
      </c>
      <c r="C14" s="291">
        <f>+[3]feb.!B9+[3]feb.!C9+[3]feb.!D9+[3]feb.!E9+[3]feb.!F9+[3]feb.!G9+[3]feb.!H9+[3]feb.!I9</f>
        <v>21728</v>
      </c>
      <c r="D14" s="291">
        <f>+[3]marzo!B9+[3]marzo!C9+[3]marzo!D9+[3]marzo!E9+[3]marzo!F9+[3]marzo!G9+[3]marzo!H9+[3]marzo!I9</f>
        <v>22597</v>
      </c>
      <c r="E14" s="291">
        <f>+[3]abril!B9+[3]abril!C9+[3]abril!D9+[3]abril!E9+[3]abril!F9+[3]abril!G9+[3]abril!H9+[3]abril!I9</f>
        <v>44301</v>
      </c>
      <c r="F14" s="291">
        <f>+[3]mayo!B9+[3]mayo!C9+[3]mayo!D9+[3]mayo!E9+[3]mayo!F9+[3]mayo!G9+[3]mayo!H9+[3]mayo!I9</f>
        <v>71593</v>
      </c>
      <c r="G14" s="291">
        <f>+[3]junio!B9+[3]junio!C9+[3]junio!D9+[3]junio!E9+[3]junio!F9+[3]junio!G9+[3]junio!H9+[3]junio!I9</f>
        <v>42164</v>
      </c>
      <c r="H14" s="291">
        <f>+[3]julio!B9+[3]julio!C9+[3]julio!D9+[3]julio!E9+[3]julio!F9+[3]julio!G9+[3]julio!H9+[3]julio!I9</f>
        <v>25466</v>
      </c>
      <c r="I14" s="291">
        <f>+[3]agosto!B9+[3]agosto!C9+[3]agosto!D9+[3]agosto!E9+[3]agosto!F9+[3]agosto!G9+[3]agosto!H9+[3]agosto!I9</f>
        <v>32862</v>
      </c>
      <c r="J14" s="291">
        <f>+[3]sept.!B9+[3]sept.!C9+[3]sept.!D9+[3]sept.!E9+[3]sept.!F9+[3]sept.!G9+[3]sept.!H9+[3]sept.!I9</f>
        <v>36961</v>
      </c>
      <c r="K14" s="291">
        <f>+[3]oct.!B9+[3]oct.!C9+[3]oct.!D9+[3]oct.!E9+[3]oct.!F9+[3]oct.!G9+[3]oct.!H9+[3]oct.!I9</f>
        <v>21719</v>
      </c>
      <c r="L14" s="291">
        <f>+[3]nov.!B9+[3]nov.!C9+[3]nov.!D9+[3]nov.!E9+[3]nov.!F9+[3]nov.!G9+[3]nov.!H9+[3]nov.!I9</f>
        <v>18827</v>
      </c>
      <c r="M14" s="291">
        <f>+[3]dic.!B10+[3]dic.!C10+[3]dic.!D10+[3]dic.!E10+[3]dic.!F10+[3]dic.!G10+[3]dic.!H10+[3]dic.!I10</f>
        <v>46782</v>
      </c>
      <c r="N14" s="295">
        <f>SUM(B14:M14)</f>
        <v>407793</v>
      </c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</row>
    <row r="15" spans="1:44" ht="30" customHeight="1" x14ac:dyDescent="0.2">
      <c r="A15" s="294" t="s">
        <v>131</v>
      </c>
      <c r="B15" s="291">
        <f>+[3]enero!B10+[3]enero!C10+[3]enero!D10+[3]enero!E10+[3]enero!F10+[3]enero!G10+[3]enero!H10+[3]enero!I10</f>
        <v>133</v>
      </c>
      <c r="C15" s="291">
        <f>+[3]feb.!B10+[3]feb.!C10+[3]feb.!D10+[3]feb.!E10+[3]feb.!F10+[3]feb.!G10+[3]feb.!H10+[3]feb.!I10</f>
        <v>200</v>
      </c>
      <c r="D15" s="291">
        <f>+[3]marzo!B10+[3]marzo!C10+[3]marzo!D10+[3]marzo!E10+[3]marzo!F10+[3]marzo!G10+[3]marzo!H10+[3]marzo!I10</f>
        <v>180</v>
      </c>
      <c r="E15" s="291">
        <f>+[3]abril!B10+[3]abril!C10+[3]abril!D10+[3]abril!E10+[3]abril!F10+[3]abril!G10+[3]abril!H10+[3]abril!I10</f>
        <v>1911</v>
      </c>
      <c r="F15" s="291">
        <f>+[3]mayo!B10+[3]mayo!C10+[3]mayo!D10+[3]mayo!E10+[3]mayo!F10+[3]mayo!G10+[3]mayo!H10+[3]mayo!I10</f>
        <v>4444</v>
      </c>
      <c r="G15" s="291">
        <f>+[3]junio!B10+[3]junio!C10+[3]junio!D10+[3]junio!E10+[3]junio!F10+[3]junio!G10+[3]junio!H10+[3]junio!I10</f>
        <v>120</v>
      </c>
      <c r="H15" s="291">
        <f>+[3]julio!B10+[3]julio!C10+[3]julio!D10+[3]julio!E10+[3]julio!F10+[3]julio!G10+[3]julio!H10+[3]julio!I10</f>
        <v>811</v>
      </c>
      <c r="I15" s="291">
        <f>+[3]agosto!B10+[3]agosto!C10+[3]agosto!D10+[3]agosto!E10+[3]agosto!F10+[3]agosto!G10+[3]agosto!H10+[3]agosto!I10</f>
        <v>580</v>
      </c>
      <c r="J15" s="291">
        <f>+[3]sept.!B10+[3]sept.!C10+[3]sept.!D10+[3]sept.!E10+[3]sept.!F10+[3]sept.!G10+[3]sept.!H10+[3]sept.!I10</f>
        <v>0</v>
      </c>
      <c r="K15" s="291">
        <f>+[3]oct.!B10+[3]oct.!C10+[3]oct.!D10+[3]oct.!E10+[3]oct.!F10+[3]oct.!G10+[3]oct.!H10+[3]oct.!I10</f>
        <v>13758</v>
      </c>
      <c r="L15" s="291">
        <f>+[3]nov.!B10+[3]nov.!C10+[3]nov.!D10+[3]nov.!E10+[3]nov.!F10+[3]nov.!G10+[3]nov.!H10+[3]nov.!I10</f>
        <v>955</v>
      </c>
      <c r="M15" s="291">
        <f>+[3]dic.!B11+[3]dic.!C11+[3]dic.!D11+[3]dic.!E11+[3]dic.!F11+[3]dic.!G11+[3]dic.!H11+[3]dic.!I11</f>
        <v>0</v>
      </c>
      <c r="N15" s="295">
        <f t="shared" ref="N15:N47" si="0">SUM(B15:M15)</f>
        <v>23092</v>
      </c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</row>
    <row r="16" spans="1:44" ht="30" customHeight="1" x14ac:dyDescent="0.2">
      <c r="A16" s="294" t="s">
        <v>132</v>
      </c>
      <c r="B16" s="291">
        <f>+[3]enero!B11+[3]enero!C11+[3]enero!D11+[3]enero!E11+[3]enero!F11+[3]enero!G11+[3]enero!H11+[3]enero!I11</f>
        <v>154</v>
      </c>
      <c r="C16" s="291">
        <f>+[3]feb.!B11+[3]feb.!C11+[3]feb.!D11+[3]feb.!E11+[3]feb.!F11+[3]feb.!G11+[3]feb.!H11+[3]feb.!I11</f>
        <v>1</v>
      </c>
      <c r="D16" s="291">
        <f>+[3]marzo!B11+[3]marzo!C11+[3]marzo!D11+[3]marzo!E11+[3]marzo!F11+[3]marzo!G11+[3]marzo!H11+[3]marzo!I11</f>
        <v>36</v>
      </c>
      <c r="E16" s="291">
        <f>+[3]abril!B11+[3]abril!C11+[3]abril!D11+[3]abril!E11+[3]abril!F11+[3]abril!G11+[3]abril!H11+[3]abril!I11</f>
        <v>12</v>
      </c>
      <c r="F16" s="291">
        <f>+[3]mayo!B11+[3]mayo!C11+[3]mayo!D11+[3]mayo!E11+[3]mayo!F11+[3]mayo!G11+[3]mayo!H11+[3]mayo!I11</f>
        <v>116</v>
      </c>
      <c r="G16" s="291">
        <f>+[3]junio!B11+[3]junio!C11+[3]junio!D11+[3]junio!E11+[3]junio!F11+[3]junio!G11+[3]junio!H11+[3]junio!I11</f>
        <v>83</v>
      </c>
      <c r="H16" s="291">
        <f>+[3]julio!B11+[3]julio!C11+[3]julio!D11+[3]julio!E11+[3]julio!F11+[3]julio!G11+[3]julio!H11+[3]julio!I11</f>
        <v>150</v>
      </c>
      <c r="I16" s="291">
        <f>+[3]agosto!B11+[3]agosto!C11+[3]agosto!D11+[3]agosto!E11+[3]agosto!F11+[3]agosto!G11+[3]agosto!H11+[3]agosto!I11</f>
        <v>23</v>
      </c>
      <c r="J16" s="291">
        <f>+[3]sept.!B11+[3]sept.!C11+[3]sept.!D11+[3]sept.!E11+[3]sept.!F11+[3]sept.!G11+[3]sept.!H11+[3]sept.!I11</f>
        <v>153</v>
      </c>
      <c r="K16" s="291">
        <f>+[3]oct.!B11+[3]oct.!C11+[3]oct.!D11+[3]oct.!E11+[3]oct.!F11+[3]oct.!G11+[3]oct.!H11+[3]oct.!I11</f>
        <v>819</v>
      </c>
      <c r="L16" s="291">
        <f>+[3]nov.!B11+[3]nov.!C11+[3]nov.!D11+[3]nov.!E11+[3]nov.!F11+[3]nov.!G11+[3]nov.!H11+[3]nov.!I11</f>
        <v>359</v>
      </c>
      <c r="M16" s="291">
        <f>+[3]dic.!B12+[3]dic.!C12+[3]dic.!D12+[3]dic.!E12+[3]dic.!F12+[3]dic.!G12+[3]dic.!H12+[3]dic.!I12</f>
        <v>119</v>
      </c>
      <c r="N16" s="295">
        <f t="shared" si="0"/>
        <v>2025</v>
      </c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</row>
    <row r="17" spans="1:44" ht="30" customHeight="1" x14ac:dyDescent="0.2">
      <c r="A17" s="294" t="s">
        <v>133</v>
      </c>
      <c r="B17" s="291">
        <f>+[3]enero!B12+[3]enero!C12+[3]enero!D12+[3]enero!E12+[3]enero!F12+[3]enero!G12+[3]enero!H12+[3]enero!I12</f>
        <v>2699</v>
      </c>
      <c r="C17" s="291">
        <f>+[3]feb.!B12+[3]feb.!C12+[3]feb.!D12+[3]feb.!E12+[3]feb.!F12+[3]feb.!G12+[3]feb.!H12+[3]feb.!I12</f>
        <v>4299</v>
      </c>
      <c r="D17" s="291">
        <f>+[3]marzo!B12+[3]marzo!C12+[3]marzo!D12+[3]marzo!E12+[3]marzo!F12+[3]marzo!G12+[3]marzo!H12+[3]marzo!I12</f>
        <v>2943</v>
      </c>
      <c r="E17" s="291">
        <f>+[3]abril!B12+[3]abril!C12+[3]abril!D12+[3]abril!E12+[3]abril!F12+[3]abril!G12+[3]abril!H12+[3]abril!I12</f>
        <v>4478</v>
      </c>
      <c r="F17" s="291">
        <f>+[3]mayo!B12+[3]mayo!C12+[3]mayo!D12+[3]mayo!E12+[3]mayo!F12+[3]mayo!G12+[3]mayo!H12+[3]mayo!I12</f>
        <v>10413</v>
      </c>
      <c r="G17" s="291">
        <f>+[3]junio!B12+[3]junio!C12+[3]junio!D12+[3]junio!E12+[3]junio!F12+[3]junio!G12+[3]junio!H12+[3]junio!I12</f>
        <v>4047</v>
      </c>
      <c r="H17" s="291">
        <f>+[3]julio!B12+[3]julio!C12+[3]julio!D12+[3]julio!E12+[3]julio!F12+[3]julio!G12+[3]julio!H12+[3]julio!I12</f>
        <v>1346</v>
      </c>
      <c r="I17" s="291">
        <f>+[3]agosto!B12+[3]agosto!C12+[3]agosto!D12+[3]agosto!E12+[3]agosto!F12+[3]agosto!G12+[3]agosto!H12+[3]agosto!I12</f>
        <v>10944</v>
      </c>
      <c r="J17" s="291">
        <f>+[3]sept.!B12+[3]sept.!C12+[3]sept.!D12+[3]sept.!E12+[3]sept.!F12+[3]sept.!G12+[3]sept.!H12+[3]sept.!I12</f>
        <v>9836</v>
      </c>
      <c r="K17" s="291">
        <f>+[3]oct.!B12+[3]oct.!C12+[3]oct.!D12+[3]oct.!E12+[3]oct.!F12+[3]oct.!G12+[3]oct.!H12+[3]oct.!I12</f>
        <v>2385</v>
      </c>
      <c r="L17" s="291">
        <f>+[3]nov.!B12+[3]nov.!C12+[3]nov.!D12+[3]nov.!E12+[3]nov.!F12+[3]nov.!G12+[3]nov.!H12+[3]nov.!I12</f>
        <v>957</v>
      </c>
      <c r="M17" s="291">
        <f>+[3]dic.!B13+[3]dic.!C13+[3]dic.!D13+[3]dic.!E13+[3]dic.!F13+[3]dic.!G13+[3]dic.!H13+[3]dic.!I13</f>
        <v>640</v>
      </c>
      <c r="N17" s="295">
        <f t="shared" si="0"/>
        <v>54987</v>
      </c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</row>
    <row r="18" spans="1:44" ht="30" customHeight="1" x14ac:dyDescent="0.2">
      <c r="A18" s="294" t="s">
        <v>134</v>
      </c>
      <c r="B18" s="291">
        <f>+[3]enero!B13+[3]enero!C13+[3]enero!D13+[3]enero!E13+[3]enero!F13+[3]enero!G13+[3]enero!H13+[3]enero!I13</f>
        <v>40699</v>
      </c>
      <c r="C18" s="291">
        <f>+[3]feb.!B13+[3]feb.!C13+[3]feb.!D13+[3]feb.!E13+[3]feb.!F13+[3]feb.!G13+[3]feb.!H13+[3]feb.!I13</f>
        <v>24194</v>
      </c>
      <c r="D18" s="291">
        <f>+[3]marzo!B13+[3]marzo!C13+[3]marzo!D13+[3]marzo!E13+[3]marzo!F13+[3]marzo!G13+[3]marzo!H13+[3]marzo!I13</f>
        <v>4670</v>
      </c>
      <c r="E18" s="291">
        <f>+[3]abril!B13+[3]abril!C13+[3]abril!D13+[3]abril!E13+[3]abril!F13+[3]abril!G13+[3]abril!H13+[3]abril!I13</f>
        <v>64599</v>
      </c>
      <c r="F18" s="291">
        <f>+[3]mayo!B13+[3]mayo!C13+[3]mayo!D13+[3]mayo!E13+[3]mayo!F13+[3]mayo!G13+[3]mayo!H13+[3]mayo!I13</f>
        <v>108911</v>
      </c>
      <c r="G18" s="291">
        <f>+[3]junio!B13+[3]junio!C13+[3]junio!D13+[3]junio!E13+[3]junio!F13+[3]junio!G13+[3]junio!H13+[3]junio!I13</f>
        <v>10626</v>
      </c>
      <c r="H18" s="291">
        <f>+[3]julio!B13+[3]julio!C13+[3]julio!D13+[3]julio!E13+[3]julio!F13+[3]julio!G13+[3]julio!H13+[3]julio!I13</f>
        <v>4345</v>
      </c>
      <c r="I18" s="291">
        <f>+[3]agosto!B13+[3]agosto!C13+[3]agosto!D13+[3]agosto!E13+[3]agosto!F13+[3]agosto!G13+[3]agosto!H13+[3]agosto!I13</f>
        <v>23727</v>
      </c>
      <c r="J18" s="291">
        <f>+[3]sept.!B13+[3]sept.!C13+[3]sept.!D13+[3]sept.!E13+[3]sept.!F13+[3]sept.!G13+[3]sept.!H13+[3]sept.!I13</f>
        <v>49522</v>
      </c>
      <c r="K18" s="291">
        <f>+[3]oct.!B13+[3]oct.!C13+[3]oct.!D13+[3]oct.!E13+[3]oct.!F13+[3]oct.!G13+[3]oct.!H13+[3]oct.!I13</f>
        <v>25743</v>
      </c>
      <c r="L18" s="291">
        <f>+[3]nov.!B13+[3]nov.!C13+[3]nov.!D13+[3]nov.!E13+[3]nov.!F13+[3]nov.!G13+[3]nov.!H13+[3]nov.!I13</f>
        <v>77600</v>
      </c>
      <c r="M18" s="291">
        <f>+[3]dic.!B14+[3]dic.!C14+[3]dic.!D14+[3]dic.!E14+[3]dic.!F14+[3]dic.!G14+[3]dic.!H14+[3]dic.!I14</f>
        <v>128910</v>
      </c>
      <c r="N18" s="295">
        <f t="shared" si="0"/>
        <v>563546</v>
      </c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</row>
    <row r="19" spans="1:44" ht="30" customHeight="1" x14ac:dyDescent="0.2">
      <c r="A19" s="294" t="s">
        <v>135</v>
      </c>
      <c r="B19" s="291">
        <f>+[3]enero!B14+[3]enero!C14+[3]enero!D14+[3]enero!E14+[3]enero!F14+[3]enero!G14+[3]enero!H14+[3]enero!I14</f>
        <v>8108</v>
      </c>
      <c r="C19" s="291">
        <f>+[3]feb.!B14+[3]feb.!C14+[3]feb.!D14+[3]feb.!E14+[3]feb.!F14+[3]feb.!G14+[3]feb.!H14+[3]feb.!I14</f>
        <v>1480</v>
      </c>
      <c r="D19" s="291">
        <f>+[3]marzo!B14+[3]marzo!C14+[3]marzo!D14+[3]marzo!E14+[3]marzo!F14+[3]marzo!G14+[3]marzo!H14+[3]marzo!I14</f>
        <v>1054</v>
      </c>
      <c r="E19" s="291">
        <f>+[3]abril!B14+[3]abril!C14+[3]abril!D14+[3]abril!E14+[3]abril!F14+[3]abril!G14+[3]abril!H14+[3]abril!I14</f>
        <v>12183</v>
      </c>
      <c r="F19" s="291">
        <f>+[3]mayo!B14+[3]mayo!C14+[3]mayo!D14+[3]mayo!E14+[3]mayo!F14+[3]mayo!G14+[3]mayo!H14+[3]mayo!I14</f>
        <v>21000</v>
      </c>
      <c r="G19" s="291">
        <f>+[3]junio!B14+[3]junio!C14+[3]junio!D14+[3]junio!E14+[3]junio!F14+[3]junio!G14+[3]junio!H14+[3]junio!I14</f>
        <v>2124</v>
      </c>
      <c r="H19" s="291">
        <f>+[3]julio!B14+[3]julio!C14+[3]julio!D14+[3]julio!E14+[3]julio!F14+[3]julio!G14+[3]julio!H14+[3]julio!I14</f>
        <v>554</v>
      </c>
      <c r="I19" s="291">
        <f>+[3]agosto!B14+[3]agosto!C14+[3]agosto!D14+[3]agosto!E14+[3]agosto!F14+[3]agosto!G14+[3]agosto!H14+[3]agosto!I14</f>
        <v>4436</v>
      </c>
      <c r="J19" s="291">
        <f>+[3]sept.!B14+[3]sept.!C14+[3]sept.!D14+[3]sept.!E14+[3]sept.!F14+[3]sept.!G14+[3]sept.!H14+[3]sept.!I14</f>
        <v>15481</v>
      </c>
      <c r="K19" s="291">
        <f>+[3]oct.!B14+[3]oct.!C14+[3]oct.!D14+[3]oct.!E14+[3]oct.!F14+[3]oct.!G14+[3]oct.!H14+[3]oct.!I14</f>
        <v>14176</v>
      </c>
      <c r="L19" s="291">
        <f>+[3]nov.!B14+[3]nov.!C14+[3]nov.!D14+[3]nov.!E14+[3]nov.!F14+[3]nov.!G14+[3]nov.!H14+[3]nov.!I14</f>
        <v>6105</v>
      </c>
      <c r="M19" s="291">
        <f>+[3]dic.!B15+[3]dic.!C15+[3]dic.!D15+[3]dic.!E15+[3]dic.!F15+[3]dic.!G15+[3]dic.!H15+[3]dic.!I15</f>
        <v>14714</v>
      </c>
      <c r="N19" s="295">
        <f t="shared" si="0"/>
        <v>101415</v>
      </c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</row>
    <row r="20" spans="1:44" ht="30" customHeight="1" x14ac:dyDescent="0.2">
      <c r="A20" s="294" t="s">
        <v>136</v>
      </c>
      <c r="B20" s="291">
        <f>+[3]enero!B15+[3]enero!C15+[3]enero!D15+[3]enero!E15+[3]enero!F15+[3]enero!G15+[3]enero!H15+[3]enero!I15</f>
        <v>354</v>
      </c>
      <c r="C20" s="291">
        <f>+[3]feb.!B15+[3]feb.!C15+[3]feb.!D15+[3]feb.!E15+[3]feb.!F15+[3]feb.!G15+[3]feb.!H15+[3]feb.!I15</f>
        <v>129</v>
      </c>
      <c r="D20" s="291">
        <f>+[3]marzo!B15+[3]marzo!C15+[3]marzo!D15+[3]marzo!E15+[3]marzo!F15+[3]marzo!G15+[3]marzo!H15+[3]marzo!I15</f>
        <v>45</v>
      </c>
      <c r="E20" s="291">
        <f>+[3]abril!B15+[3]abril!C15+[3]abril!D15+[3]abril!E15+[3]abril!F15+[3]abril!G15+[3]abril!H15+[3]abril!I15</f>
        <v>1120</v>
      </c>
      <c r="F20" s="291">
        <f>+[3]mayo!B15+[3]mayo!C15+[3]mayo!D15+[3]mayo!E15+[3]mayo!F15+[3]mayo!G15+[3]mayo!H15+[3]mayo!I15</f>
        <v>7224</v>
      </c>
      <c r="G20" s="291">
        <f>+[3]junio!B15+[3]junio!C15+[3]junio!D15+[3]junio!E15+[3]junio!F15+[3]junio!G15+[3]junio!H15+[3]junio!I15</f>
        <v>122</v>
      </c>
      <c r="H20" s="291">
        <f>+[3]julio!B15+[3]julio!C15+[3]julio!D15+[3]julio!E15+[3]julio!F15+[3]julio!G15+[3]julio!H15+[3]julio!I15</f>
        <v>90</v>
      </c>
      <c r="I20" s="291">
        <f>+[3]agosto!B15+[3]agosto!C15+[3]agosto!D15+[3]agosto!E15+[3]agosto!F15+[3]agosto!G15+[3]agosto!H15+[3]agosto!I15</f>
        <v>78</v>
      </c>
      <c r="J20" s="291">
        <f>+[3]sept.!B15+[3]sept.!C15+[3]sept.!D15+[3]sept.!E15+[3]sept.!F15+[3]sept.!G15+[3]sept.!H15+[3]sept.!I15</f>
        <v>1827</v>
      </c>
      <c r="K20" s="291">
        <f>+[3]oct.!B15+[3]oct.!C15+[3]oct.!D15+[3]oct.!E15+[3]oct.!F15+[3]oct.!G15+[3]oct.!H15+[3]oct.!I15</f>
        <v>3914</v>
      </c>
      <c r="L20" s="291">
        <f>+[3]nov.!B15+[3]nov.!C15+[3]nov.!D15+[3]nov.!E15+[3]nov.!F15+[3]nov.!G15+[3]nov.!H15+[3]nov.!I15</f>
        <v>393</v>
      </c>
      <c r="M20" s="291">
        <f>+[3]dic.!B16+[3]dic.!C16+[3]dic.!D16+[3]dic.!E16+[3]dic.!F16+[3]dic.!G16+[3]dic.!H16+[3]dic.!I16</f>
        <v>792</v>
      </c>
      <c r="N20" s="295">
        <f t="shared" si="0"/>
        <v>16088</v>
      </c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</row>
    <row r="21" spans="1:44" ht="30" customHeight="1" x14ac:dyDescent="0.2">
      <c r="A21" s="294" t="s">
        <v>137</v>
      </c>
      <c r="B21" s="291">
        <f>+[3]enero!B16+[3]enero!C16+[3]enero!D16+[3]enero!E16+[3]enero!F16+[3]enero!G16+[3]enero!H16+[3]enero!I16</f>
        <v>6462</v>
      </c>
      <c r="C21" s="291">
        <f>+[3]feb.!B16+[3]feb.!C16+[3]feb.!D16+[3]feb.!E16+[3]feb.!F16+[3]feb.!G16+[3]feb.!H16+[3]feb.!I16</f>
        <v>11153</v>
      </c>
      <c r="D21" s="291">
        <f>+[3]marzo!B16+[3]marzo!C16+[3]marzo!D16+[3]marzo!E16+[3]marzo!F16+[3]marzo!G16+[3]marzo!H16+[3]marzo!I16</f>
        <v>10895</v>
      </c>
      <c r="E21" s="291">
        <f>+[3]abril!B16+[3]abril!C16+[3]abril!D16+[3]abril!E16+[3]abril!F16+[3]abril!G16+[3]abril!H16+[3]abril!I16</f>
        <v>37279</v>
      </c>
      <c r="F21" s="291">
        <f>+[3]mayo!B16+[3]mayo!C16+[3]mayo!D16+[3]mayo!E16+[3]mayo!F16+[3]mayo!G16+[3]mayo!H16+[3]mayo!I16</f>
        <v>74299</v>
      </c>
      <c r="G21" s="291">
        <f>+[3]junio!B16+[3]junio!C16+[3]junio!D16+[3]junio!E16+[3]junio!F16+[3]junio!G16+[3]junio!H16+[3]junio!I16</f>
        <v>53313</v>
      </c>
      <c r="H21" s="291">
        <f>+[3]julio!B16+[3]julio!C16+[3]julio!D16+[3]julio!E16+[3]julio!F16+[3]julio!G16+[3]julio!H16+[3]julio!I16</f>
        <v>35542</v>
      </c>
      <c r="I21" s="291">
        <f>+[3]agosto!B16+[3]agosto!C16+[3]agosto!D16+[3]agosto!E16+[3]agosto!F16+[3]agosto!G16+[3]agosto!H16+[3]agosto!I16</f>
        <v>16413</v>
      </c>
      <c r="J21" s="291">
        <f>+[3]sept.!B16+[3]sept.!C16+[3]sept.!D16+[3]sept.!E16+[3]sept.!F16+[3]sept.!G16+[3]sept.!H16+[3]sept.!I16</f>
        <v>22755</v>
      </c>
      <c r="K21" s="291">
        <f>+[3]oct.!B16+[3]oct.!C16+[3]oct.!D16+[3]oct.!E16+[3]oct.!F16+[3]oct.!G16+[3]oct.!H16+[3]oct.!I16</f>
        <v>10391</v>
      </c>
      <c r="L21" s="291">
        <f>+[3]nov.!B16+[3]nov.!C16+[3]nov.!D16+[3]nov.!E16+[3]nov.!F16+[3]nov.!G16+[3]nov.!H16+[3]nov.!I16</f>
        <v>9910</v>
      </c>
      <c r="M21" s="291">
        <f>+[3]dic.!B17+[3]dic.!C17+[3]dic.!D17+[3]dic.!E17+[3]dic.!F17+[3]dic.!G17+[3]dic.!H17+[3]dic.!I17</f>
        <v>10817</v>
      </c>
      <c r="N21" s="295">
        <f t="shared" si="0"/>
        <v>299229</v>
      </c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</row>
    <row r="22" spans="1:44" ht="30" customHeight="1" x14ac:dyDescent="0.2">
      <c r="A22" s="294" t="s">
        <v>138</v>
      </c>
      <c r="B22" s="291">
        <f>+[3]enero!B17+[3]enero!C17+[3]enero!D17+[3]enero!E17+[3]enero!F17+[3]enero!G17+[3]enero!H17+[3]enero!I17</f>
        <v>6241</v>
      </c>
      <c r="C22" s="291">
        <f>+[3]feb.!B17+[3]feb.!C17+[3]feb.!D17+[3]feb.!E17+[3]feb.!F17+[3]feb.!G17+[3]feb.!H17+[3]feb.!I17</f>
        <v>7025</v>
      </c>
      <c r="D22" s="291">
        <f>+[3]marzo!B17+[3]marzo!C17+[3]marzo!D17+[3]marzo!E17+[3]marzo!F17+[3]marzo!G17+[3]marzo!H17+[3]marzo!I17</f>
        <v>3542</v>
      </c>
      <c r="E22" s="291">
        <f>+[3]abril!B17+[3]abril!C17+[3]abril!D17+[3]abril!E17+[3]abril!F17+[3]abril!G17+[3]abril!H17+[3]abril!I17</f>
        <v>5742</v>
      </c>
      <c r="F22" s="291">
        <f>+[3]mayo!B17+[3]mayo!C17+[3]mayo!D17+[3]mayo!E17+[3]mayo!F17+[3]mayo!G17+[3]mayo!H17+[3]mayo!I17</f>
        <v>9298</v>
      </c>
      <c r="G22" s="291">
        <f>+[3]junio!B17+[3]junio!C17+[3]junio!D17+[3]junio!E17+[3]junio!F17+[3]junio!G17+[3]junio!H17+[3]junio!I17</f>
        <v>9278</v>
      </c>
      <c r="H22" s="291">
        <f>+[3]julio!B17+[3]julio!C17+[3]julio!D17+[3]julio!E17+[3]julio!F17+[3]julio!G17+[3]julio!H17+[3]julio!I17</f>
        <v>6834</v>
      </c>
      <c r="I22" s="291">
        <f>+[3]agosto!B17+[3]agosto!C17+[3]agosto!D17+[3]agosto!E17+[3]agosto!F17+[3]agosto!G17+[3]agosto!H17+[3]agosto!I17</f>
        <v>4315</v>
      </c>
      <c r="J22" s="291">
        <f>+[3]sept.!B17+[3]sept.!C17+[3]sept.!D17+[3]sept.!E17+[3]sept.!F17+[3]sept.!G17+[3]sept.!H17+[3]sept.!I17</f>
        <v>7614</v>
      </c>
      <c r="K22" s="291">
        <f>+[3]oct.!B17+[3]oct.!C17+[3]oct.!D17+[3]oct.!E17+[3]oct.!F17+[3]oct.!G17+[3]oct.!H17+[3]oct.!I17</f>
        <v>9445</v>
      </c>
      <c r="L22" s="291">
        <f>+[3]nov.!B17+[3]nov.!C17+[3]nov.!D17+[3]nov.!E17+[3]nov.!F17+[3]nov.!G17+[3]nov.!H17+[3]nov.!I17</f>
        <v>6094</v>
      </c>
      <c r="M22" s="291">
        <f>+[3]dic.!B18+[3]dic.!C18+[3]dic.!D18+[3]dic.!E18+[3]dic.!F18+[3]dic.!G18+[3]dic.!H18+[3]dic.!I18</f>
        <v>5838</v>
      </c>
      <c r="N22" s="295">
        <f t="shared" si="0"/>
        <v>81266</v>
      </c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</row>
    <row r="23" spans="1:44" ht="30" customHeight="1" x14ac:dyDescent="0.2">
      <c r="A23" s="294" t="s">
        <v>139</v>
      </c>
      <c r="B23" s="291">
        <f>+[3]enero!B18+[3]enero!C18+[3]enero!D18+[3]enero!E18+[3]enero!F18+[3]enero!G18+[3]enero!H18+[3]enero!I18</f>
        <v>3298</v>
      </c>
      <c r="C23" s="291">
        <f>+[3]feb.!B18+[3]feb.!C18+[3]feb.!D18+[3]feb.!E18+[3]feb.!F18+[3]feb.!G18+[3]feb.!H18+[3]feb.!I18</f>
        <v>5820</v>
      </c>
      <c r="D23" s="291">
        <f>+[3]marzo!B18+[3]marzo!C18+[3]marzo!D18+[3]marzo!E18+[3]marzo!F18+[3]marzo!G18+[3]marzo!H18+[3]marzo!I18</f>
        <v>4643</v>
      </c>
      <c r="E23" s="291">
        <f>+[3]abril!B18+[3]abril!C18+[3]abril!D18+[3]abril!E18+[3]abril!F18+[3]abril!G18+[3]abril!H18+[3]abril!I18</f>
        <v>4477</v>
      </c>
      <c r="F23" s="291">
        <f>+[3]mayo!B18+[3]mayo!C18+[3]mayo!D18+[3]mayo!E18+[3]mayo!F18+[3]mayo!G18+[3]mayo!H18+[3]mayo!I18</f>
        <v>4458</v>
      </c>
      <c r="G23" s="291">
        <f>+[3]junio!B18+[3]junio!C18+[3]junio!D18+[3]junio!E18+[3]junio!F18+[3]junio!G18+[3]junio!H18+[3]junio!I18</f>
        <v>4070</v>
      </c>
      <c r="H23" s="291">
        <f>+[3]julio!B18+[3]julio!C18+[3]julio!D18+[3]julio!E18+[3]julio!F18+[3]julio!G18+[3]julio!H18+[3]julio!I18</f>
        <v>2002</v>
      </c>
      <c r="I23" s="291">
        <f>+[3]agosto!B18+[3]agosto!C18+[3]agosto!D18+[3]agosto!E18+[3]agosto!F18+[3]agosto!G18+[3]agosto!H18+[3]agosto!I18</f>
        <v>3254</v>
      </c>
      <c r="J23" s="291">
        <f>+[3]sept.!B18+[3]sept.!C18+[3]sept.!D18+[3]sept.!E18+[3]sept.!F18+[3]sept.!G18+[3]sept.!H18+[3]sept.!I18</f>
        <v>1312</v>
      </c>
      <c r="K23" s="291">
        <f>+[3]oct.!B18+[3]oct.!C18+[3]oct.!D18+[3]oct.!E18+[3]oct.!F18+[3]oct.!G18+[3]oct.!H18+[3]oct.!I18</f>
        <v>2031</v>
      </c>
      <c r="L23" s="291">
        <f>+[3]nov.!B18+[3]nov.!C18+[3]nov.!D18+[3]nov.!E18+[3]nov.!F18+[3]nov.!G18+[3]nov.!H18+[3]nov.!I18</f>
        <v>2768</v>
      </c>
      <c r="M23" s="291">
        <f>+[3]dic.!B19+[3]dic.!C19+[3]dic.!D19+[3]dic.!E19+[3]dic.!F19+[3]dic.!G19+[3]dic.!H19+[3]dic.!I19</f>
        <v>5478</v>
      </c>
      <c r="N23" s="295">
        <f t="shared" si="0"/>
        <v>43611</v>
      </c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</row>
    <row r="24" spans="1:44" ht="30" customHeight="1" x14ac:dyDescent="0.2">
      <c r="A24" s="294" t="s">
        <v>140</v>
      </c>
      <c r="B24" s="291">
        <f>+[3]enero!B19+[3]enero!C19+[3]enero!D19+[3]enero!E19+[3]enero!F19+[3]enero!G19+[3]enero!H19+[3]enero!I19</f>
        <v>4596</v>
      </c>
      <c r="C24" s="291">
        <f>+[3]feb.!B19+[3]feb.!C19+[3]feb.!D19+[3]feb.!E19+[3]feb.!F19+[3]feb.!G19+[3]feb.!H19+[3]feb.!I19</f>
        <v>4502</v>
      </c>
      <c r="D24" s="291">
        <f>+[3]marzo!B19+[3]marzo!C19+[3]marzo!D19+[3]marzo!E19+[3]marzo!F19+[3]marzo!G19+[3]marzo!H19+[3]marzo!I19</f>
        <v>2475</v>
      </c>
      <c r="E24" s="291">
        <f>+[3]abril!B19+[3]abril!C19+[3]abril!D19+[3]abril!E19+[3]abril!F19+[3]abril!G19+[3]abril!H19+[3]abril!I19</f>
        <v>2033</v>
      </c>
      <c r="F24" s="291">
        <f>+[3]mayo!B19+[3]mayo!C19+[3]mayo!D19+[3]mayo!E19+[3]mayo!F19+[3]mayo!G19+[3]mayo!H19+[3]mayo!I19</f>
        <v>2829</v>
      </c>
      <c r="G24" s="291">
        <f>+[3]junio!B19+[3]junio!C19+[3]junio!D19+[3]junio!E19+[3]junio!F19+[3]junio!G19+[3]junio!H19+[3]junio!I19</f>
        <v>2990</v>
      </c>
      <c r="H24" s="291">
        <f>+[3]julio!B19+[3]julio!C19+[3]julio!D19+[3]julio!E19+[3]julio!F19+[3]julio!G19+[3]julio!H19+[3]julio!I19</f>
        <v>4913</v>
      </c>
      <c r="I24" s="291">
        <f>+[3]agosto!B19+[3]agosto!C19+[3]agosto!D19+[3]agosto!E19+[3]agosto!F19+[3]agosto!G19+[3]agosto!H19+[3]agosto!I19</f>
        <v>2731</v>
      </c>
      <c r="J24" s="291">
        <f>+[3]sept.!B19+[3]sept.!C19+[3]sept.!D19+[3]sept.!E19+[3]sept.!F19+[3]sept.!G19+[3]sept.!H19+[3]sept.!I19</f>
        <v>3060</v>
      </c>
      <c r="K24" s="291">
        <f>+[3]oct.!B19+[3]oct.!C19+[3]oct.!D19+[3]oct.!E19+[3]oct.!F19+[3]oct.!G19+[3]oct.!H19+[3]oct.!I19</f>
        <v>6598</v>
      </c>
      <c r="L24" s="291">
        <f>+[3]nov.!B19+[3]nov.!C19+[3]nov.!D19+[3]nov.!E19+[3]nov.!F19+[3]nov.!G19+[3]nov.!H19+[3]nov.!I19</f>
        <v>1767</v>
      </c>
      <c r="M24" s="291">
        <f>+[3]dic.!B20+[3]dic.!C20+[3]dic.!D20+[3]dic.!E20+[3]dic.!F20+[3]dic.!G20+[3]dic.!H20+[3]dic.!I20</f>
        <v>3933</v>
      </c>
      <c r="N24" s="295">
        <f t="shared" si="0"/>
        <v>42427</v>
      </c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</row>
    <row r="25" spans="1:44" ht="30" customHeight="1" x14ac:dyDescent="0.2">
      <c r="A25" s="294" t="s">
        <v>141</v>
      </c>
      <c r="B25" s="291">
        <f>+[3]enero!B20+[3]enero!C20+[3]enero!D20+[3]enero!E20+[3]enero!F20+[3]enero!G20+[3]enero!H20+[3]enero!I20</f>
        <v>9656</v>
      </c>
      <c r="C25" s="291">
        <f>+[3]feb.!B20+[3]feb.!C20+[3]feb.!D20+[3]feb.!E20+[3]feb.!F20+[3]feb.!G20+[3]feb.!H20+[3]feb.!I20</f>
        <v>6527</v>
      </c>
      <c r="D25" s="291">
        <f>+[3]marzo!B20+[3]marzo!C20+[3]marzo!D20+[3]marzo!E20+[3]marzo!F20+[3]marzo!G20+[3]marzo!H20+[3]marzo!I20</f>
        <v>6077</v>
      </c>
      <c r="E25" s="291">
        <f>+[3]abril!B20+[3]abril!C20+[3]abril!D20+[3]abril!E20+[3]abril!F20+[3]abril!G20+[3]abril!H20+[3]abril!I20</f>
        <v>10073</v>
      </c>
      <c r="F25" s="291">
        <f>+[3]mayo!B20+[3]mayo!C20+[3]mayo!D20+[3]mayo!E20+[3]mayo!F20+[3]mayo!G20+[3]mayo!H20+[3]mayo!I20</f>
        <v>10203</v>
      </c>
      <c r="G25" s="291">
        <f>+[3]junio!B20+[3]junio!C20+[3]junio!D20+[3]junio!E20+[3]junio!F20+[3]junio!G20+[3]junio!H20+[3]junio!I20</f>
        <v>10488</v>
      </c>
      <c r="H25" s="291">
        <f>+[3]julio!B20+[3]julio!C20+[3]julio!D20+[3]julio!E20+[3]julio!F20+[3]julio!G20+[3]julio!H20+[3]julio!I20</f>
        <v>8605</v>
      </c>
      <c r="I25" s="291">
        <f>+[3]agosto!B20+[3]agosto!C20+[3]agosto!D20+[3]agosto!E20+[3]agosto!F20+[3]agosto!G20+[3]agosto!H20+[3]agosto!I20</f>
        <v>9118</v>
      </c>
      <c r="J25" s="291">
        <f>+[3]sept.!B20+[3]sept.!C20+[3]sept.!D20+[3]sept.!E20+[3]sept.!F20+[3]sept.!G20+[3]sept.!H20+[3]sept.!I20</f>
        <v>5658</v>
      </c>
      <c r="K25" s="291">
        <f>+[3]oct.!B20+[3]oct.!C20+[3]oct.!D20+[3]oct.!E20+[3]oct.!F20+[3]oct.!G20+[3]oct.!H20+[3]oct.!I20</f>
        <v>7776</v>
      </c>
      <c r="L25" s="291">
        <f>+[3]nov.!B20+[3]nov.!C20+[3]nov.!D20+[3]nov.!E20+[3]nov.!F20+[3]nov.!G20+[3]nov.!H20+[3]nov.!I20</f>
        <v>8653</v>
      </c>
      <c r="M25" s="291">
        <f>+[3]dic.!B21+[3]dic.!C21+[3]dic.!D21+[3]dic.!E21+[3]dic.!F21+[3]dic.!G21+[3]dic.!H21+[3]dic.!I21</f>
        <v>6685</v>
      </c>
      <c r="N25" s="295">
        <f t="shared" si="0"/>
        <v>99519</v>
      </c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</row>
    <row r="26" spans="1:44" ht="30" customHeight="1" x14ac:dyDescent="0.2">
      <c r="A26" s="294" t="s">
        <v>142</v>
      </c>
      <c r="B26" s="291">
        <f>+[3]enero!B21+[3]enero!C21+[3]enero!D21+[3]enero!E21+[3]enero!F21+[3]enero!G21+[3]enero!H21+[3]enero!I21</f>
        <v>26723</v>
      </c>
      <c r="C26" s="291">
        <f>+[3]feb.!B21+[3]feb.!C21+[3]feb.!D21+[3]feb.!E21+[3]feb.!F21+[3]feb.!G21+[3]feb.!H21+[3]feb.!I21</f>
        <v>23515</v>
      </c>
      <c r="D26" s="291">
        <f>+[3]marzo!B21+[3]marzo!C21+[3]marzo!D21+[3]marzo!E21+[3]marzo!F21+[3]marzo!G21+[3]marzo!H21+[3]marzo!I21</f>
        <v>14657</v>
      </c>
      <c r="E26" s="291">
        <f>+[3]abril!B21+[3]abril!C21+[3]abril!D21+[3]abril!E21+[3]abril!F21+[3]abril!G21+[3]abril!H21+[3]abril!I21</f>
        <v>35119</v>
      </c>
      <c r="F26" s="291">
        <f>+[3]mayo!B21+[3]mayo!C21+[3]mayo!D21+[3]mayo!E21+[3]mayo!F21+[3]mayo!G21+[3]mayo!H21+[3]mayo!I21</f>
        <v>31634</v>
      </c>
      <c r="G26" s="291">
        <f>+[3]junio!B21+[3]junio!C21+[3]junio!D21+[3]junio!E21+[3]junio!F21+[3]junio!G21+[3]junio!H21+[3]junio!I21</f>
        <v>25717</v>
      </c>
      <c r="H26" s="291">
        <f>+[3]julio!B21+[3]julio!C21+[3]julio!D21+[3]julio!E21+[3]julio!F21+[3]julio!G21+[3]julio!H21+[3]julio!I21</f>
        <v>19526</v>
      </c>
      <c r="I26" s="291">
        <f>+[3]agosto!B21+[3]agosto!C21+[3]agosto!D21+[3]agosto!E21+[3]agosto!F21+[3]agosto!G21+[3]agosto!H21+[3]agosto!I21</f>
        <v>16056</v>
      </c>
      <c r="J26" s="291">
        <f>+[3]sept.!B21+[3]sept.!C21+[3]sept.!D21+[3]sept.!E21+[3]sept.!F21+[3]sept.!G21+[3]sept.!H21+[3]sept.!I21</f>
        <v>22663</v>
      </c>
      <c r="K26" s="291">
        <f>+[3]oct.!B21+[3]oct.!C21+[3]oct.!D21+[3]oct.!E21+[3]oct.!F21+[3]oct.!G21+[3]oct.!H21+[3]oct.!I21</f>
        <v>22672</v>
      </c>
      <c r="L26" s="291">
        <f>+[3]nov.!B21+[3]nov.!C21+[3]nov.!D21+[3]nov.!E21+[3]nov.!F21+[3]nov.!G21+[3]nov.!H21+[3]nov.!I21</f>
        <v>15188</v>
      </c>
      <c r="M26" s="291">
        <f>+[3]dic.!B22+[3]dic.!C22+[3]dic.!D22+[3]dic.!E22+[3]dic.!F22+[3]dic.!G22+[3]dic.!H22+[3]dic.!I22</f>
        <v>12631</v>
      </c>
      <c r="N26" s="295">
        <f t="shared" si="0"/>
        <v>266101</v>
      </c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</row>
    <row r="27" spans="1:44" ht="30" customHeight="1" x14ac:dyDescent="0.2">
      <c r="A27" s="294" t="s">
        <v>143</v>
      </c>
      <c r="B27" s="291">
        <f>+[3]enero!B22+[3]enero!C22+[3]enero!D22+[3]enero!E22+[3]enero!F22+[3]enero!G22+[3]enero!H22+[3]enero!I22</f>
        <v>3855</v>
      </c>
      <c r="C27" s="291">
        <f>+[3]feb.!B22+[3]feb.!C22+[3]feb.!D22+[3]feb.!E22+[3]feb.!F22+[3]feb.!G22+[3]feb.!H22+[3]feb.!I22</f>
        <v>3242</v>
      </c>
      <c r="D27" s="291">
        <f>+[3]marzo!B22+[3]marzo!C22+[3]marzo!D22+[3]marzo!E22+[3]marzo!F22+[3]marzo!G22+[3]marzo!H22+[3]marzo!I22</f>
        <v>2380</v>
      </c>
      <c r="E27" s="291">
        <f>+[3]abril!B22+[3]abril!C22+[3]abril!D22+[3]abril!E22+[3]abril!F22+[3]abril!G22+[3]abril!H22+[3]abril!I22</f>
        <v>2820</v>
      </c>
      <c r="F27" s="291">
        <f>+[3]mayo!B22+[3]mayo!C22+[3]mayo!D22+[3]mayo!E22+[3]mayo!F22+[3]mayo!G22+[3]mayo!H22+[3]mayo!I22</f>
        <v>2668</v>
      </c>
      <c r="G27" s="291">
        <f>+[3]junio!B22+[3]junio!C22+[3]junio!D22+[3]junio!E22+[3]junio!F22+[3]junio!G22+[3]junio!H22+[3]junio!I22</f>
        <v>3722</v>
      </c>
      <c r="H27" s="291">
        <f>+[3]julio!B22+[3]julio!C22+[3]julio!D22+[3]julio!E22+[3]julio!F22+[3]julio!G22+[3]julio!H22+[3]julio!I22</f>
        <v>2346</v>
      </c>
      <c r="I27" s="291">
        <f>+[3]agosto!B22+[3]agosto!C22+[3]agosto!D22+[3]agosto!E22+[3]agosto!F22+[3]agosto!G22+[3]agosto!H22+[3]agosto!I22</f>
        <v>1892</v>
      </c>
      <c r="J27" s="291">
        <f>+[3]sept.!B22+[3]sept.!C22+[3]sept.!D22+[3]sept.!E22+[3]sept.!F22+[3]sept.!G22+[3]sept.!H22+[3]sept.!I22</f>
        <v>1335</v>
      </c>
      <c r="K27" s="291">
        <f>+[3]oct.!B22+[3]oct.!C22+[3]oct.!D22+[3]oct.!E22+[3]oct.!F22+[3]oct.!G22+[3]oct.!H22+[3]oct.!I22</f>
        <v>2704</v>
      </c>
      <c r="L27" s="291">
        <f>+[3]nov.!B22+[3]nov.!C22+[3]nov.!D22+[3]nov.!E22+[3]nov.!F22+[3]nov.!G22+[3]nov.!H22+[3]nov.!I22</f>
        <v>4744</v>
      </c>
      <c r="M27" s="291">
        <f>+[3]dic.!B23+[3]dic.!C23+[3]dic.!D23+[3]dic.!E23+[3]dic.!F23+[3]dic.!G23+[3]dic.!H23+[3]dic.!I23</f>
        <v>3801</v>
      </c>
      <c r="N27" s="295">
        <f t="shared" si="0"/>
        <v>35509</v>
      </c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</row>
    <row r="28" spans="1:44" ht="30" customHeight="1" x14ac:dyDescent="0.2">
      <c r="A28" s="294" t="s">
        <v>144</v>
      </c>
      <c r="B28" s="291">
        <f>+[3]enero!B23+[3]enero!C23+[3]enero!D23+[3]enero!E23+[3]enero!F23+[3]enero!G23+[3]enero!H23+[3]enero!I23</f>
        <v>881</v>
      </c>
      <c r="C28" s="291">
        <f>+[3]feb.!B23+[3]feb.!C23+[3]feb.!D23+[3]feb.!E23+[3]feb.!F23+[3]feb.!G23+[3]feb.!H23+[3]feb.!I23</f>
        <v>5</v>
      </c>
      <c r="D28" s="291">
        <f>+[3]marzo!B23+[3]marzo!C23+[3]marzo!D23+[3]marzo!E23+[3]marzo!F23+[3]marzo!G23+[3]marzo!H23+[3]marzo!I23</f>
        <v>4</v>
      </c>
      <c r="E28" s="291">
        <f>+[3]abril!B23+[3]abril!C23+[3]abril!D23+[3]abril!E23+[3]abril!F23+[3]abril!G23+[3]abril!H23+[3]abril!I23</f>
        <v>5</v>
      </c>
      <c r="F28" s="291">
        <f>+[3]mayo!B23+[3]mayo!C23+[3]mayo!D23+[3]mayo!E23+[3]mayo!F23+[3]mayo!G23+[3]mayo!H23+[3]mayo!I23</f>
        <v>2</v>
      </c>
      <c r="G28" s="291">
        <f>+[3]junio!B23+[3]junio!C23+[3]junio!D23+[3]junio!E23+[3]junio!F23+[3]junio!G23+[3]junio!H23+[3]junio!I23</f>
        <v>0</v>
      </c>
      <c r="H28" s="291">
        <f>+[3]julio!B23+[3]julio!C23+[3]julio!D23+[3]julio!E23+[3]julio!F23+[3]julio!G23+[3]julio!H23+[3]julio!I23</f>
        <v>1</v>
      </c>
      <c r="I28" s="291">
        <f>+[3]agosto!B23+[3]agosto!C23+[3]agosto!D23+[3]agosto!E23+[3]agosto!F23+[3]agosto!G23+[3]agosto!H23+[3]agosto!I23</f>
        <v>0</v>
      </c>
      <c r="J28" s="291">
        <f>+[3]sept.!B23+[3]sept.!C23+[3]sept.!D23+[3]sept.!E23+[3]sept.!F23+[3]sept.!G23+[3]sept.!H23+[3]sept.!I23</f>
        <v>70</v>
      </c>
      <c r="K28" s="291">
        <f>+[3]oct.!B23+[3]oct.!C23+[3]oct.!D23+[3]oct.!E23+[3]oct.!F23+[3]oct.!G23+[3]oct.!H23+[3]oct.!I23</f>
        <v>167</v>
      </c>
      <c r="L28" s="291">
        <f>+[3]nov.!B23+[3]nov.!C23+[3]nov.!D23+[3]nov.!E23+[3]nov.!F23+[3]nov.!G23+[3]nov.!H23+[3]nov.!I23</f>
        <v>6330</v>
      </c>
      <c r="M28" s="291">
        <f>+[3]dic.!B24+[3]dic.!C24+[3]dic.!D24+[3]dic.!E24+[3]dic.!F24+[3]dic.!G24+[3]dic.!H24+[3]dic.!I24</f>
        <v>7191</v>
      </c>
      <c r="N28" s="295">
        <f t="shared" si="0"/>
        <v>14656</v>
      </c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</row>
    <row r="29" spans="1:44" ht="30" customHeight="1" x14ac:dyDescent="0.2">
      <c r="A29" s="294" t="s">
        <v>145</v>
      </c>
      <c r="B29" s="291">
        <f>+[3]enero!B24+[3]enero!C24+[3]enero!D24+[3]enero!E24+[3]enero!F24+[3]enero!G24+[3]enero!H24+[3]enero!I24</f>
        <v>3137</v>
      </c>
      <c r="C29" s="291">
        <f>+[3]feb.!B24+[3]feb.!C24+[3]feb.!D24+[3]feb.!E24+[3]feb.!F24+[3]feb.!G24+[3]feb.!H24+[3]feb.!I24</f>
        <v>8336</v>
      </c>
      <c r="D29" s="291">
        <f>+[3]marzo!B24+[3]marzo!C24+[3]marzo!D24+[3]marzo!E24+[3]marzo!F24+[3]marzo!G24+[3]marzo!H24+[3]marzo!I24</f>
        <v>3228</v>
      </c>
      <c r="E29" s="291">
        <f>+[3]abril!B24+[3]abril!C24+[3]abril!D24+[3]abril!E24+[3]abril!F24+[3]abril!G24+[3]abril!H24+[3]abril!I24</f>
        <v>6095</v>
      </c>
      <c r="F29" s="291">
        <f>+[3]mayo!B24+[3]mayo!C24+[3]mayo!D24+[3]mayo!E24+[3]mayo!F24+[3]mayo!G24+[3]mayo!H24+[3]mayo!I24</f>
        <v>9288</v>
      </c>
      <c r="G29" s="291">
        <f>+[3]junio!B24+[3]junio!C24+[3]junio!D24+[3]junio!E24+[3]junio!F24+[3]junio!G24+[3]junio!H24+[3]junio!I24</f>
        <v>8160</v>
      </c>
      <c r="H29" s="291">
        <f>+[3]julio!B24+[3]julio!C24+[3]julio!D24+[3]julio!E24+[3]julio!F24+[3]julio!G24+[3]julio!H24+[3]julio!I24</f>
        <v>8489</v>
      </c>
      <c r="I29" s="291">
        <f>+[3]agosto!B24+[3]agosto!C24+[3]agosto!D24+[3]agosto!E24+[3]agosto!F24+[3]agosto!G24+[3]agosto!H24+[3]agosto!I24</f>
        <v>8861</v>
      </c>
      <c r="J29" s="291">
        <f>+[3]sept.!B24+[3]sept.!C24+[3]sept.!D24+[3]sept.!E24+[3]sept.!F24+[3]sept.!G24+[3]sept.!H24+[3]sept.!I24</f>
        <v>3116</v>
      </c>
      <c r="K29" s="291">
        <f>+[3]oct.!B24+[3]oct.!C24+[3]oct.!D24+[3]oct.!E24+[3]oct.!F24+[3]oct.!G24+[3]oct.!H24+[3]oct.!I24</f>
        <v>3854</v>
      </c>
      <c r="L29" s="291">
        <f>+[3]nov.!B24+[3]nov.!C24+[3]nov.!D24+[3]nov.!E24+[3]nov.!F24+[3]nov.!G24+[3]nov.!H24+[3]nov.!I24</f>
        <v>3585</v>
      </c>
      <c r="M29" s="291">
        <f>+[3]dic.!B25+[3]dic.!C25+[3]dic.!D25+[3]dic.!E25+[3]dic.!F25+[3]dic.!G25+[3]dic.!H25+[3]dic.!I25</f>
        <v>4155</v>
      </c>
      <c r="N29" s="295">
        <f t="shared" si="0"/>
        <v>70304</v>
      </c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</row>
    <row r="30" spans="1:44" ht="30" customHeight="1" x14ac:dyDescent="0.2">
      <c r="A30" s="294" t="s">
        <v>146</v>
      </c>
      <c r="B30" s="291">
        <f>+[3]enero!B25+[3]enero!C25+[3]enero!D25+[3]enero!E25+[3]enero!F25+[3]enero!G25+[3]enero!H25+[3]enero!I25</f>
        <v>1416</v>
      </c>
      <c r="C30" s="291">
        <f>+[3]feb.!B25+[3]feb.!C25+[3]feb.!D25+[3]feb.!E25+[3]feb.!F25+[3]feb.!G25+[3]feb.!H25+[3]feb.!I25</f>
        <v>1711</v>
      </c>
      <c r="D30" s="291">
        <f>+[3]marzo!B25+[3]marzo!C25+[3]marzo!D25+[3]marzo!E25+[3]marzo!F25+[3]marzo!G25+[3]marzo!H25+[3]marzo!I25</f>
        <v>1239</v>
      </c>
      <c r="E30" s="291">
        <f>+[3]abril!B25+[3]abril!C25+[3]abril!D25+[3]abril!E25+[3]abril!F25+[3]abril!G25+[3]abril!H25+[3]abril!I25</f>
        <v>1347</v>
      </c>
      <c r="F30" s="291">
        <f>+[3]mayo!B25+[3]mayo!C25+[3]mayo!D25+[3]mayo!E25+[3]mayo!F25+[3]mayo!G25+[3]mayo!H25+[3]mayo!I25</f>
        <v>1074</v>
      </c>
      <c r="G30" s="291">
        <f>+[3]junio!B25+[3]junio!C25+[3]junio!D25+[3]junio!E25+[3]junio!F25+[3]junio!G25+[3]junio!H25+[3]junio!I25</f>
        <v>1261</v>
      </c>
      <c r="H30" s="291">
        <f>+[3]julio!B25+[3]julio!C25+[3]julio!D25+[3]julio!E25+[3]julio!F25+[3]julio!G25+[3]julio!H25+[3]julio!I25</f>
        <v>1127</v>
      </c>
      <c r="I30" s="291">
        <f>+[3]agosto!B25+[3]agosto!C25+[3]agosto!D25+[3]agosto!E25+[3]agosto!F25+[3]agosto!G25+[3]agosto!H25+[3]agosto!I25</f>
        <v>534</v>
      </c>
      <c r="J30" s="291">
        <f>+[3]sept.!B25+[3]sept.!C25+[3]sept.!D25+[3]sept.!E25+[3]sept.!F25+[3]sept.!G25+[3]sept.!H25+[3]sept.!I25</f>
        <v>653</v>
      </c>
      <c r="K30" s="291">
        <f>+[3]oct.!B25+[3]oct.!C25+[3]oct.!D25+[3]oct.!E25+[3]oct.!F25+[3]oct.!G25+[3]oct.!H25+[3]oct.!I25</f>
        <v>695</v>
      </c>
      <c r="L30" s="291">
        <f>+[3]nov.!B25+[3]nov.!C25+[3]nov.!D25+[3]nov.!E25+[3]nov.!F25+[3]nov.!G25+[3]nov.!H25+[3]nov.!I25</f>
        <v>1510</v>
      </c>
      <c r="M30" s="291">
        <f>+[3]dic.!B26+[3]dic.!C26+[3]dic.!D26+[3]dic.!E26+[3]dic.!F26+[3]dic.!G26+[3]dic.!H26+[3]dic.!I26</f>
        <v>1117</v>
      </c>
      <c r="N30" s="295">
        <f t="shared" si="0"/>
        <v>13684</v>
      </c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</row>
    <row r="31" spans="1:44" ht="30" customHeight="1" x14ac:dyDescent="0.2">
      <c r="A31" s="294" t="s">
        <v>147</v>
      </c>
      <c r="B31" s="291">
        <f>+[3]enero!B26+[3]enero!C26+[3]enero!D26+[3]enero!E26+[3]enero!F26+[3]enero!G26+[3]enero!H26+[3]enero!I26</f>
        <v>5258</v>
      </c>
      <c r="C31" s="291">
        <f>+[3]feb.!B26+[3]feb.!C26+[3]feb.!D26+[3]feb.!E26+[3]feb.!F26+[3]feb.!G26+[3]feb.!H26+[3]feb.!I26</f>
        <v>5086</v>
      </c>
      <c r="D31" s="291">
        <f>+[3]marzo!B26+[3]marzo!C26+[3]marzo!D26+[3]marzo!E26+[3]marzo!F26+[3]marzo!G26+[3]marzo!H26+[3]marzo!I26</f>
        <v>3594</v>
      </c>
      <c r="E31" s="291">
        <f>+[3]abril!B26+[3]abril!C26+[3]abril!D26+[3]abril!E26+[3]abril!F26+[3]abril!G26+[3]abril!H26+[3]abril!I26</f>
        <v>13557</v>
      </c>
      <c r="F31" s="291">
        <f>+[3]mayo!B26+[3]mayo!C26+[3]mayo!D26+[3]mayo!E26+[3]mayo!F26+[3]mayo!G26+[3]mayo!H26+[3]mayo!I26</f>
        <v>6036</v>
      </c>
      <c r="G31" s="291">
        <f>+[3]junio!B26+[3]junio!C26+[3]junio!D26+[3]junio!E26+[3]junio!F26+[3]junio!G26+[3]junio!H26+[3]junio!I26</f>
        <v>1877</v>
      </c>
      <c r="H31" s="291">
        <f>+[3]julio!B26+[3]julio!C26+[3]julio!D26+[3]julio!E26+[3]julio!F26+[3]julio!G26+[3]julio!H26+[3]julio!I26</f>
        <v>3235</v>
      </c>
      <c r="I31" s="291">
        <f>+[3]agosto!B26+[3]agosto!C26+[3]agosto!D26+[3]agosto!E26+[3]agosto!F26+[3]agosto!G26+[3]agosto!H26+[3]agosto!I26</f>
        <v>4153</v>
      </c>
      <c r="J31" s="291">
        <f>+[3]sept.!B26+[3]sept.!C26+[3]sept.!D26+[3]sept.!E26+[3]sept.!F26+[3]sept.!G26+[3]sept.!H26+[3]sept.!I26</f>
        <v>4272</v>
      </c>
      <c r="K31" s="291">
        <f>+[3]oct.!B26+[3]oct.!C26+[3]oct.!D26+[3]oct.!E26+[3]oct.!F26+[3]oct.!G26+[3]oct.!H26+[3]oct.!I26</f>
        <v>3121</v>
      </c>
      <c r="L31" s="291">
        <f>+[3]nov.!B26+[3]nov.!C26+[3]nov.!D26+[3]nov.!E26+[3]nov.!F26+[3]nov.!G26+[3]nov.!H26+[3]nov.!I26</f>
        <v>3814</v>
      </c>
      <c r="M31" s="291">
        <f>+[3]dic.!B27+[3]dic.!C27+[3]dic.!D27+[3]dic.!E27+[3]dic.!F27+[3]dic.!G27+[3]dic.!H27+[3]dic.!I27</f>
        <v>7349</v>
      </c>
      <c r="N31" s="295">
        <f t="shared" si="0"/>
        <v>61352</v>
      </c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</row>
    <row r="32" spans="1:44" ht="30" customHeight="1" x14ac:dyDescent="0.2">
      <c r="A32" s="294" t="s">
        <v>148</v>
      </c>
      <c r="B32" s="291">
        <f>+[3]enero!B27+[3]enero!C27+[3]enero!D27+[3]enero!E27+[3]enero!F27+[3]enero!G27+[3]enero!H27+[3]enero!I27</f>
        <v>2074</v>
      </c>
      <c r="C32" s="291">
        <f>+[3]feb.!B27+[3]feb.!C27+[3]feb.!D27+[3]feb.!E27+[3]feb.!F27+[3]feb.!G27+[3]feb.!H27+[3]feb.!I27</f>
        <v>2027</v>
      </c>
      <c r="D32" s="291">
        <f>+[3]marzo!B27+[3]marzo!C27+[3]marzo!D27+[3]marzo!E27+[3]marzo!F27+[3]marzo!G27+[3]marzo!H27+[3]marzo!I27</f>
        <v>1175</v>
      </c>
      <c r="E32" s="291">
        <f>+[3]abril!B27+[3]abril!C27+[3]abril!D27+[3]abril!E27+[3]abril!F27+[3]abril!G27+[3]abril!H27+[3]abril!I27</f>
        <v>1243</v>
      </c>
      <c r="F32" s="291">
        <f>+[3]mayo!B27+[3]mayo!C27+[3]mayo!D27+[3]mayo!E27+[3]mayo!F27+[3]mayo!G27+[3]mayo!H27+[3]mayo!I27</f>
        <v>1187</v>
      </c>
      <c r="G32" s="291">
        <f>+[3]junio!B27+[3]junio!C27+[3]junio!D27+[3]junio!E27+[3]junio!F27+[3]junio!G27+[3]junio!H27+[3]junio!I27</f>
        <v>894</v>
      </c>
      <c r="H32" s="291">
        <f>+[3]julio!B27+[3]julio!C27+[3]julio!D27+[3]julio!E27+[3]julio!F27+[3]julio!G27+[3]julio!H27+[3]julio!I27</f>
        <v>604</v>
      </c>
      <c r="I32" s="291">
        <f>+[3]agosto!B27+[3]agosto!C27+[3]agosto!D27+[3]agosto!E27+[3]agosto!F27+[3]agosto!G27+[3]agosto!H27+[3]agosto!I27</f>
        <v>716</v>
      </c>
      <c r="J32" s="291">
        <f>+[3]sept.!B27+[3]sept.!C27+[3]sept.!D27+[3]sept.!E27+[3]sept.!F27+[3]sept.!G27+[3]sept.!H27+[3]sept.!I27</f>
        <v>501</v>
      </c>
      <c r="K32" s="291">
        <f>+[3]oct.!B27+[3]oct.!C27+[3]oct.!D27+[3]oct.!E27+[3]oct.!F27+[3]oct.!G27+[3]oct.!H27+[3]oct.!I27</f>
        <v>775</v>
      </c>
      <c r="L32" s="291">
        <f>+[3]nov.!B27+[3]nov.!C27+[3]nov.!D27+[3]nov.!E27+[3]nov.!F27+[3]nov.!G27+[3]nov.!H27+[3]nov.!I27</f>
        <v>1301</v>
      </c>
      <c r="M32" s="291">
        <f>+[3]dic.!B28+[3]dic.!C28+[3]dic.!D28+[3]dic.!E28+[3]dic.!F28+[3]dic.!G28+[3]dic.!H28+[3]dic.!I28</f>
        <v>1022</v>
      </c>
      <c r="N32" s="295">
        <f t="shared" si="0"/>
        <v>13519</v>
      </c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</row>
    <row r="33" spans="1:44" ht="30" customHeight="1" x14ac:dyDescent="0.2">
      <c r="A33" s="294" t="s">
        <v>149</v>
      </c>
      <c r="B33" s="291">
        <f>+[3]enero!B28+[3]enero!C28+[3]enero!D28+[3]enero!E28+[3]enero!F28+[3]enero!G28+[3]enero!H28+[3]enero!I28</f>
        <v>864</v>
      </c>
      <c r="C33" s="291">
        <f>+[3]feb.!B28+[3]feb.!C28+[3]feb.!D28+[3]feb.!E28+[3]feb.!F28+[3]feb.!G28+[3]feb.!H28+[3]feb.!I28</f>
        <v>980</v>
      </c>
      <c r="D33" s="291">
        <f>+[3]marzo!B28+[3]marzo!C28+[3]marzo!D28+[3]marzo!E28+[3]marzo!F28+[3]marzo!G28+[3]marzo!H28+[3]marzo!I28</f>
        <v>780</v>
      </c>
      <c r="E33" s="291">
        <f>+[3]abril!B28+[3]abril!C28+[3]abril!D28+[3]abril!E28+[3]abril!F28+[3]abril!G28+[3]abril!H28+[3]abril!I28</f>
        <v>919</v>
      </c>
      <c r="F33" s="291">
        <f>+[3]mayo!B28+[3]mayo!C28+[3]mayo!D28+[3]mayo!E28+[3]mayo!F28+[3]mayo!G28+[3]mayo!H28+[3]mayo!I28</f>
        <v>1036</v>
      </c>
      <c r="G33" s="291">
        <f>+[3]junio!B28+[3]junio!C28+[3]junio!D28+[3]junio!E28+[3]junio!F28+[3]junio!G28+[3]junio!H28+[3]junio!I28</f>
        <v>854</v>
      </c>
      <c r="H33" s="291">
        <f>+[3]julio!B28+[3]julio!C28+[3]julio!D28+[3]julio!E28+[3]julio!F28+[3]julio!G28+[3]julio!H28+[3]julio!I28</f>
        <v>624</v>
      </c>
      <c r="I33" s="291">
        <f>+[3]agosto!B28+[3]agosto!C28+[3]agosto!D28+[3]agosto!E28+[3]agosto!F28+[3]agosto!G28+[3]agosto!H28+[3]agosto!I28</f>
        <v>1173</v>
      </c>
      <c r="J33" s="291">
        <f>+[3]sept.!B28+[3]sept.!C28+[3]sept.!D28+[3]sept.!E28+[3]sept.!F28+[3]sept.!G28+[3]sept.!H28+[3]sept.!I28</f>
        <v>1084</v>
      </c>
      <c r="K33" s="291">
        <f>+[3]oct.!B28+[3]oct.!C28+[3]oct.!D28+[3]oct.!E28+[3]oct.!F28+[3]oct.!G28+[3]oct.!H28+[3]oct.!I28</f>
        <v>1834</v>
      </c>
      <c r="L33" s="291">
        <f>+[3]nov.!B28+[3]nov.!C28+[3]nov.!D28+[3]nov.!E28+[3]nov.!F28+[3]nov.!G28+[3]nov.!H28+[3]nov.!I28</f>
        <v>1283</v>
      </c>
      <c r="M33" s="291">
        <f>+[3]dic.!B29+[3]dic.!C29+[3]dic.!D29+[3]dic.!E29+[3]dic.!F29+[3]dic.!G29+[3]dic.!H29+[3]dic.!I29</f>
        <v>1121</v>
      </c>
      <c r="N33" s="295">
        <f t="shared" si="0"/>
        <v>12552</v>
      </c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</row>
    <row r="34" spans="1:44" ht="30" customHeight="1" x14ac:dyDescent="0.2">
      <c r="A34" s="294" t="s">
        <v>150</v>
      </c>
      <c r="B34" s="291">
        <f>+[3]enero!B29+[3]enero!C29+[3]enero!D29+[3]enero!E29+[3]enero!F29+[3]enero!G29+[3]enero!H29+[3]enero!I29</f>
        <v>351</v>
      </c>
      <c r="C34" s="291">
        <f>+[3]feb.!B29+[3]feb.!C29+[3]feb.!D29+[3]feb.!E29+[3]feb.!F29+[3]feb.!G29+[3]feb.!H29+[3]feb.!I29</f>
        <v>124</v>
      </c>
      <c r="D34" s="291">
        <f>+[3]marzo!B29+[3]marzo!C29+[3]marzo!D29+[3]marzo!E29+[3]marzo!F29+[3]marzo!G29+[3]marzo!H29+[3]marzo!I29</f>
        <v>234</v>
      </c>
      <c r="E34" s="291">
        <f>+[3]abril!B29+[3]abril!C29+[3]abril!D29+[3]abril!E29+[3]abril!F29+[3]abril!G29+[3]abril!H29+[3]abril!I29</f>
        <v>48</v>
      </c>
      <c r="F34" s="291">
        <f>+[3]mayo!B29+[3]mayo!C29+[3]mayo!D29+[3]mayo!E29+[3]mayo!F29+[3]mayo!G29+[3]mayo!H29+[3]mayo!I29</f>
        <v>82</v>
      </c>
      <c r="G34" s="291">
        <f>+[3]junio!B29+[3]junio!C29+[3]junio!D29+[3]junio!E29+[3]junio!F29+[3]junio!G29+[3]junio!H29+[3]junio!I29</f>
        <v>427</v>
      </c>
      <c r="H34" s="291">
        <f>+[3]julio!B29+[3]julio!C29+[3]julio!D29+[3]julio!E29+[3]julio!F29+[3]julio!G29+[3]julio!H29+[3]julio!I29</f>
        <v>292</v>
      </c>
      <c r="I34" s="291">
        <f>+[3]agosto!B29+[3]agosto!C29+[3]agosto!D29+[3]agosto!E29+[3]agosto!F29+[3]agosto!G29+[3]agosto!H29+[3]agosto!I29</f>
        <v>84</v>
      </c>
      <c r="J34" s="291">
        <f>+[3]sept.!B29+[3]sept.!C29+[3]sept.!D29+[3]sept.!E29+[3]sept.!F29+[3]sept.!G29+[3]sept.!H29+[3]sept.!I29</f>
        <v>998</v>
      </c>
      <c r="K34" s="291">
        <f>+[3]oct.!B29+[3]oct.!C29+[3]oct.!D29+[3]oct.!E29+[3]oct.!F29+[3]oct.!G29+[3]oct.!H29+[3]oct.!I29</f>
        <v>184</v>
      </c>
      <c r="L34" s="291">
        <f>+[3]nov.!B29+[3]nov.!C29+[3]nov.!D29+[3]nov.!E29+[3]nov.!F29+[3]nov.!G29+[3]nov.!H29+[3]nov.!I29</f>
        <v>1536</v>
      </c>
      <c r="M34" s="291">
        <f>+[3]dic.!B30+[3]dic.!C30+[3]dic.!D30+[3]dic.!E30+[3]dic.!F30+[3]dic.!G30+[3]dic.!H30+[3]dic.!I30</f>
        <v>987</v>
      </c>
      <c r="N34" s="295">
        <f t="shared" si="0"/>
        <v>5347</v>
      </c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</row>
    <row r="35" spans="1:44" ht="30" customHeight="1" x14ac:dyDescent="0.2">
      <c r="A35" s="294" t="s">
        <v>151</v>
      </c>
      <c r="B35" s="291">
        <f>+[3]enero!B30+[3]enero!C30+[3]enero!D30+[3]enero!E30+[3]enero!F30+[3]enero!G30+[3]enero!H30+[3]enero!I30</f>
        <v>914</v>
      </c>
      <c r="C35" s="291">
        <f>+[3]feb.!B30+[3]feb.!C30+[3]feb.!D30+[3]feb.!E30+[3]feb.!F30+[3]feb.!G30+[3]feb.!H30+[3]feb.!I30</f>
        <v>960</v>
      </c>
      <c r="D35" s="291">
        <f>+[3]marzo!B30+[3]marzo!C30+[3]marzo!D30+[3]marzo!E30+[3]marzo!F30+[3]marzo!G30+[3]marzo!H30+[3]marzo!I30</f>
        <v>748</v>
      </c>
      <c r="E35" s="291">
        <f>+[3]abril!B30+[3]abril!C30+[3]abril!D30+[3]abril!E30+[3]abril!F30+[3]abril!G30+[3]abril!H30+[3]abril!I30</f>
        <v>1198</v>
      </c>
      <c r="F35" s="291">
        <f>+[3]mayo!B30+[3]mayo!C30+[3]mayo!D30+[3]mayo!E30+[3]mayo!F30+[3]mayo!G30+[3]mayo!H30+[3]mayo!I30</f>
        <v>844</v>
      </c>
      <c r="G35" s="291">
        <f>+[3]junio!B30+[3]junio!C30+[3]junio!D30+[3]junio!E30+[3]junio!F30+[3]junio!G30+[3]junio!H30+[3]junio!I30</f>
        <v>749</v>
      </c>
      <c r="H35" s="291">
        <f>+[3]julio!B30+[3]julio!C30+[3]julio!D30+[3]julio!E30+[3]julio!F30+[3]julio!G30+[3]julio!H30+[3]julio!I30</f>
        <v>1071</v>
      </c>
      <c r="I35" s="291">
        <f>+[3]agosto!B30+[3]agosto!C30+[3]agosto!D30+[3]agosto!E30+[3]agosto!F30+[3]agosto!G30+[3]agosto!H30+[3]agosto!I30</f>
        <v>829</v>
      </c>
      <c r="J35" s="291">
        <f>+[3]sept.!B30+[3]sept.!C30+[3]sept.!D30+[3]sept.!E30+[3]sept.!F30+[3]sept.!G30+[3]sept.!H30+[3]sept.!I30</f>
        <v>865</v>
      </c>
      <c r="K35" s="291">
        <f>+[3]oct.!B30+[3]oct.!C30+[3]oct.!D30+[3]oct.!E30+[3]oct.!F30+[3]oct.!G30+[3]oct.!H30+[3]oct.!I30</f>
        <v>1138</v>
      </c>
      <c r="L35" s="291">
        <f>+[3]nov.!B30+[3]nov.!C30+[3]nov.!D30+[3]nov.!E30+[3]nov.!F30+[3]nov.!G30+[3]nov.!H30+[3]nov.!I30</f>
        <v>1186</v>
      </c>
      <c r="M35" s="291">
        <f>+[3]dic.!B31+[3]dic.!C31+[3]dic.!D31+[3]dic.!E31+[3]dic.!F31+[3]dic.!G31+[3]dic.!H31+[3]dic.!I31</f>
        <v>997</v>
      </c>
      <c r="N35" s="295">
        <f t="shared" si="0"/>
        <v>11499</v>
      </c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</row>
    <row r="36" spans="1:44" ht="30" customHeight="1" x14ac:dyDescent="0.2">
      <c r="A36" s="294" t="s">
        <v>152</v>
      </c>
      <c r="B36" s="291">
        <f>+[3]enero!B31+[3]enero!C31+[3]enero!D31+[3]enero!E31+[3]enero!F31+[3]enero!G31+[3]enero!H31+[3]enero!I31</f>
        <v>0</v>
      </c>
      <c r="C36" s="291">
        <f>+[3]feb.!B31+[3]feb.!C31+[3]feb.!D31+[3]feb.!E31+[3]feb.!F31+[3]feb.!G31+[3]feb.!H31+[3]feb.!I31</f>
        <v>0</v>
      </c>
      <c r="D36" s="291">
        <f>+[3]marzo!B31+[3]marzo!C31+[3]marzo!D31+[3]marzo!E31+[3]marzo!F31+[3]marzo!G31+[3]marzo!H31+[3]marzo!I31</f>
        <v>0</v>
      </c>
      <c r="E36" s="291">
        <f>+[3]abril!B31+[3]abril!C31+[3]abril!D31+[3]abril!E31+[3]abril!F31+[3]abril!G31+[3]abril!H31+[3]abril!I31</f>
        <v>0</v>
      </c>
      <c r="F36" s="291">
        <f>+[3]mayo!B31+[3]mayo!C31+[3]mayo!D31+[3]mayo!E31+[3]mayo!F31+[3]mayo!G31+[3]mayo!H31+[3]mayo!I31</f>
        <v>0</v>
      </c>
      <c r="G36" s="291">
        <f>+[3]junio!B31+[3]junio!C31+[3]junio!D31+[3]junio!E31+[3]junio!F31+[3]junio!G31+[3]junio!H31+[3]junio!I31</f>
        <v>0</v>
      </c>
      <c r="H36" s="291">
        <f>+[3]julio!B31+[3]julio!C31+[3]julio!D31+[3]julio!E31+[3]julio!F31+[3]julio!G31+[3]julio!H31+[3]julio!I31</f>
        <v>0</v>
      </c>
      <c r="I36" s="291">
        <f>+[3]agosto!B31+[3]agosto!C31+[3]agosto!D31+[3]agosto!E31+[3]agosto!F31+[3]agosto!G31+[3]agosto!H31+[3]agosto!I31</f>
        <v>0</v>
      </c>
      <c r="J36" s="291">
        <f>+[3]sept.!B31+[3]sept.!C31+[3]sept.!D31+[3]sept.!E31+[3]sept.!F31+[3]sept.!G31+[3]sept.!H31+[3]sept.!I31</f>
        <v>0</v>
      </c>
      <c r="K36" s="291">
        <f>+[3]oct.!B31+[3]oct.!C31+[3]oct.!D31+[3]oct.!E31+[3]oct.!F31+[3]oct.!G31+[3]oct.!H31+[3]oct.!I31</f>
        <v>0</v>
      </c>
      <c r="L36" s="291">
        <f>+[3]nov.!B31+[3]nov.!C31+[3]nov.!D31+[3]nov.!E31+[3]nov.!F31+[3]nov.!G31+[3]nov.!H31+[3]nov.!I31</f>
        <v>0</v>
      </c>
      <c r="M36" s="291">
        <f>+[3]dic.!B32+[3]dic.!C32+[3]dic.!D32+[3]dic.!E32+[3]dic.!F32+[3]dic.!G32+[3]dic.!H32+[3]dic.!I32</f>
        <v>0</v>
      </c>
      <c r="N36" s="295">
        <f t="shared" si="0"/>
        <v>0</v>
      </c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</row>
    <row r="37" spans="1:44" ht="30" customHeight="1" x14ac:dyDescent="0.2">
      <c r="A37" s="294" t="s">
        <v>153</v>
      </c>
      <c r="B37" s="291">
        <f>+[3]enero!B32+[3]enero!C32+[3]enero!D32+[3]enero!E32+[3]enero!F32+[3]enero!G32+[3]enero!H32+[3]enero!I32</f>
        <v>616</v>
      </c>
      <c r="C37" s="291">
        <f>+[3]feb.!B32+[3]feb.!C32+[3]feb.!D32+[3]feb.!E32+[3]feb.!F32+[3]feb.!G32+[3]feb.!H32+[3]feb.!I32</f>
        <v>1163</v>
      </c>
      <c r="D37" s="291">
        <f>+[3]marzo!B32+[3]marzo!C32+[3]marzo!D32+[3]marzo!E32+[3]marzo!F32+[3]marzo!G32+[3]marzo!H32+[3]marzo!I32</f>
        <v>922</v>
      </c>
      <c r="E37" s="291">
        <f>+[3]abril!B32+[3]abril!C32+[3]abril!D32+[3]abril!E32+[3]abril!F32+[3]abril!G32+[3]abril!H32+[3]abril!I32</f>
        <v>1126</v>
      </c>
      <c r="F37" s="291">
        <f>+[3]mayo!B32+[3]mayo!C32+[3]mayo!D32+[3]mayo!E32+[3]mayo!F32+[3]mayo!G32+[3]mayo!H32+[3]mayo!I32</f>
        <v>1453</v>
      </c>
      <c r="G37" s="291">
        <f>+[3]junio!B32+[3]junio!C32+[3]junio!D32+[3]junio!E32+[3]junio!F32+[3]junio!G32+[3]junio!H32+[3]junio!I32</f>
        <v>1399</v>
      </c>
      <c r="H37" s="291">
        <f>+[3]julio!B32+[3]julio!C32+[3]julio!D32+[3]julio!E32+[3]julio!F32+[3]julio!G32+[3]julio!H32+[3]julio!I32</f>
        <v>2134</v>
      </c>
      <c r="I37" s="291">
        <f>+[3]agosto!B32+[3]agosto!C32+[3]agosto!D32+[3]agosto!E32+[3]agosto!F32+[3]agosto!G32+[3]agosto!H32+[3]agosto!I32</f>
        <v>1901</v>
      </c>
      <c r="J37" s="291">
        <f>+[3]sept.!B32+[3]sept.!C32+[3]sept.!D32+[3]sept.!E32+[3]sept.!F32+[3]sept.!G32+[3]sept.!H32+[3]sept.!I32</f>
        <v>1489</v>
      </c>
      <c r="K37" s="291">
        <f>+[3]oct.!B32+[3]oct.!C32+[3]oct.!D32+[3]oct.!E32+[3]oct.!F32+[3]oct.!G32+[3]oct.!H32+[3]oct.!I32</f>
        <v>1597</v>
      </c>
      <c r="L37" s="291">
        <f>+[3]nov.!B32+[3]nov.!C32+[3]nov.!D32+[3]nov.!E32+[3]nov.!F32+[3]nov.!G32+[3]nov.!H32+[3]nov.!I32</f>
        <v>1738</v>
      </c>
      <c r="M37" s="291">
        <f>+[3]dic.!B33+[3]dic.!C33+[3]dic.!D33+[3]dic.!E33+[3]dic.!F33+[3]dic.!G33+[3]dic.!H33+[3]dic.!I33</f>
        <v>1322</v>
      </c>
      <c r="N37" s="295">
        <f t="shared" si="0"/>
        <v>16860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</row>
    <row r="38" spans="1:44" ht="30" customHeight="1" x14ac:dyDescent="0.2">
      <c r="A38" s="294" t="s">
        <v>154</v>
      </c>
      <c r="B38" s="291">
        <f>+[3]enero!B33+[3]enero!C33+[3]enero!D33+[3]enero!E33+[3]enero!F33+[3]enero!G33+[3]enero!H33+[3]enero!I33</f>
        <v>540</v>
      </c>
      <c r="C38" s="291">
        <f>+[3]feb.!B33+[3]feb.!C33+[3]feb.!D33+[3]feb.!E33+[3]feb.!F33+[3]feb.!G33+[3]feb.!H33+[3]feb.!I33</f>
        <v>2458</v>
      </c>
      <c r="D38" s="291">
        <f>+[3]marzo!B33+[3]marzo!C33+[3]marzo!D33+[3]marzo!E33+[3]marzo!F33+[3]marzo!G33+[3]marzo!H33+[3]marzo!I33</f>
        <v>1082</v>
      </c>
      <c r="E38" s="291">
        <f>+[3]abril!B33+[3]abril!C33+[3]abril!D33+[3]abril!E33+[3]abril!F33+[3]abril!G33+[3]abril!H33+[3]abril!I33</f>
        <v>1802</v>
      </c>
      <c r="F38" s="291">
        <f>+[3]mayo!B33+[3]mayo!C33+[3]mayo!D33+[3]mayo!E33+[3]mayo!F33+[3]mayo!G33+[3]mayo!H33+[3]mayo!I33</f>
        <v>3880</v>
      </c>
      <c r="G38" s="291">
        <f>+[3]junio!B33+[3]junio!C33+[3]junio!D33+[3]junio!E33+[3]junio!F33+[3]junio!G33+[3]junio!H33+[3]junio!I33</f>
        <v>5073</v>
      </c>
      <c r="H38" s="291">
        <f>+[3]julio!B33+[3]julio!C33+[3]julio!D33+[3]julio!E33+[3]julio!F33+[3]julio!G33+[3]julio!H33+[3]julio!I33</f>
        <v>3404</v>
      </c>
      <c r="I38" s="291">
        <f>+[3]agosto!B33+[3]agosto!C33+[3]agosto!D33+[3]agosto!E33+[3]agosto!F33+[3]agosto!G33+[3]agosto!H33+[3]agosto!I33</f>
        <v>8305</v>
      </c>
      <c r="J38" s="291">
        <f>+[3]sept.!B33+[3]sept.!C33+[3]sept.!D33+[3]sept.!E33+[3]sept.!F33+[3]sept.!G33+[3]sept.!H33+[3]sept.!I33</f>
        <v>2820</v>
      </c>
      <c r="K38" s="291">
        <f>+[3]oct.!B33+[3]oct.!C33+[3]oct.!D33+[3]oct.!E33+[3]oct.!F33+[3]oct.!G33+[3]oct.!H33+[3]oct.!I33</f>
        <v>2679</v>
      </c>
      <c r="L38" s="291">
        <f>+[3]nov.!B33+[3]nov.!C33+[3]nov.!D33+[3]nov.!E33+[3]nov.!F33+[3]nov.!G33+[3]nov.!H33+[3]nov.!I33</f>
        <v>5567</v>
      </c>
      <c r="M38" s="291">
        <f>+[3]dic.!B34+[3]dic.!C34+[3]dic.!D34+[3]dic.!E34+[3]dic.!F34+[3]dic.!G34+[3]dic.!H34+[3]dic.!I34</f>
        <v>1182</v>
      </c>
      <c r="N38" s="295">
        <f t="shared" si="0"/>
        <v>38792</v>
      </c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</row>
    <row r="39" spans="1:44" ht="30" customHeight="1" x14ac:dyDescent="0.2">
      <c r="A39" s="294" t="s">
        <v>155</v>
      </c>
      <c r="B39" s="291">
        <f>+[3]enero!B34+[3]enero!C34+[3]enero!D34+[3]enero!E34+[3]enero!F34+[3]enero!G34+[3]enero!H34+[3]enero!I34</f>
        <v>244</v>
      </c>
      <c r="C39" s="291">
        <f>+[3]feb.!B34+[3]feb.!C34+[3]feb.!D34+[3]feb.!E34+[3]feb.!F34+[3]feb.!G34+[3]feb.!H34+[3]feb.!I34</f>
        <v>120</v>
      </c>
      <c r="D39" s="291">
        <f>+[3]marzo!B34+[3]marzo!C34+[3]marzo!D34+[3]marzo!E34+[3]marzo!F34+[3]marzo!G34+[3]marzo!H34+[3]marzo!I34</f>
        <v>237</v>
      </c>
      <c r="E39" s="291">
        <f>+[3]abril!B34+[3]abril!C34+[3]abril!D34+[3]abril!E34+[3]abril!F34+[3]abril!G34+[3]abril!H34+[3]abril!I34</f>
        <v>234</v>
      </c>
      <c r="F39" s="291">
        <f>+[3]mayo!B34+[3]mayo!C34+[3]mayo!D34+[3]mayo!E34+[3]mayo!F34+[3]mayo!G34+[3]mayo!H34+[3]mayo!I34</f>
        <v>558</v>
      </c>
      <c r="G39" s="291">
        <f>+[3]junio!B34+[3]junio!C34+[3]junio!D34+[3]junio!E34+[3]junio!F34+[3]junio!G34+[3]junio!H34+[3]junio!I34</f>
        <v>785</v>
      </c>
      <c r="H39" s="291">
        <f>+[3]julio!B34+[3]julio!C34+[3]julio!D34+[3]julio!E34+[3]julio!F34+[3]julio!G34+[3]julio!H34+[3]julio!I34</f>
        <v>874</v>
      </c>
      <c r="I39" s="291">
        <f>+[3]agosto!B34+[3]agosto!C34+[3]agosto!D34+[3]agosto!E34+[3]agosto!F34+[3]agosto!G34+[3]agosto!H34+[3]agosto!I34</f>
        <v>547</v>
      </c>
      <c r="J39" s="291">
        <f>+[3]sept.!B34+[3]sept.!C34+[3]sept.!D34+[3]sept.!E34+[3]sept.!F34+[3]sept.!G34+[3]sept.!H34+[3]sept.!I34</f>
        <v>634</v>
      </c>
      <c r="K39" s="291">
        <f>+[3]oct.!B34+[3]oct.!C34+[3]oct.!D34+[3]oct.!E34+[3]oct.!F34+[3]oct.!G34+[3]oct.!H34+[3]oct.!I34</f>
        <v>808</v>
      </c>
      <c r="L39" s="291">
        <f>+[3]nov.!B34+[3]nov.!C34+[3]nov.!D34+[3]nov.!E34+[3]nov.!F34+[3]nov.!G34+[3]nov.!H34+[3]nov.!I34</f>
        <v>742</v>
      </c>
      <c r="M39" s="291">
        <f>+[3]dic.!B35+[3]dic.!C35+[3]dic.!D35+[3]dic.!E35+[3]dic.!F35+[3]dic.!G35+[3]dic.!H35+[3]dic.!I35</f>
        <v>382</v>
      </c>
      <c r="N39" s="295">
        <f t="shared" si="0"/>
        <v>6165</v>
      </c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</row>
    <row r="40" spans="1:44" ht="30" customHeight="1" x14ac:dyDescent="0.2">
      <c r="A40" s="294" t="s">
        <v>156</v>
      </c>
      <c r="B40" s="291">
        <f>+[3]enero!B35+[3]enero!C35+[3]enero!D35+[3]enero!E35+[3]enero!F35+[3]enero!G35+[3]enero!H35+[3]enero!I35</f>
        <v>1539</v>
      </c>
      <c r="C40" s="291">
        <f>+[3]feb.!B35+[3]feb.!C35+[3]feb.!D35+[3]feb.!E35+[3]feb.!F35+[3]feb.!G35+[3]feb.!H35+[3]feb.!I35</f>
        <v>2212</v>
      </c>
      <c r="D40" s="291">
        <f>+[3]marzo!B35+[3]marzo!C35+[3]marzo!D35+[3]marzo!E35+[3]marzo!F35+[3]marzo!G35+[3]marzo!H35+[3]marzo!I35</f>
        <v>895</v>
      </c>
      <c r="E40" s="291">
        <f>+[3]abril!B35+[3]abril!C35+[3]abril!D35+[3]abril!E35+[3]abril!F35+[3]abril!G35+[3]abril!H35+[3]abril!I35</f>
        <v>2071</v>
      </c>
      <c r="F40" s="291">
        <f>+[3]mayo!B35+[3]mayo!C35+[3]mayo!D35+[3]mayo!E35+[3]mayo!F35+[3]mayo!G35+[3]mayo!H35+[3]mayo!I35</f>
        <v>1594</v>
      </c>
      <c r="G40" s="291">
        <f>+[3]junio!B35+[3]junio!C35+[3]junio!D35+[3]junio!E35+[3]junio!F35+[3]junio!G35+[3]junio!H35+[3]junio!I35</f>
        <v>1069</v>
      </c>
      <c r="H40" s="291">
        <f>+[3]julio!B35+[3]julio!C35+[3]julio!D35+[3]julio!E35+[3]julio!F35+[3]julio!G35+[3]julio!H35+[3]julio!I35</f>
        <v>968</v>
      </c>
      <c r="I40" s="291">
        <f>+[3]agosto!B35+[3]agosto!C35+[3]agosto!D35+[3]agosto!E35+[3]agosto!F35+[3]agosto!G35+[3]agosto!H35+[3]agosto!I35</f>
        <v>1517</v>
      </c>
      <c r="J40" s="291">
        <f>+[3]sept.!B35+[3]sept.!C35+[3]sept.!D35+[3]sept.!E35+[3]sept.!F35+[3]sept.!G35+[3]sept.!H35+[3]sept.!I35</f>
        <v>1210</v>
      </c>
      <c r="K40" s="291">
        <f>+[3]oct.!B35+[3]oct.!C35+[3]oct.!D35+[3]oct.!E35+[3]oct.!F35+[3]oct.!G35+[3]oct.!H35+[3]oct.!I35</f>
        <v>1280</v>
      </c>
      <c r="L40" s="291">
        <f>+[3]nov.!B35+[3]nov.!C35+[3]nov.!D35+[3]nov.!E35+[3]nov.!F35+[3]nov.!G35+[3]nov.!H35+[3]nov.!I35</f>
        <v>1192</v>
      </c>
      <c r="M40" s="291">
        <f>+[3]dic.!B36+[3]dic.!C36+[3]dic.!D36+[3]dic.!E36+[3]dic.!F36+[3]dic.!G36+[3]dic.!H36+[3]dic.!I36</f>
        <v>1852</v>
      </c>
      <c r="N40" s="295">
        <f t="shared" si="0"/>
        <v>17399</v>
      </c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303"/>
      <c r="AM40" s="303"/>
      <c r="AN40" s="303"/>
      <c r="AO40" s="303"/>
      <c r="AP40" s="303"/>
      <c r="AQ40" s="303"/>
      <c r="AR40" s="303"/>
    </row>
    <row r="41" spans="1:44" ht="30" customHeight="1" x14ac:dyDescent="0.2">
      <c r="A41" s="294" t="s">
        <v>157</v>
      </c>
      <c r="B41" s="291">
        <f>+[3]enero!B36+[3]enero!C36+[3]enero!D36+[3]enero!E36+[3]enero!F36+[3]enero!G36+[3]enero!H36+[3]enero!I36</f>
        <v>6014</v>
      </c>
      <c r="C41" s="291">
        <f>+[3]feb.!B36+[3]feb.!C36+[3]feb.!D36+[3]feb.!E36+[3]feb.!F36+[3]feb.!G36+[3]feb.!H36+[3]feb.!I36</f>
        <v>4927</v>
      </c>
      <c r="D41" s="291">
        <f>+[3]marzo!B36+[3]marzo!C36+[3]marzo!D36+[3]marzo!E36+[3]marzo!F36+[3]marzo!G36+[3]marzo!H36+[3]marzo!I36</f>
        <v>3142</v>
      </c>
      <c r="E41" s="291">
        <f>+[3]abril!B36+[3]abril!C36+[3]abril!D36+[3]abril!E36+[3]abril!F36+[3]abril!G36+[3]abril!H36+[3]abril!I36</f>
        <v>1424</v>
      </c>
      <c r="F41" s="291">
        <f>+[3]mayo!B36+[3]mayo!C36+[3]mayo!D36+[3]mayo!E36+[3]mayo!F36+[3]mayo!G36+[3]mayo!H36+[3]mayo!I36</f>
        <v>2095</v>
      </c>
      <c r="G41" s="291">
        <f>+[3]junio!B36+[3]junio!C36+[3]junio!D36+[3]junio!E36+[3]junio!F36+[3]junio!G36+[3]junio!H36+[3]junio!I36</f>
        <v>1622</v>
      </c>
      <c r="H41" s="291">
        <f>+[3]julio!B36+[3]julio!C36+[3]julio!D36+[3]julio!E36+[3]julio!F36+[3]julio!G36+[3]julio!H36+[3]julio!I36</f>
        <v>2361</v>
      </c>
      <c r="I41" s="291">
        <f>+[3]agosto!B36+[3]agosto!C36+[3]agosto!D36+[3]agosto!E36+[3]agosto!F36+[3]agosto!G36+[3]agosto!H36+[3]agosto!I36</f>
        <v>793</v>
      </c>
      <c r="J41" s="291">
        <f>+[3]sept.!B36+[3]sept.!C36+[3]sept.!D36+[3]sept.!E36+[3]sept.!F36+[3]sept.!G36+[3]sept.!H36+[3]sept.!I36</f>
        <v>598</v>
      </c>
      <c r="K41" s="291">
        <f>+[3]oct.!B36+[3]oct.!C36+[3]oct.!D36+[3]oct.!E36+[3]oct.!F36+[3]oct.!G36+[3]oct.!H36+[3]oct.!I36</f>
        <v>561</v>
      </c>
      <c r="L41" s="291">
        <f>+[3]nov.!B36+[3]nov.!C36+[3]nov.!D36+[3]nov.!E36+[3]nov.!F36+[3]nov.!G36+[3]nov.!H36+[3]nov.!I36</f>
        <v>6125</v>
      </c>
      <c r="M41" s="291">
        <f>+[3]dic.!B37+[3]dic.!C37+[3]dic.!D37+[3]dic.!E37+[3]dic.!F37+[3]dic.!G37+[3]dic.!H37+[3]dic.!I37</f>
        <v>5455</v>
      </c>
      <c r="N41" s="295">
        <f t="shared" si="0"/>
        <v>35117</v>
      </c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3"/>
      <c r="AN41" s="303"/>
      <c r="AO41" s="303"/>
      <c r="AP41" s="303"/>
      <c r="AQ41" s="303"/>
      <c r="AR41" s="303"/>
    </row>
    <row r="42" spans="1:44" ht="30" customHeight="1" x14ac:dyDescent="0.2">
      <c r="A42" s="294" t="s">
        <v>158</v>
      </c>
      <c r="B42" s="291">
        <f>+[3]enero!B37+[3]enero!C37+[3]enero!D37+[3]enero!E37+[3]enero!F37+[3]enero!G37+[3]enero!H37+[3]enero!I37</f>
        <v>263</v>
      </c>
      <c r="C42" s="291">
        <f>+[3]feb.!B37+[3]feb.!C37+[3]feb.!D37+[3]feb.!E37+[3]feb.!F37+[3]feb.!G37+[3]feb.!H37+[3]feb.!I37</f>
        <v>536</v>
      </c>
      <c r="D42" s="291">
        <f>+[3]marzo!B37+[3]marzo!C37+[3]marzo!D37+[3]marzo!E37+[3]marzo!F37+[3]marzo!G37+[3]marzo!H37+[3]marzo!I37</f>
        <v>603</v>
      </c>
      <c r="E42" s="291">
        <f>+[3]abril!B37+[3]abril!C37+[3]abril!D37+[3]abril!E37+[3]abril!F37+[3]abril!G37+[3]abril!H37+[3]abril!I37</f>
        <v>319</v>
      </c>
      <c r="F42" s="291">
        <f>+[3]mayo!B37+[3]mayo!C37+[3]mayo!D37+[3]mayo!E37+[3]mayo!F37+[3]mayo!G37+[3]mayo!H37+[3]mayo!I37</f>
        <v>368</v>
      </c>
      <c r="G42" s="291">
        <f>+[3]junio!B37+[3]junio!C37+[3]junio!D37+[3]junio!E37+[3]junio!F37+[3]junio!G37+[3]junio!H37+[3]junio!I37</f>
        <v>155</v>
      </c>
      <c r="H42" s="291">
        <f>+[3]julio!B37+[3]julio!C37+[3]julio!D37+[3]julio!E37+[3]julio!F37+[3]julio!G37+[3]julio!H37+[3]julio!I37</f>
        <v>331</v>
      </c>
      <c r="I42" s="291">
        <f>+[3]agosto!B37+[3]agosto!C37+[3]agosto!D37+[3]agosto!E37+[3]agosto!F37+[3]agosto!G37+[3]agosto!H37+[3]agosto!I37</f>
        <v>3297</v>
      </c>
      <c r="J42" s="291">
        <f>+[3]sept.!B37+[3]sept.!C37+[3]sept.!D37+[3]sept.!E37+[3]sept.!F37+[3]sept.!G37+[3]sept.!H37+[3]sept.!I37</f>
        <v>626</v>
      </c>
      <c r="K42" s="291">
        <f>+[3]oct.!B37+[3]oct.!C37+[3]oct.!D37+[3]oct.!E37+[3]oct.!F37+[3]oct.!G37+[3]oct.!H37+[3]oct.!I37</f>
        <v>287</v>
      </c>
      <c r="L42" s="291">
        <f>+[3]nov.!B37+[3]nov.!C37+[3]nov.!D37+[3]nov.!E37+[3]nov.!F37+[3]nov.!G37+[3]nov.!H37+[3]nov.!I37</f>
        <v>130</v>
      </c>
      <c r="M42" s="291">
        <f>+[3]dic.!B38+[3]dic.!C38+[3]dic.!D38+[3]dic.!E38+[3]dic.!F38+[3]dic.!G38+[3]dic.!H38+[3]dic.!I38</f>
        <v>1627</v>
      </c>
      <c r="N42" s="295">
        <f t="shared" si="0"/>
        <v>8542</v>
      </c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</row>
    <row r="43" spans="1:44" ht="30" customHeight="1" x14ac:dyDescent="0.2">
      <c r="A43" s="294" t="s">
        <v>159</v>
      </c>
      <c r="B43" s="291">
        <f>+[3]enero!B38+[3]enero!C38+[3]enero!D38+[3]enero!E38+[3]enero!F38+[3]enero!G38+[3]enero!H38+[3]enero!I38</f>
        <v>675</v>
      </c>
      <c r="C43" s="291">
        <f>+[3]feb.!B38+[3]feb.!C38+[3]feb.!D38+[3]feb.!E38+[3]feb.!F38+[3]feb.!G38+[3]feb.!H38+[3]feb.!I38</f>
        <v>2234</v>
      </c>
      <c r="D43" s="291">
        <f>+[3]marzo!B38+[3]marzo!C38+[3]marzo!D38+[3]marzo!E38+[3]marzo!F38+[3]marzo!G38+[3]marzo!H38+[3]marzo!I38</f>
        <v>1093</v>
      </c>
      <c r="E43" s="291">
        <f>+[3]abril!B38+[3]abril!C38+[3]abril!D38+[3]abril!E38+[3]abril!F38+[3]abril!G38+[3]abril!H38+[3]abril!I38</f>
        <v>959</v>
      </c>
      <c r="F43" s="291">
        <f>+[3]mayo!B38+[3]mayo!C38+[3]mayo!D38+[3]mayo!E38+[3]mayo!F38+[3]mayo!G38+[3]mayo!H38+[3]mayo!I38</f>
        <v>1401</v>
      </c>
      <c r="G43" s="291">
        <f>+[3]junio!B38+[3]junio!C38+[3]junio!D38+[3]junio!E38+[3]junio!F38+[3]junio!G38+[3]junio!H38+[3]junio!I38</f>
        <v>1172</v>
      </c>
      <c r="H43" s="291">
        <f>+[3]julio!B38+[3]julio!C38+[3]julio!D38+[3]julio!E38+[3]julio!F38+[3]julio!G38+[3]julio!H38+[3]julio!I38</f>
        <v>152</v>
      </c>
      <c r="I43" s="291">
        <f>+[3]agosto!B38+[3]agosto!C38+[3]agosto!D38+[3]agosto!E38+[3]agosto!F38+[3]agosto!G38+[3]agosto!H38+[3]agosto!I38</f>
        <v>1682</v>
      </c>
      <c r="J43" s="291">
        <f>+[3]sept.!B38+[3]sept.!C38+[3]sept.!D38+[3]sept.!E38+[3]sept.!F38+[3]sept.!G38+[3]sept.!H38+[3]sept.!I38</f>
        <v>1037</v>
      </c>
      <c r="K43" s="291">
        <f>+[3]oct.!B38+[3]oct.!C38+[3]oct.!D38+[3]oct.!E38+[3]oct.!F38+[3]oct.!G38+[3]oct.!H38+[3]oct.!I38</f>
        <v>1867</v>
      </c>
      <c r="L43" s="291">
        <f>+[3]nov.!B38+[3]nov.!C38+[3]nov.!D38+[3]nov.!E38+[3]nov.!F38+[3]nov.!G38+[3]nov.!H38+[3]nov.!I38</f>
        <v>1690</v>
      </c>
      <c r="M43" s="291">
        <f>+[3]dic.!B39+[3]dic.!C39+[3]dic.!D39+[3]dic.!E39+[3]dic.!F39+[3]dic.!G39+[3]dic.!H39+[3]dic.!I39</f>
        <v>2212</v>
      </c>
      <c r="N43" s="295">
        <f t="shared" si="0"/>
        <v>16174</v>
      </c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</row>
    <row r="44" spans="1:44" ht="30" customHeight="1" x14ac:dyDescent="0.2">
      <c r="A44" s="294" t="s">
        <v>160</v>
      </c>
      <c r="B44" s="291">
        <f>+[3]enero!B39+[3]enero!C39+[3]enero!D39+[3]enero!E39+[3]enero!F39+[3]enero!G39+[3]enero!H39+[3]enero!I39</f>
        <v>35</v>
      </c>
      <c r="C44" s="291">
        <f>+[3]feb.!B39+[3]feb.!C39+[3]feb.!D39+[3]feb.!E39+[3]feb.!F39+[3]feb.!G39+[3]feb.!H39+[3]feb.!I39</f>
        <v>63</v>
      </c>
      <c r="D44" s="291">
        <f>+[3]marzo!B39+[3]marzo!C39+[3]marzo!D39+[3]marzo!E39+[3]marzo!F39+[3]marzo!G39+[3]marzo!H39+[3]marzo!I39</f>
        <v>10</v>
      </c>
      <c r="E44" s="291">
        <f>+[3]abril!B39+[3]abril!C39+[3]abril!D39+[3]abril!E39+[3]abril!F39+[3]abril!G39+[3]abril!H39+[3]abril!I39</f>
        <v>0</v>
      </c>
      <c r="F44" s="291">
        <f>+[3]mayo!B39+[3]mayo!C39+[3]mayo!D39+[3]mayo!E39+[3]mayo!F39+[3]mayo!G39+[3]mayo!H39+[3]mayo!I39</f>
        <v>0</v>
      </c>
      <c r="G44" s="291">
        <f>+[3]junio!B39+[3]junio!C39+[3]junio!D39+[3]junio!E39+[3]junio!F39+[3]junio!G39+[3]junio!H39+[3]junio!I39</f>
        <v>0</v>
      </c>
      <c r="H44" s="291">
        <f>+[3]julio!B39+[3]julio!C39+[3]julio!D39+[3]julio!E39+[3]julio!F39+[3]julio!G39+[3]julio!H39+[3]julio!I39</f>
        <v>0</v>
      </c>
      <c r="I44" s="291">
        <f>+[3]agosto!B39+[3]agosto!C39+[3]agosto!D39+[3]agosto!E39+[3]agosto!F39+[3]agosto!G39+[3]agosto!H39+[3]agosto!I39</f>
        <v>0</v>
      </c>
      <c r="J44" s="291">
        <f>+[3]sept.!B39+[3]sept.!C39+[3]sept.!D39+[3]sept.!E39+[3]sept.!F39+[3]sept.!G39+[3]sept.!H39+[3]sept.!I39</f>
        <v>0</v>
      </c>
      <c r="K44" s="291">
        <f>+[3]oct.!B39+[3]oct.!C39+[3]oct.!D39+[3]oct.!E39+[3]oct.!F39+[3]oct.!G39+[3]oct.!H39+[3]oct.!I39</f>
        <v>40</v>
      </c>
      <c r="L44" s="291">
        <f>+[3]nov.!B39+[3]nov.!C39+[3]nov.!D39+[3]nov.!E39+[3]nov.!F39+[3]nov.!G39+[3]nov.!H39+[3]nov.!I39</f>
        <v>0</v>
      </c>
      <c r="M44" s="291">
        <f>+[3]dic.!B40+[3]dic.!C40+[3]dic.!D40+[3]dic.!E40+[3]dic.!F40+[3]dic.!G40+[3]dic.!H40+[3]dic.!I40</f>
        <v>8</v>
      </c>
      <c r="N44" s="295">
        <f t="shared" si="0"/>
        <v>156</v>
      </c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</row>
    <row r="45" spans="1:44" ht="30" customHeight="1" x14ac:dyDescent="0.2">
      <c r="A45" s="294" t="s">
        <v>161</v>
      </c>
      <c r="B45" s="291">
        <f>+[3]enero!B40+[3]enero!C40+[3]enero!D40+[3]enero!E40+[3]enero!F40+[3]enero!G40+[3]enero!H40+[3]enero!I40</f>
        <v>3149</v>
      </c>
      <c r="C45" s="291">
        <f>+[3]feb.!B40+[3]feb.!C40+[3]feb.!D40+[3]feb.!E40+[3]feb.!F40+[3]feb.!G40+[3]feb.!H40+[3]feb.!I40</f>
        <v>1977</v>
      </c>
      <c r="D45" s="291">
        <f>+[3]marzo!B40+[3]marzo!C40+[3]marzo!D40+[3]marzo!E40+[3]marzo!F40+[3]marzo!G40+[3]marzo!H40+[3]marzo!I40</f>
        <v>2867</v>
      </c>
      <c r="E45" s="291">
        <f>+[3]abril!B40+[3]abril!C40+[3]abril!D40+[3]abril!E40+[3]abril!F40+[3]abril!G40+[3]abril!H40+[3]abril!I40</f>
        <v>3176</v>
      </c>
      <c r="F45" s="291">
        <f>+[3]mayo!B40+[3]mayo!C40+[3]mayo!D40+[3]mayo!E40+[3]mayo!F40+[3]mayo!G40+[3]mayo!H40+[3]mayo!I40</f>
        <v>2173</v>
      </c>
      <c r="G45" s="291">
        <f>+[3]junio!B40+[3]junio!C40+[3]junio!D40+[3]junio!E40+[3]junio!F40+[3]junio!G40+[3]junio!H40+[3]junio!I40</f>
        <v>5038</v>
      </c>
      <c r="H45" s="291">
        <f>+[3]julio!B40+[3]julio!C40+[3]julio!D40+[3]julio!E40+[3]julio!F40+[3]julio!G40+[3]julio!H40+[3]julio!I40</f>
        <v>1736</v>
      </c>
      <c r="I45" s="291">
        <f>+[3]agosto!B40+[3]agosto!C40+[3]agosto!D40+[3]agosto!E40+[3]agosto!F40+[3]agosto!G40+[3]agosto!H40+[3]agosto!I40</f>
        <v>2647</v>
      </c>
      <c r="J45" s="291">
        <f>+[3]sept.!B40+[3]sept.!C40+[3]sept.!D40+[3]sept.!E40+[3]sept.!F40+[3]sept.!G40+[3]sept.!H40+[3]sept.!I40</f>
        <v>2493</v>
      </c>
      <c r="K45" s="291">
        <f>+[3]oct.!B40+[3]oct.!C40+[3]oct.!D40+[3]oct.!E40+[3]oct.!F40+[3]oct.!G40+[3]oct.!H40+[3]oct.!I40</f>
        <v>3954</v>
      </c>
      <c r="L45" s="291">
        <f>+[3]nov.!B40+[3]nov.!C40+[3]nov.!D40+[3]nov.!E40+[3]nov.!F40+[3]nov.!G40+[3]nov.!H40+[3]nov.!I40</f>
        <v>5190</v>
      </c>
      <c r="M45" s="291">
        <f>+[3]dic.!B41+[3]dic.!C41+[3]dic.!D41+[3]dic.!E41+[3]dic.!F41+[3]dic.!G41+[3]dic.!H41+[3]dic.!I41</f>
        <v>2278</v>
      </c>
      <c r="N45" s="295">
        <f t="shared" si="0"/>
        <v>36678</v>
      </c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</row>
    <row r="46" spans="1:44" ht="30" customHeight="1" x14ac:dyDescent="0.2">
      <c r="A46" s="294" t="s">
        <v>162</v>
      </c>
      <c r="B46" s="291">
        <f>+[3]enero!B41+[3]enero!C41+[3]enero!D41+[3]enero!E41+[3]enero!F41+[3]enero!G41+[3]enero!H41+[3]enero!I41</f>
        <v>20161</v>
      </c>
      <c r="C46" s="291">
        <f>+[3]feb.!B41+[3]feb.!C41+[3]feb.!D41+[3]feb.!E41+[3]feb.!F41+[3]feb.!G41+[3]feb.!H41+[3]feb.!I41</f>
        <v>10140</v>
      </c>
      <c r="D46" s="291">
        <f>+[3]marzo!B41+[3]marzo!C41+[3]marzo!D41+[3]marzo!E41+[3]marzo!F41+[3]marzo!G41+[3]marzo!H41+[3]marzo!I41</f>
        <v>7173</v>
      </c>
      <c r="E46" s="291">
        <f>+[3]abril!B41+[3]abril!C41+[3]abril!D41+[3]abril!E41+[3]abril!F41+[3]abril!G41+[3]abril!H41+[3]abril!I41</f>
        <v>10642</v>
      </c>
      <c r="F46" s="291">
        <f>+[3]mayo!B41+[3]mayo!C41+[3]mayo!D41+[3]mayo!E41+[3]mayo!F41+[3]mayo!G41+[3]mayo!H41+[3]mayo!I41</f>
        <v>9314</v>
      </c>
      <c r="G46" s="291">
        <f>+[3]junio!B41+[3]junio!C41+[3]junio!D41+[3]junio!E41+[3]junio!F41+[3]junio!G41+[3]junio!H41+[3]junio!I41</f>
        <v>7979</v>
      </c>
      <c r="H46" s="291">
        <f>+[3]julio!B41+[3]julio!C41+[3]julio!D41+[3]julio!E41+[3]julio!F41+[3]julio!G41+[3]julio!H41+[3]julio!I41</f>
        <v>6976</v>
      </c>
      <c r="I46" s="291">
        <f>+[3]agosto!B41+[3]agosto!C41+[3]agosto!D41+[3]agosto!E41+[3]agosto!F41+[3]agosto!G41+[3]agosto!H41+[3]agosto!I41</f>
        <v>7701</v>
      </c>
      <c r="J46" s="291">
        <f>+[3]sept.!B41+[3]sept.!C41+[3]sept.!D41+[3]sept.!E41+[3]sept.!F41+[3]sept.!G41+[3]sept.!H41+[3]sept.!I41</f>
        <v>11078</v>
      </c>
      <c r="K46" s="291">
        <f>+[3]oct.!B41+[3]oct.!C41+[3]oct.!D41+[3]oct.!E41+[3]oct.!F41+[3]oct.!G41+[3]oct.!H41+[3]oct.!I41</f>
        <v>13075</v>
      </c>
      <c r="L46" s="291">
        <f>+[3]nov.!B41+[3]nov.!C41+[3]nov.!D41+[3]nov.!E41+[3]nov.!F41+[3]nov.!G41+[3]nov.!H41+[3]nov.!I41</f>
        <v>15104</v>
      </c>
      <c r="M46" s="291">
        <f>+[3]dic.!B42+[3]dic.!C42+[3]dic.!D42+[3]dic.!E42+[3]dic.!F42+[3]dic.!G42+[3]dic.!H42+[3]dic.!I42</f>
        <v>16777</v>
      </c>
      <c r="N46" s="295">
        <f t="shared" si="0"/>
        <v>136120</v>
      </c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3"/>
      <c r="AK46" s="303"/>
      <c r="AL46" s="303"/>
      <c r="AM46" s="303"/>
      <c r="AN46" s="303"/>
      <c r="AO46" s="303"/>
      <c r="AP46" s="303"/>
      <c r="AQ46" s="303"/>
      <c r="AR46" s="303"/>
    </row>
    <row r="47" spans="1:44" ht="30" customHeight="1" thickBot="1" x14ac:dyDescent="0.25">
      <c r="A47" s="296" t="s">
        <v>171</v>
      </c>
      <c r="B47" s="291">
        <f>+[3]enero!B42+[3]enero!C42+[3]enero!D42+[3]enero!E42+[3]enero!F42+[3]enero!G42+[3]enero!H42+[3]enero!I42</f>
        <v>15</v>
      </c>
      <c r="C47" s="291">
        <f>+[3]feb.!B42+[3]feb.!C42+[3]feb.!D42+[3]feb.!E42+[3]feb.!F42+[3]feb.!G42+[3]feb.!H42+[3]feb.!I42</f>
        <v>0</v>
      </c>
      <c r="D47" s="291">
        <f>+[3]marzo!B42+[3]marzo!C42+[3]marzo!D42+[3]marzo!E42+[3]marzo!F42+[3]marzo!G42+[3]marzo!H42+[3]marzo!I42</f>
        <v>0</v>
      </c>
      <c r="E47" s="291">
        <f>+[3]abril!B42+[3]abril!C42+[3]abril!D42+[3]abril!E42+[3]abril!F42+[3]abril!G42+[3]abril!H42+[3]abril!I42</f>
        <v>0</v>
      </c>
      <c r="F47" s="291">
        <f>+[3]mayo!B42+[3]mayo!C42+[3]mayo!D42+[3]mayo!E42+[3]mayo!F42+[3]mayo!G42+[3]mayo!H42+[3]mayo!I42</f>
        <v>0</v>
      </c>
      <c r="G47" s="291">
        <f>+[3]junio!B42+[3]junio!C42+[3]junio!D42+[3]junio!E42+[3]junio!F42+[3]junio!G42+[3]junio!H42+[3]junio!I42</f>
        <v>0</v>
      </c>
      <c r="H47" s="291">
        <f>+[3]julio!B42+[3]julio!C42+[3]julio!D42+[3]julio!E42+[3]julio!F42+[3]julio!G42+[3]julio!H42+[3]julio!I42</f>
        <v>0</v>
      </c>
      <c r="I47" s="291">
        <f>+[3]agosto!B42+[3]agosto!C42+[3]agosto!D42+[3]agosto!E42+[3]agosto!F42+[3]agosto!G42+[3]agosto!H42+[3]agosto!I42</f>
        <v>0</v>
      </c>
      <c r="J47" s="291">
        <f>+[3]sept.!B42+[3]sept.!C42+[3]sept.!D42+[3]sept.!E42+[3]sept.!F42+[3]sept.!G42+[3]sept.!H42+[3]sept.!I42</f>
        <v>0</v>
      </c>
      <c r="K47" s="291">
        <f>+[3]oct.!B42+[3]oct.!C42+[3]oct.!D42+[3]oct.!E42+[3]oct.!F42+[3]oct.!G42+[3]oct.!H42+[3]oct.!I42</f>
        <v>0</v>
      </c>
      <c r="L47" s="291">
        <f>+[3]nov.!B42+[3]nov.!C42+[3]nov.!D42+[3]nov.!E42+[3]nov.!F42+[3]nov.!G42+[3]nov.!H42+[3]nov.!I42</f>
        <v>0</v>
      </c>
      <c r="M47" s="291">
        <f>+[3]dic.!B43+[3]dic.!C43+[3]dic.!D43+[3]dic.!E43+[3]dic.!F43+[3]dic.!G43+[3]dic.!H43+[3]dic.!I43</f>
        <v>0</v>
      </c>
      <c r="N47" s="295">
        <f t="shared" si="0"/>
        <v>15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3"/>
      <c r="AB47" s="303"/>
      <c r="AC47" s="303"/>
      <c r="AD47" s="303"/>
      <c r="AE47" s="303"/>
      <c r="AF47" s="303"/>
      <c r="AG47" s="303"/>
      <c r="AH47" s="303"/>
      <c r="AI47" s="303"/>
      <c r="AJ47" s="303"/>
      <c r="AK47" s="303"/>
      <c r="AL47" s="303"/>
      <c r="AM47" s="303"/>
      <c r="AN47" s="303"/>
      <c r="AO47" s="303"/>
      <c r="AP47" s="303"/>
      <c r="AQ47" s="303"/>
      <c r="AR47" s="303"/>
    </row>
    <row r="48" spans="1:44" ht="33" customHeight="1" thickBot="1" x14ac:dyDescent="0.25">
      <c r="A48" s="298" t="s">
        <v>14</v>
      </c>
      <c r="B48" s="299">
        <f>SUM(B13:B47)</f>
        <v>568677</v>
      </c>
      <c r="C48" s="299">
        <f t="shared" ref="C48:M48" si="1">SUM(C13:C47)</f>
        <v>706652</v>
      </c>
      <c r="D48" s="299">
        <f t="shared" si="1"/>
        <v>277413</v>
      </c>
      <c r="E48" s="299">
        <f t="shared" si="1"/>
        <v>318932</v>
      </c>
      <c r="F48" s="299">
        <f t="shared" si="1"/>
        <v>525368</v>
      </c>
      <c r="G48" s="299">
        <f t="shared" si="1"/>
        <v>751205</v>
      </c>
      <c r="H48" s="299">
        <f t="shared" si="1"/>
        <v>449076</v>
      </c>
      <c r="I48" s="299">
        <f t="shared" si="1"/>
        <v>312034</v>
      </c>
      <c r="J48" s="299">
        <f t="shared" si="1"/>
        <v>310704</v>
      </c>
      <c r="K48" s="299">
        <f t="shared" si="1"/>
        <v>222053</v>
      </c>
      <c r="L48" s="299">
        <f t="shared" si="1"/>
        <v>234672</v>
      </c>
      <c r="M48" s="299">
        <f t="shared" si="1"/>
        <v>299314</v>
      </c>
      <c r="N48" s="299">
        <f>SUM(N13:N47)</f>
        <v>4976100</v>
      </c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3"/>
      <c r="AI48" s="303"/>
      <c r="AJ48" s="303"/>
      <c r="AK48" s="303"/>
      <c r="AL48" s="303"/>
      <c r="AM48" s="303"/>
      <c r="AN48" s="303"/>
      <c r="AO48" s="303"/>
      <c r="AP48" s="303"/>
      <c r="AQ48" s="303"/>
      <c r="AR48" s="303"/>
    </row>
    <row r="49" spans="1:44" ht="17.100000000000001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303"/>
      <c r="AM49" s="303"/>
      <c r="AN49" s="303"/>
      <c r="AO49" s="303"/>
      <c r="AP49" s="303"/>
      <c r="AQ49" s="303"/>
      <c r="AR49" s="303"/>
    </row>
    <row r="50" spans="1:44" ht="15" customHeight="1" x14ac:dyDescent="0.2">
      <c r="A50" s="318" t="s">
        <v>104</v>
      </c>
      <c r="B50" s="318"/>
      <c r="C50" s="318"/>
      <c r="D50" s="318"/>
      <c r="E50" s="318"/>
      <c r="F50" s="318"/>
      <c r="G50" s="166"/>
      <c r="H50" s="166"/>
      <c r="I50" s="166"/>
      <c r="J50" s="166"/>
      <c r="K50" s="166"/>
      <c r="L50" s="166"/>
      <c r="M50" s="166"/>
      <c r="N50" s="166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3"/>
      <c r="AE50" s="303"/>
      <c r="AF50" s="303"/>
      <c r="AG50" s="303"/>
      <c r="AH50" s="303"/>
      <c r="AI50" s="303"/>
      <c r="AJ50" s="303"/>
      <c r="AK50" s="303"/>
      <c r="AL50" s="303"/>
      <c r="AM50" s="303"/>
      <c r="AN50" s="303"/>
      <c r="AO50" s="303"/>
      <c r="AP50" s="303"/>
      <c r="AQ50" s="303"/>
      <c r="AR50" s="303"/>
    </row>
    <row r="51" spans="1:44" ht="29.25" customHeight="1" x14ac:dyDescent="0.2">
      <c r="A51" s="318"/>
      <c r="B51" s="318"/>
      <c r="C51" s="318"/>
      <c r="D51" s="318"/>
      <c r="E51" s="318"/>
      <c r="F51" s="318"/>
      <c r="G51" s="166"/>
      <c r="H51" s="166"/>
      <c r="I51" s="166"/>
      <c r="J51" s="166"/>
      <c r="K51" s="166"/>
      <c r="L51" s="166"/>
      <c r="M51" s="166"/>
      <c r="N51" s="166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3"/>
      <c r="AK51" s="303"/>
      <c r="AL51" s="303"/>
      <c r="AM51" s="303"/>
      <c r="AN51" s="303"/>
      <c r="AO51" s="303"/>
      <c r="AP51" s="303"/>
      <c r="AQ51" s="303"/>
      <c r="AR51" s="303"/>
    </row>
    <row r="52" spans="1:44" ht="17.100000000000001" customHeight="1" x14ac:dyDescent="0.2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303"/>
      <c r="AB52" s="303"/>
      <c r="AC52" s="303"/>
      <c r="AD52" s="303"/>
      <c r="AE52" s="303"/>
      <c r="AF52" s="303"/>
      <c r="AG52" s="303"/>
      <c r="AH52" s="303"/>
      <c r="AI52" s="303"/>
      <c r="AJ52" s="303"/>
      <c r="AK52" s="303"/>
      <c r="AL52" s="303"/>
      <c r="AM52" s="303"/>
      <c r="AN52" s="303"/>
      <c r="AO52" s="303"/>
      <c r="AP52" s="303"/>
      <c r="AQ52" s="303"/>
      <c r="AR52" s="303"/>
    </row>
    <row r="53" spans="1:44" ht="17.100000000000001" customHeight="1" x14ac:dyDescent="0.2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</row>
    <row r="54" spans="1:44" ht="9.9499999999999993" customHeight="1" x14ac:dyDescent="0.2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</row>
    <row r="55" spans="1:44" ht="9.9499999999999993" customHeight="1" x14ac:dyDescent="0.2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303"/>
      <c r="AB55" s="303"/>
      <c r="AC55" s="303"/>
    </row>
    <row r="56" spans="1:44" x14ac:dyDescent="0.2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</row>
    <row r="57" spans="1:44" ht="17.100000000000001" customHeight="1" x14ac:dyDescent="0.2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</row>
    <row r="58" spans="1:44" ht="17.100000000000001" customHeight="1" x14ac:dyDescent="0.2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</row>
    <row r="59" spans="1:44" ht="17.100000000000001" customHeight="1" x14ac:dyDescent="0.2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</row>
    <row r="60" spans="1:44" ht="17.100000000000001" customHeight="1" x14ac:dyDescent="0.2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</row>
    <row r="61" spans="1:44" ht="26.1" customHeight="1" x14ac:dyDescent="0.2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</row>
    <row r="62" spans="1:44" ht="30" customHeight="1" x14ac:dyDescent="0.2">
      <c r="A62" s="303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</row>
    <row r="63" spans="1:44" ht="30" customHeight="1" x14ac:dyDescent="0.2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</row>
    <row r="64" spans="1:44" ht="30" customHeight="1" x14ac:dyDescent="0.2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</row>
    <row r="65" spans="1:29" ht="30" customHeight="1" x14ac:dyDescent="0.2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</row>
    <row r="66" spans="1:29" ht="30" customHeight="1" x14ac:dyDescent="0.2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</row>
    <row r="67" spans="1:29" ht="30" customHeight="1" x14ac:dyDescent="0.2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</row>
    <row r="68" spans="1:29" ht="30" customHeight="1" x14ac:dyDescent="0.2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</row>
    <row r="69" spans="1:29" ht="30" customHeight="1" x14ac:dyDescent="0.2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</row>
    <row r="70" spans="1:29" ht="30" customHeight="1" x14ac:dyDescent="0.2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</row>
    <row r="71" spans="1:29" ht="30" customHeight="1" x14ac:dyDescent="0.2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</row>
    <row r="72" spans="1:29" ht="30" customHeight="1" x14ac:dyDescent="0.2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</row>
    <row r="73" spans="1:29" ht="30" customHeight="1" x14ac:dyDescent="0.2">
      <c r="A73" s="303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</row>
    <row r="74" spans="1:29" ht="30" customHeight="1" x14ac:dyDescent="0.2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</row>
    <row r="75" spans="1:29" ht="30" customHeight="1" x14ac:dyDescent="0.2">
      <c r="A75" s="30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</row>
    <row r="76" spans="1:29" ht="30" customHeight="1" x14ac:dyDescent="0.2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</row>
    <row r="77" spans="1:29" ht="30" customHeight="1" x14ac:dyDescent="0.2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</row>
    <row r="78" spans="1:29" ht="30" customHeight="1" x14ac:dyDescent="0.2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</row>
    <row r="79" spans="1:29" ht="30" customHeight="1" x14ac:dyDescent="0.2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</row>
    <row r="80" spans="1:29" ht="30" customHeight="1" x14ac:dyDescent="0.2">
      <c r="A80" s="303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</row>
    <row r="81" spans="1:29" ht="30" customHeight="1" x14ac:dyDescent="0.2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</row>
    <row r="82" spans="1:29" ht="30" customHeight="1" x14ac:dyDescent="0.2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</row>
    <row r="83" spans="1:29" ht="30" customHeight="1" x14ac:dyDescent="0.2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</row>
    <row r="84" spans="1:29" ht="30" customHeight="1" x14ac:dyDescent="0.2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</row>
    <row r="85" spans="1:29" ht="30" customHeight="1" x14ac:dyDescent="0.2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</row>
    <row r="86" spans="1:29" ht="30" customHeight="1" x14ac:dyDescent="0.2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</row>
    <row r="87" spans="1:29" ht="30" customHeight="1" x14ac:dyDescent="0.2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</row>
    <row r="88" spans="1:29" ht="30" customHeight="1" x14ac:dyDescent="0.2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</row>
    <row r="89" spans="1:29" ht="30" customHeight="1" x14ac:dyDescent="0.2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</row>
    <row r="90" spans="1:29" ht="30" customHeight="1" x14ac:dyDescent="0.2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</row>
    <row r="91" spans="1:29" ht="30" customHeight="1" x14ac:dyDescent="0.2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</row>
    <row r="92" spans="1:29" ht="30" customHeight="1" x14ac:dyDescent="0.2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</row>
    <row r="93" spans="1:29" ht="30" customHeight="1" x14ac:dyDescent="0.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</row>
    <row r="94" spans="1:29" ht="30" customHeight="1" x14ac:dyDescent="0.2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</row>
    <row r="95" spans="1:29" ht="30" customHeight="1" x14ac:dyDescent="0.2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</row>
    <row r="96" spans="1:29" ht="30" customHeight="1" x14ac:dyDescent="0.2">
      <c r="A96" s="303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</row>
    <row r="97" spans="1:29" ht="30" customHeight="1" x14ac:dyDescent="0.2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</row>
    <row r="98" spans="1:29" ht="17.100000000000001" customHeight="1" x14ac:dyDescent="0.2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</row>
    <row r="99" spans="1:29" ht="17.100000000000001" customHeight="1" x14ac:dyDescent="0.2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</row>
    <row r="100" spans="1:29" ht="17.100000000000001" customHeight="1" x14ac:dyDescent="0.2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</row>
    <row r="101" spans="1:29" ht="17.100000000000001" customHeight="1" x14ac:dyDescent="0.2">
      <c r="A101" s="303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</row>
    <row r="102" spans="1:29" ht="17.100000000000001" customHeight="1" x14ac:dyDescent="0.2">
      <c r="A102" s="303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</row>
    <row r="103" spans="1:29" ht="9.9499999999999993" customHeight="1" x14ac:dyDescent="0.2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</row>
    <row r="104" spans="1:29" ht="9.9499999999999993" customHeight="1" x14ac:dyDescent="0.2">
      <c r="A104" s="303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</row>
    <row r="105" spans="1:29" ht="9.9499999999999993" customHeight="1" x14ac:dyDescent="0.2">
      <c r="A105" s="303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</row>
    <row r="106" spans="1:29" ht="9.9499999999999993" customHeight="1" x14ac:dyDescent="0.2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</row>
    <row r="107" spans="1:29" x14ac:dyDescent="0.2">
      <c r="A107" s="303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</row>
    <row r="108" spans="1:29" ht="17.100000000000001" customHeight="1" x14ac:dyDescent="0.2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</row>
    <row r="109" spans="1:29" ht="17.100000000000001" customHeight="1" x14ac:dyDescent="0.2">
      <c r="A109" s="303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</row>
    <row r="110" spans="1:29" ht="17.100000000000001" customHeight="1" x14ac:dyDescent="0.2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</row>
    <row r="111" spans="1:29" ht="26.1" customHeight="1" x14ac:dyDescent="0.2">
      <c r="A111" s="303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</row>
    <row r="112" spans="1:29" ht="30" customHeight="1" x14ac:dyDescent="0.2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</row>
    <row r="113" spans="1:29" ht="30" customHeight="1" x14ac:dyDescent="0.2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</row>
    <row r="114" spans="1:29" ht="30" customHeight="1" x14ac:dyDescent="0.2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</row>
    <row r="115" spans="1:29" ht="30" customHeight="1" x14ac:dyDescent="0.2">
      <c r="A115" s="303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</row>
    <row r="116" spans="1:29" ht="30" customHeight="1" x14ac:dyDescent="0.2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</row>
    <row r="117" spans="1:29" ht="30" customHeight="1" x14ac:dyDescent="0.2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</row>
    <row r="118" spans="1:29" ht="30" customHeight="1" x14ac:dyDescent="0.2">
      <c r="A118" s="303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</row>
    <row r="119" spans="1:29" ht="30" customHeight="1" x14ac:dyDescent="0.2">
      <c r="A119" s="303"/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</row>
    <row r="120" spans="1:29" ht="30" customHeight="1" x14ac:dyDescent="0.2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</row>
    <row r="121" spans="1:29" ht="30" customHeight="1" x14ac:dyDescent="0.2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</row>
    <row r="122" spans="1:29" ht="30" customHeight="1" x14ac:dyDescent="0.2">
      <c r="A122" s="303"/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</row>
    <row r="123" spans="1:29" ht="30" customHeight="1" x14ac:dyDescent="0.2">
      <c r="A123" s="303"/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</row>
    <row r="124" spans="1:29" ht="30" customHeight="1" x14ac:dyDescent="0.2">
      <c r="A124" s="303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  <c r="AA124" s="303"/>
      <c r="AB124" s="303"/>
      <c r="AC124" s="303"/>
    </row>
    <row r="125" spans="1:29" ht="30" customHeight="1" x14ac:dyDescent="0.2">
      <c r="A125" s="303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  <c r="AA125" s="303"/>
      <c r="AB125" s="303"/>
      <c r="AC125" s="303"/>
    </row>
    <row r="126" spans="1:29" ht="30" customHeight="1" x14ac:dyDescent="0.2">
      <c r="A126" s="303"/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  <c r="AA126" s="303"/>
      <c r="AB126" s="303"/>
      <c r="AC126" s="303"/>
    </row>
    <row r="127" spans="1:29" ht="30" customHeight="1" x14ac:dyDescent="0.2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  <c r="AA127" s="303"/>
      <c r="AB127" s="303"/>
      <c r="AC127" s="303"/>
    </row>
    <row r="128" spans="1:29" ht="30" customHeight="1" x14ac:dyDescent="0.2">
      <c r="A128" s="303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  <c r="AA128" s="303"/>
      <c r="AB128" s="303"/>
      <c r="AC128" s="303"/>
    </row>
    <row r="129" spans="1:29" ht="30" customHeight="1" x14ac:dyDescent="0.2">
      <c r="A129" s="303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  <c r="AA129" s="303"/>
      <c r="AB129" s="303"/>
      <c r="AC129" s="303"/>
    </row>
    <row r="130" spans="1:29" ht="30" customHeight="1" x14ac:dyDescent="0.2">
      <c r="A130" s="303"/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</row>
    <row r="131" spans="1:29" ht="30" customHeight="1" x14ac:dyDescent="0.2">
      <c r="A131" s="303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</row>
    <row r="132" spans="1:29" ht="30" customHeight="1" x14ac:dyDescent="0.2">
      <c r="A132" s="303"/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</row>
    <row r="133" spans="1:29" ht="30" customHeight="1" x14ac:dyDescent="0.2">
      <c r="A133" s="303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</row>
    <row r="134" spans="1:29" ht="30" customHeight="1" x14ac:dyDescent="0.2">
      <c r="A134" s="303"/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  <c r="AA134" s="303"/>
      <c r="AB134" s="303"/>
      <c r="AC134" s="303"/>
    </row>
    <row r="135" spans="1:29" ht="30" customHeight="1" x14ac:dyDescent="0.2">
      <c r="A135" s="303"/>
      <c r="B135" s="303"/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</row>
    <row r="136" spans="1:29" ht="30" customHeight="1" x14ac:dyDescent="0.2">
      <c r="A136" s="303"/>
      <c r="B136" s="303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  <c r="AA136" s="303"/>
      <c r="AB136" s="303"/>
      <c r="AC136" s="303"/>
    </row>
    <row r="137" spans="1:29" ht="30" customHeight="1" x14ac:dyDescent="0.2">
      <c r="A137" s="303"/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</row>
    <row r="138" spans="1:29" ht="30" customHeight="1" x14ac:dyDescent="0.2">
      <c r="A138" s="303"/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03"/>
      <c r="AC138" s="303"/>
    </row>
    <row r="139" spans="1:29" ht="30" customHeight="1" x14ac:dyDescent="0.2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</row>
    <row r="140" spans="1:29" ht="30" customHeight="1" x14ac:dyDescent="0.2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</row>
    <row r="141" spans="1:29" ht="30" customHeight="1" x14ac:dyDescent="0.2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</row>
    <row r="142" spans="1:29" ht="30" customHeight="1" x14ac:dyDescent="0.2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03"/>
      <c r="AC142" s="303"/>
    </row>
    <row r="143" spans="1:29" ht="30" customHeight="1" x14ac:dyDescent="0.2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</row>
    <row r="144" spans="1:29" ht="30" customHeight="1" x14ac:dyDescent="0.2">
      <c r="A144" s="303"/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</row>
    <row r="145" spans="1:29" ht="30" customHeight="1" x14ac:dyDescent="0.2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</row>
    <row r="146" spans="1:29" ht="30" customHeight="1" x14ac:dyDescent="0.2">
      <c r="A146" s="303"/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</row>
    <row r="147" spans="1:29" ht="30" customHeight="1" x14ac:dyDescent="0.2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</row>
    <row r="148" spans="1:29" ht="17.100000000000001" customHeight="1" x14ac:dyDescent="0.2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</row>
    <row r="149" spans="1:29" ht="17.100000000000001" customHeight="1" x14ac:dyDescent="0.2">
      <c r="A149" s="303"/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</row>
    <row r="150" spans="1:29" ht="17.100000000000001" customHeight="1" x14ac:dyDescent="0.2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  <c r="AA150" s="303"/>
      <c r="AB150" s="303"/>
      <c r="AC150" s="303"/>
    </row>
    <row r="151" spans="1:29" ht="17.100000000000001" customHeight="1" x14ac:dyDescent="0.2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  <c r="AA151" s="303"/>
      <c r="AB151" s="303"/>
      <c r="AC151" s="303"/>
    </row>
    <row r="152" spans="1:29" ht="17.100000000000001" customHeight="1" x14ac:dyDescent="0.2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  <c r="AA152" s="303"/>
      <c r="AB152" s="303"/>
      <c r="AC152" s="303"/>
    </row>
    <row r="153" spans="1:29" ht="17.100000000000001" customHeight="1" x14ac:dyDescent="0.2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  <c r="AA153" s="303"/>
      <c r="AB153" s="303"/>
      <c r="AC153" s="303"/>
    </row>
    <row r="154" spans="1:29" ht="17.100000000000001" customHeight="1" x14ac:dyDescent="0.2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  <c r="AA154" s="303"/>
      <c r="AB154" s="303"/>
      <c r="AC154" s="303"/>
    </row>
    <row r="155" spans="1:29" ht="17.100000000000001" customHeight="1" x14ac:dyDescent="0.2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  <c r="AA155" s="303"/>
      <c r="AB155" s="303"/>
      <c r="AC155" s="303"/>
    </row>
    <row r="156" spans="1:29" ht="17.100000000000001" customHeight="1" x14ac:dyDescent="0.2"/>
    <row r="157" spans="1:29" ht="17.100000000000001" customHeight="1" x14ac:dyDescent="0.2"/>
    <row r="158" spans="1:29" ht="17.100000000000001" customHeight="1" x14ac:dyDescent="0.2"/>
    <row r="159" spans="1:29" ht="17.100000000000001" customHeight="1" x14ac:dyDescent="0.2"/>
    <row r="160" spans="1:29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</sheetData>
  <mergeCells count="2">
    <mergeCell ref="A9:N9"/>
    <mergeCell ref="A50:F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B349-65E8-4990-914A-D0ADC62DD51E}">
  <dimension ref="A1:AM165"/>
  <sheetViews>
    <sheetView topLeftCell="A34" zoomScale="50" zoomScaleNormal="50" workbookViewId="0">
      <selection activeCell="C58" sqref="C58"/>
    </sheetView>
  </sheetViews>
  <sheetFormatPr baseColWidth="10" defaultRowHeight="15" x14ac:dyDescent="0.25"/>
  <cols>
    <col min="1" max="1" width="18.140625" customWidth="1"/>
    <col min="2" max="9" width="18.42578125" bestFit="1" customWidth="1"/>
    <col min="10" max="10" width="17.85546875" customWidth="1"/>
    <col min="11" max="13" width="18.42578125" bestFit="1" customWidth="1"/>
    <col min="14" max="14" width="20.42578125" customWidth="1"/>
    <col min="16" max="16" width="14.28515625" bestFit="1" customWidth="1"/>
    <col min="257" max="257" width="17.85546875" customWidth="1"/>
    <col min="258" max="265" width="18.42578125" bestFit="1" customWidth="1"/>
    <col min="266" max="266" width="17.85546875" customWidth="1"/>
    <col min="267" max="269" width="18.42578125" bestFit="1" customWidth="1"/>
    <col min="270" max="270" width="20.42578125" customWidth="1"/>
    <col min="272" max="272" width="14.28515625" bestFit="1" customWidth="1"/>
    <col min="513" max="513" width="17.85546875" customWidth="1"/>
    <col min="514" max="521" width="18.42578125" bestFit="1" customWidth="1"/>
    <col min="522" max="522" width="17.85546875" customWidth="1"/>
    <col min="523" max="525" width="18.42578125" bestFit="1" customWidth="1"/>
    <col min="526" max="526" width="20.42578125" customWidth="1"/>
    <col min="528" max="528" width="14.28515625" bestFit="1" customWidth="1"/>
    <col min="769" max="769" width="17.85546875" customWidth="1"/>
    <col min="770" max="777" width="18.42578125" bestFit="1" customWidth="1"/>
    <col min="778" max="778" width="17.85546875" customWidth="1"/>
    <col min="779" max="781" width="18.42578125" bestFit="1" customWidth="1"/>
    <col min="782" max="782" width="20.42578125" customWidth="1"/>
    <col min="784" max="784" width="14.28515625" bestFit="1" customWidth="1"/>
    <col min="1025" max="1025" width="17.85546875" customWidth="1"/>
    <col min="1026" max="1033" width="18.42578125" bestFit="1" customWidth="1"/>
    <col min="1034" max="1034" width="17.85546875" customWidth="1"/>
    <col min="1035" max="1037" width="18.42578125" bestFit="1" customWidth="1"/>
    <col min="1038" max="1038" width="20.42578125" customWidth="1"/>
    <col min="1040" max="1040" width="14.28515625" bestFit="1" customWidth="1"/>
    <col min="1281" max="1281" width="17.85546875" customWidth="1"/>
    <col min="1282" max="1289" width="18.42578125" bestFit="1" customWidth="1"/>
    <col min="1290" max="1290" width="17.85546875" customWidth="1"/>
    <col min="1291" max="1293" width="18.42578125" bestFit="1" customWidth="1"/>
    <col min="1294" max="1294" width="20.42578125" customWidth="1"/>
    <col min="1296" max="1296" width="14.28515625" bestFit="1" customWidth="1"/>
    <col min="1537" max="1537" width="17.85546875" customWidth="1"/>
    <col min="1538" max="1545" width="18.42578125" bestFit="1" customWidth="1"/>
    <col min="1546" max="1546" width="17.85546875" customWidth="1"/>
    <col min="1547" max="1549" width="18.42578125" bestFit="1" customWidth="1"/>
    <col min="1550" max="1550" width="20.42578125" customWidth="1"/>
    <col min="1552" max="1552" width="14.28515625" bestFit="1" customWidth="1"/>
    <col min="1793" max="1793" width="17.85546875" customWidth="1"/>
    <col min="1794" max="1801" width="18.42578125" bestFit="1" customWidth="1"/>
    <col min="1802" max="1802" width="17.85546875" customWidth="1"/>
    <col min="1803" max="1805" width="18.42578125" bestFit="1" customWidth="1"/>
    <col min="1806" max="1806" width="20.42578125" customWidth="1"/>
    <col min="1808" max="1808" width="14.28515625" bestFit="1" customWidth="1"/>
    <col min="2049" max="2049" width="17.85546875" customWidth="1"/>
    <col min="2050" max="2057" width="18.42578125" bestFit="1" customWidth="1"/>
    <col min="2058" max="2058" width="17.85546875" customWidth="1"/>
    <col min="2059" max="2061" width="18.42578125" bestFit="1" customWidth="1"/>
    <col min="2062" max="2062" width="20.42578125" customWidth="1"/>
    <col min="2064" max="2064" width="14.28515625" bestFit="1" customWidth="1"/>
    <col min="2305" max="2305" width="17.85546875" customWidth="1"/>
    <col min="2306" max="2313" width="18.42578125" bestFit="1" customWidth="1"/>
    <col min="2314" max="2314" width="17.85546875" customWidth="1"/>
    <col min="2315" max="2317" width="18.42578125" bestFit="1" customWidth="1"/>
    <col min="2318" max="2318" width="20.42578125" customWidth="1"/>
    <col min="2320" max="2320" width="14.28515625" bestFit="1" customWidth="1"/>
    <col min="2561" max="2561" width="17.85546875" customWidth="1"/>
    <col min="2562" max="2569" width="18.42578125" bestFit="1" customWidth="1"/>
    <col min="2570" max="2570" width="17.85546875" customWidth="1"/>
    <col min="2571" max="2573" width="18.42578125" bestFit="1" customWidth="1"/>
    <col min="2574" max="2574" width="20.42578125" customWidth="1"/>
    <col min="2576" max="2576" width="14.28515625" bestFit="1" customWidth="1"/>
    <col min="2817" max="2817" width="17.85546875" customWidth="1"/>
    <col min="2818" max="2825" width="18.42578125" bestFit="1" customWidth="1"/>
    <col min="2826" max="2826" width="17.85546875" customWidth="1"/>
    <col min="2827" max="2829" width="18.42578125" bestFit="1" customWidth="1"/>
    <col min="2830" max="2830" width="20.42578125" customWidth="1"/>
    <col min="2832" max="2832" width="14.28515625" bestFit="1" customWidth="1"/>
    <col min="3073" max="3073" width="17.85546875" customWidth="1"/>
    <col min="3074" max="3081" width="18.42578125" bestFit="1" customWidth="1"/>
    <col min="3082" max="3082" width="17.85546875" customWidth="1"/>
    <col min="3083" max="3085" width="18.42578125" bestFit="1" customWidth="1"/>
    <col min="3086" max="3086" width="20.42578125" customWidth="1"/>
    <col min="3088" max="3088" width="14.28515625" bestFit="1" customWidth="1"/>
    <col min="3329" max="3329" width="17.85546875" customWidth="1"/>
    <col min="3330" max="3337" width="18.42578125" bestFit="1" customWidth="1"/>
    <col min="3338" max="3338" width="17.85546875" customWidth="1"/>
    <col min="3339" max="3341" width="18.42578125" bestFit="1" customWidth="1"/>
    <col min="3342" max="3342" width="20.42578125" customWidth="1"/>
    <col min="3344" max="3344" width="14.28515625" bestFit="1" customWidth="1"/>
    <col min="3585" max="3585" width="17.85546875" customWidth="1"/>
    <col min="3586" max="3593" width="18.42578125" bestFit="1" customWidth="1"/>
    <col min="3594" max="3594" width="17.85546875" customWidth="1"/>
    <col min="3595" max="3597" width="18.42578125" bestFit="1" customWidth="1"/>
    <col min="3598" max="3598" width="20.42578125" customWidth="1"/>
    <col min="3600" max="3600" width="14.28515625" bestFit="1" customWidth="1"/>
    <col min="3841" max="3841" width="17.85546875" customWidth="1"/>
    <col min="3842" max="3849" width="18.42578125" bestFit="1" customWidth="1"/>
    <col min="3850" max="3850" width="17.85546875" customWidth="1"/>
    <col min="3851" max="3853" width="18.42578125" bestFit="1" customWidth="1"/>
    <col min="3854" max="3854" width="20.42578125" customWidth="1"/>
    <col min="3856" max="3856" width="14.28515625" bestFit="1" customWidth="1"/>
    <col min="4097" max="4097" width="17.85546875" customWidth="1"/>
    <col min="4098" max="4105" width="18.42578125" bestFit="1" customWidth="1"/>
    <col min="4106" max="4106" width="17.85546875" customWidth="1"/>
    <col min="4107" max="4109" width="18.42578125" bestFit="1" customWidth="1"/>
    <col min="4110" max="4110" width="20.42578125" customWidth="1"/>
    <col min="4112" max="4112" width="14.28515625" bestFit="1" customWidth="1"/>
    <col min="4353" max="4353" width="17.85546875" customWidth="1"/>
    <col min="4354" max="4361" width="18.42578125" bestFit="1" customWidth="1"/>
    <col min="4362" max="4362" width="17.85546875" customWidth="1"/>
    <col min="4363" max="4365" width="18.42578125" bestFit="1" customWidth="1"/>
    <col min="4366" max="4366" width="20.42578125" customWidth="1"/>
    <col min="4368" max="4368" width="14.28515625" bestFit="1" customWidth="1"/>
    <col min="4609" max="4609" width="17.85546875" customWidth="1"/>
    <col min="4610" max="4617" width="18.42578125" bestFit="1" customWidth="1"/>
    <col min="4618" max="4618" width="17.85546875" customWidth="1"/>
    <col min="4619" max="4621" width="18.42578125" bestFit="1" customWidth="1"/>
    <col min="4622" max="4622" width="20.42578125" customWidth="1"/>
    <col min="4624" max="4624" width="14.28515625" bestFit="1" customWidth="1"/>
    <col min="4865" max="4865" width="17.85546875" customWidth="1"/>
    <col min="4866" max="4873" width="18.42578125" bestFit="1" customWidth="1"/>
    <col min="4874" max="4874" width="17.85546875" customWidth="1"/>
    <col min="4875" max="4877" width="18.42578125" bestFit="1" customWidth="1"/>
    <col min="4878" max="4878" width="20.42578125" customWidth="1"/>
    <col min="4880" max="4880" width="14.28515625" bestFit="1" customWidth="1"/>
    <col min="5121" max="5121" width="17.85546875" customWidth="1"/>
    <col min="5122" max="5129" width="18.42578125" bestFit="1" customWidth="1"/>
    <col min="5130" max="5130" width="17.85546875" customWidth="1"/>
    <col min="5131" max="5133" width="18.42578125" bestFit="1" customWidth="1"/>
    <col min="5134" max="5134" width="20.42578125" customWidth="1"/>
    <col min="5136" max="5136" width="14.28515625" bestFit="1" customWidth="1"/>
    <col min="5377" max="5377" width="17.85546875" customWidth="1"/>
    <col min="5378" max="5385" width="18.42578125" bestFit="1" customWidth="1"/>
    <col min="5386" max="5386" width="17.85546875" customWidth="1"/>
    <col min="5387" max="5389" width="18.42578125" bestFit="1" customWidth="1"/>
    <col min="5390" max="5390" width="20.42578125" customWidth="1"/>
    <col min="5392" max="5392" width="14.28515625" bestFit="1" customWidth="1"/>
    <col min="5633" max="5633" width="17.85546875" customWidth="1"/>
    <col min="5634" max="5641" width="18.42578125" bestFit="1" customWidth="1"/>
    <col min="5642" max="5642" width="17.85546875" customWidth="1"/>
    <col min="5643" max="5645" width="18.42578125" bestFit="1" customWidth="1"/>
    <col min="5646" max="5646" width="20.42578125" customWidth="1"/>
    <col min="5648" max="5648" width="14.28515625" bestFit="1" customWidth="1"/>
    <col min="5889" max="5889" width="17.85546875" customWidth="1"/>
    <col min="5890" max="5897" width="18.42578125" bestFit="1" customWidth="1"/>
    <col min="5898" max="5898" width="17.85546875" customWidth="1"/>
    <col min="5899" max="5901" width="18.42578125" bestFit="1" customWidth="1"/>
    <col min="5902" max="5902" width="20.42578125" customWidth="1"/>
    <col min="5904" max="5904" width="14.28515625" bestFit="1" customWidth="1"/>
    <col min="6145" max="6145" width="17.85546875" customWidth="1"/>
    <col min="6146" max="6153" width="18.42578125" bestFit="1" customWidth="1"/>
    <col min="6154" max="6154" width="17.85546875" customWidth="1"/>
    <col min="6155" max="6157" width="18.42578125" bestFit="1" customWidth="1"/>
    <col min="6158" max="6158" width="20.42578125" customWidth="1"/>
    <col min="6160" max="6160" width="14.28515625" bestFit="1" customWidth="1"/>
    <col min="6401" max="6401" width="17.85546875" customWidth="1"/>
    <col min="6402" max="6409" width="18.42578125" bestFit="1" customWidth="1"/>
    <col min="6410" max="6410" width="17.85546875" customWidth="1"/>
    <col min="6411" max="6413" width="18.42578125" bestFit="1" customWidth="1"/>
    <col min="6414" max="6414" width="20.42578125" customWidth="1"/>
    <col min="6416" max="6416" width="14.28515625" bestFit="1" customWidth="1"/>
    <col min="6657" max="6657" width="17.85546875" customWidth="1"/>
    <col min="6658" max="6665" width="18.42578125" bestFit="1" customWidth="1"/>
    <col min="6666" max="6666" width="17.85546875" customWidth="1"/>
    <col min="6667" max="6669" width="18.42578125" bestFit="1" customWidth="1"/>
    <col min="6670" max="6670" width="20.42578125" customWidth="1"/>
    <col min="6672" max="6672" width="14.28515625" bestFit="1" customWidth="1"/>
    <col min="6913" max="6913" width="17.85546875" customWidth="1"/>
    <col min="6914" max="6921" width="18.42578125" bestFit="1" customWidth="1"/>
    <col min="6922" max="6922" width="17.85546875" customWidth="1"/>
    <col min="6923" max="6925" width="18.42578125" bestFit="1" customWidth="1"/>
    <col min="6926" max="6926" width="20.42578125" customWidth="1"/>
    <col min="6928" max="6928" width="14.28515625" bestFit="1" customWidth="1"/>
    <col min="7169" max="7169" width="17.85546875" customWidth="1"/>
    <col min="7170" max="7177" width="18.42578125" bestFit="1" customWidth="1"/>
    <col min="7178" max="7178" width="17.85546875" customWidth="1"/>
    <col min="7179" max="7181" width="18.42578125" bestFit="1" customWidth="1"/>
    <col min="7182" max="7182" width="20.42578125" customWidth="1"/>
    <col min="7184" max="7184" width="14.28515625" bestFit="1" customWidth="1"/>
    <col min="7425" max="7425" width="17.85546875" customWidth="1"/>
    <col min="7426" max="7433" width="18.42578125" bestFit="1" customWidth="1"/>
    <col min="7434" max="7434" width="17.85546875" customWidth="1"/>
    <col min="7435" max="7437" width="18.42578125" bestFit="1" customWidth="1"/>
    <col min="7438" max="7438" width="20.42578125" customWidth="1"/>
    <col min="7440" max="7440" width="14.28515625" bestFit="1" customWidth="1"/>
    <col min="7681" max="7681" width="17.85546875" customWidth="1"/>
    <col min="7682" max="7689" width="18.42578125" bestFit="1" customWidth="1"/>
    <col min="7690" max="7690" width="17.85546875" customWidth="1"/>
    <col min="7691" max="7693" width="18.42578125" bestFit="1" customWidth="1"/>
    <col min="7694" max="7694" width="20.42578125" customWidth="1"/>
    <col min="7696" max="7696" width="14.28515625" bestFit="1" customWidth="1"/>
    <col min="7937" max="7937" width="17.85546875" customWidth="1"/>
    <col min="7938" max="7945" width="18.42578125" bestFit="1" customWidth="1"/>
    <col min="7946" max="7946" width="17.85546875" customWidth="1"/>
    <col min="7947" max="7949" width="18.42578125" bestFit="1" customWidth="1"/>
    <col min="7950" max="7950" width="20.42578125" customWidth="1"/>
    <col min="7952" max="7952" width="14.28515625" bestFit="1" customWidth="1"/>
    <col min="8193" max="8193" width="17.85546875" customWidth="1"/>
    <col min="8194" max="8201" width="18.42578125" bestFit="1" customWidth="1"/>
    <col min="8202" max="8202" width="17.85546875" customWidth="1"/>
    <col min="8203" max="8205" width="18.42578125" bestFit="1" customWidth="1"/>
    <col min="8206" max="8206" width="20.42578125" customWidth="1"/>
    <col min="8208" max="8208" width="14.28515625" bestFit="1" customWidth="1"/>
    <col min="8449" max="8449" width="17.85546875" customWidth="1"/>
    <col min="8450" max="8457" width="18.42578125" bestFit="1" customWidth="1"/>
    <col min="8458" max="8458" width="17.85546875" customWidth="1"/>
    <col min="8459" max="8461" width="18.42578125" bestFit="1" customWidth="1"/>
    <col min="8462" max="8462" width="20.42578125" customWidth="1"/>
    <col min="8464" max="8464" width="14.28515625" bestFit="1" customWidth="1"/>
    <col min="8705" max="8705" width="17.85546875" customWidth="1"/>
    <col min="8706" max="8713" width="18.42578125" bestFit="1" customWidth="1"/>
    <col min="8714" max="8714" width="17.85546875" customWidth="1"/>
    <col min="8715" max="8717" width="18.42578125" bestFit="1" customWidth="1"/>
    <col min="8718" max="8718" width="20.42578125" customWidth="1"/>
    <col min="8720" max="8720" width="14.28515625" bestFit="1" customWidth="1"/>
    <col min="8961" max="8961" width="17.85546875" customWidth="1"/>
    <col min="8962" max="8969" width="18.42578125" bestFit="1" customWidth="1"/>
    <col min="8970" max="8970" width="17.85546875" customWidth="1"/>
    <col min="8971" max="8973" width="18.42578125" bestFit="1" customWidth="1"/>
    <col min="8974" max="8974" width="20.42578125" customWidth="1"/>
    <col min="8976" max="8976" width="14.28515625" bestFit="1" customWidth="1"/>
    <col min="9217" max="9217" width="17.85546875" customWidth="1"/>
    <col min="9218" max="9225" width="18.42578125" bestFit="1" customWidth="1"/>
    <col min="9226" max="9226" width="17.85546875" customWidth="1"/>
    <col min="9227" max="9229" width="18.42578125" bestFit="1" customWidth="1"/>
    <col min="9230" max="9230" width="20.42578125" customWidth="1"/>
    <col min="9232" max="9232" width="14.28515625" bestFit="1" customWidth="1"/>
    <col min="9473" max="9473" width="17.85546875" customWidth="1"/>
    <col min="9474" max="9481" width="18.42578125" bestFit="1" customWidth="1"/>
    <col min="9482" max="9482" width="17.85546875" customWidth="1"/>
    <col min="9483" max="9485" width="18.42578125" bestFit="1" customWidth="1"/>
    <col min="9486" max="9486" width="20.42578125" customWidth="1"/>
    <col min="9488" max="9488" width="14.28515625" bestFit="1" customWidth="1"/>
    <col min="9729" max="9729" width="17.85546875" customWidth="1"/>
    <col min="9730" max="9737" width="18.42578125" bestFit="1" customWidth="1"/>
    <col min="9738" max="9738" width="17.85546875" customWidth="1"/>
    <col min="9739" max="9741" width="18.42578125" bestFit="1" customWidth="1"/>
    <col min="9742" max="9742" width="20.42578125" customWidth="1"/>
    <col min="9744" max="9744" width="14.28515625" bestFit="1" customWidth="1"/>
    <col min="9985" max="9985" width="17.85546875" customWidth="1"/>
    <col min="9986" max="9993" width="18.42578125" bestFit="1" customWidth="1"/>
    <col min="9994" max="9994" width="17.85546875" customWidth="1"/>
    <col min="9995" max="9997" width="18.42578125" bestFit="1" customWidth="1"/>
    <col min="9998" max="9998" width="20.42578125" customWidth="1"/>
    <col min="10000" max="10000" width="14.28515625" bestFit="1" customWidth="1"/>
    <col min="10241" max="10241" width="17.85546875" customWidth="1"/>
    <col min="10242" max="10249" width="18.42578125" bestFit="1" customWidth="1"/>
    <col min="10250" max="10250" width="17.85546875" customWidth="1"/>
    <col min="10251" max="10253" width="18.42578125" bestFit="1" customWidth="1"/>
    <col min="10254" max="10254" width="20.42578125" customWidth="1"/>
    <col min="10256" max="10256" width="14.28515625" bestFit="1" customWidth="1"/>
    <col min="10497" max="10497" width="17.85546875" customWidth="1"/>
    <col min="10498" max="10505" width="18.42578125" bestFit="1" customWidth="1"/>
    <col min="10506" max="10506" width="17.85546875" customWidth="1"/>
    <col min="10507" max="10509" width="18.42578125" bestFit="1" customWidth="1"/>
    <col min="10510" max="10510" width="20.42578125" customWidth="1"/>
    <col min="10512" max="10512" width="14.28515625" bestFit="1" customWidth="1"/>
    <col min="10753" max="10753" width="17.85546875" customWidth="1"/>
    <col min="10754" max="10761" width="18.42578125" bestFit="1" customWidth="1"/>
    <col min="10762" max="10762" width="17.85546875" customWidth="1"/>
    <col min="10763" max="10765" width="18.42578125" bestFit="1" customWidth="1"/>
    <col min="10766" max="10766" width="20.42578125" customWidth="1"/>
    <col min="10768" max="10768" width="14.28515625" bestFit="1" customWidth="1"/>
    <col min="11009" max="11009" width="17.85546875" customWidth="1"/>
    <col min="11010" max="11017" width="18.42578125" bestFit="1" customWidth="1"/>
    <col min="11018" max="11018" width="17.85546875" customWidth="1"/>
    <col min="11019" max="11021" width="18.42578125" bestFit="1" customWidth="1"/>
    <col min="11022" max="11022" width="20.42578125" customWidth="1"/>
    <col min="11024" max="11024" width="14.28515625" bestFit="1" customWidth="1"/>
    <col min="11265" max="11265" width="17.85546875" customWidth="1"/>
    <col min="11266" max="11273" width="18.42578125" bestFit="1" customWidth="1"/>
    <col min="11274" max="11274" width="17.85546875" customWidth="1"/>
    <col min="11275" max="11277" width="18.42578125" bestFit="1" customWidth="1"/>
    <col min="11278" max="11278" width="20.42578125" customWidth="1"/>
    <col min="11280" max="11280" width="14.28515625" bestFit="1" customWidth="1"/>
    <col min="11521" max="11521" width="17.85546875" customWidth="1"/>
    <col min="11522" max="11529" width="18.42578125" bestFit="1" customWidth="1"/>
    <col min="11530" max="11530" width="17.85546875" customWidth="1"/>
    <col min="11531" max="11533" width="18.42578125" bestFit="1" customWidth="1"/>
    <col min="11534" max="11534" width="20.42578125" customWidth="1"/>
    <col min="11536" max="11536" width="14.28515625" bestFit="1" customWidth="1"/>
    <col min="11777" max="11777" width="17.85546875" customWidth="1"/>
    <col min="11778" max="11785" width="18.42578125" bestFit="1" customWidth="1"/>
    <col min="11786" max="11786" width="17.85546875" customWidth="1"/>
    <col min="11787" max="11789" width="18.42578125" bestFit="1" customWidth="1"/>
    <col min="11790" max="11790" width="20.42578125" customWidth="1"/>
    <col min="11792" max="11792" width="14.28515625" bestFit="1" customWidth="1"/>
    <col min="12033" max="12033" width="17.85546875" customWidth="1"/>
    <col min="12034" max="12041" width="18.42578125" bestFit="1" customWidth="1"/>
    <col min="12042" max="12042" width="17.85546875" customWidth="1"/>
    <col min="12043" max="12045" width="18.42578125" bestFit="1" customWidth="1"/>
    <col min="12046" max="12046" width="20.42578125" customWidth="1"/>
    <col min="12048" max="12048" width="14.28515625" bestFit="1" customWidth="1"/>
    <col min="12289" max="12289" width="17.85546875" customWidth="1"/>
    <col min="12290" max="12297" width="18.42578125" bestFit="1" customWidth="1"/>
    <col min="12298" max="12298" width="17.85546875" customWidth="1"/>
    <col min="12299" max="12301" width="18.42578125" bestFit="1" customWidth="1"/>
    <col min="12302" max="12302" width="20.42578125" customWidth="1"/>
    <col min="12304" max="12304" width="14.28515625" bestFit="1" customWidth="1"/>
    <col min="12545" max="12545" width="17.85546875" customWidth="1"/>
    <col min="12546" max="12553" width="18.42578125" bestFit="1" customWidth="1"/>
    <col min="12554" max="12554" width="17.85546875" customWidth="1"/>
    <col min="12555" max="12557" width="18.42578125" bestFit="1" customWidth="1"/>
    <col min="12558" max="12558" width="20.42578125" customWidth="1"/>
    <col min="12560" max="12560" width="14.28515625" bestFit="1" customWidth="1"/>
    <col min="12801" max="12801" width="17.85546875" customWidth="1"/>
    <col min="12802" max="12809" width="18.42578125" bestFit="1" customWidth="1"/>
    <col min="12810" max="12810" width="17.85546875" customWidth="1"/>
    <col min="12811" max="12813" width="18.42578125" bestFit="1" customWidth="1"/>
    <col min="12814" max="12814" width="20.42578125" customWidth="1"/>
    <col min="12816" max="12816" width="14.28515625" bestFit="1" customWidth="1"/>
    <col min="13057" max="13057" width="17.85546875" customWidth="1"/>
    <col min="13058" max="13065" width="18.42578125" bestFit="1" customWidth="1"/>
    <col min="13066" max="13066" width="17.85546875" customWidth="1"/>
    <col min="13067" max="13069" width="18.42578125" bestFit="1" customWidth="1"/>
    <col min="13070" max="13070" width="20.42578125" customWidth="1"/>
    <col min="13072" max="13072" width="14.28515625" bestFit="1" customWidth="1"/>
    <col min="13313" max="13313" width="17.85546875" customWidth="1"/>
    <col min="13314" max="13321" width="18.42578125" bestFit="1" customWidth="1"/>
    <col min="13322" max="13322" width="17.85546875" customWidth="1"/>
    <col min="13323" max="13325" width="18.42578125" bestFit="1" customWidth="1"/>
    <col min="13326" max="13326" width="20.42578125" customWidth="1"/>
    <col min="13328" max="13328" width="14.28515625" bestFit="1" customWidth="1"/>
    <col min="13569" max="13569" width="17.85546875" customWidth="1"/>
    <col min="13570" max="13577" width="18.42578125" bestFit="1" customWidth="1"/>
    <col min="13578" max="13578" width="17.85546875" customWidth="1"/>
    <col min="13579" max="13581" width="18.42578125" bestFit="1" customWidth="1"/>
    <col min="13582" max="13582" width="20.42578125" customWidth="1"/>
    <col min="13584" max="13584" width="14.28515625" bestFit="1" customWidth="1"/>
    <col min="13825" max="13825" width="17.85546875" customWidth="1"/>
    <col min="13826" max="13833" width="18.42578125" bestFit="1" customWidth="1"/>
    <col min="13834" max="13834" width="17.85546875" customWidth="1"/>
    <col min="13835" max="13837" width="18.42578125" bestFit="1" customWidth="1"/>
    <col min="13838" max="13838" width="20.42578125" customWidth="1"/>
    <col min="13840" max="13840" width="14.28515625" bestFit="1" customWidth="1"/>
    <col min="14081" max="14081" width="17.85546875" customWidth="1"/>
    <col min="14082" max="14089" width="18.42578125" bestFit="1" customWidth="1"/>
    <col min="14090" max="14090" width="17.85546875" customWidth="1"/>
    <col min="14091" max="14093" width="18.42578125" bestFit="1" customWidth="1"/>
    <col min="14094" max="14094" width="20.42578125" customWidth="1"/>
    <col min="14096" max="14096" width="14.28515625" bestFit="1" customWidth="1"/>
    <col min="14337" max="14337" width="17.85546875" customWidth="1"/>
    <col min="14338" max="14345" width="18.42578125" bestFit="1" customWidth="1"/>
    <col min="14346" max="14346" width="17.85546875" customWidth="1"/>
    <col min="14347" max="14349" width="18.42578125" bestFit="1" customWidth="1"/>
    <col min="14350" max="14350" width="20.42578125" customWidth="1"/>
    <col min="14352" max="14352" width="14.28515625" bestFit="1" customWidth="1"/>
    <col min="14593" max="14593" width="17.85546875" customWidth="1"/>
    <col min="14594" max="14601" width="18.42578125" bestFit="1" customWidth="1"/>
    <col min="14602" max="14602" width="17.85546875" customWidth="1"/>
    <col min="14603" max="14605" width="18.42578125" bestFit="1" customWidth="1"/>
    <col min="14606" max="14606" width="20.42578125" customWidth="1"/>
    <col min="14608" max="14608" width="14.28515625" bestFit="1" customWidth="1"/>
    <col min="14849" max="14849" width="17.85546875" customWidth="1"/>
    <col min="14850" max="14857" width="18.42578125" bestFit="1" customWidth="1"/>
    <col min="14858" max="14858" width="17.85546875" customWidth="1"/>
    <col min="14859" max="14861" width="18.42578125" bestFit="1" customWidth="1"/>
    <col min="14862" max="14862" width="20.42578125" customWidth="1"/>
    <col min="14864" max="14864" width="14.28515625" bestFit="1" customWidth="1"/>
    <col min="15105" max="15105" width="17.85546875" customWidth="1"/>
    <col min="15106" max="15113" width="18.42578125" bestFit="1" customWidth="1"/>
    <col min="15114" max="15114" width="17.85546875" customWidth="1"/>
    <col min="15115" max="15117" width="18.42578125" bestFit="1" customWidth="1"/>
    <col min="15118" max="15118" width="20.42578125" customWidth="1"/>
    <col min="15120" max="15120" width="14.28515625" bestFit="1" customWidth="1"/>
    <col min="15361" max="15361" width="17.85546875" customWidth="1"/>
    <col min="15362" max="15369" width="18.42578125" bestFit="1" customWidth="1"/>
    <col min="15370" max="15370" width="17.85546875" customWidth="1"/>
    <col min="15371" max="15373" width="18.42578125" bestFit="1" customWidth="1"/>
    <col min="15374" max="15374" width="20.42578125" customWidth="1"/>
    <col min="15376" max="15376" width="14.28515625" bestFit="1" customWidth="1"/>
    <col min="15617" max="15617" width="17.85546875" customWidth="1"/>
    <col min="15618" max="15625" width="18.42578125" bestFit="1" customWidth="1"/>
    <col min="15626" max="15626" width="17.85546875" customWidth="1"/>
    <col min="15627" max="15629" width="18.42578125" bestFit="1" customWidth="1"/>
    <col min="15630" max="15630" width="20.42578125" customWidth="1"/>
    <col min="15632" max="15632" width="14.28515625" bestFit="1" customWidth="1"/>
    <col min="15873" max="15873" width="17.85546875" customWidth="1"/>
    <col min="15874" max="15881" width="18.42578125" bestFit="1" customWidth="1"/>
    <col min="15882" max="15882" width="17.85546875" customWidth="1"/>
    <col min="15883" max="15885" width="18.42578125" bestFit="1" customWidth="1"/>
    <col min="15886" max="15886" width="20.42578125" customWidth="1"/>
    <col min="15888" max="15888" width="14.28515625" bestFit="1" customWidth="1"/>
    <col min="16129" max="16129" width="17.85546875" customWidth="1"/>
    <col min="16130" max="16137" width="18.42578125" bestFit="1" customWidth="1"/>
    <col min="16138" max="16138" width="17.85546875" customWidth="1"/>
    <col min="16139" max="16141" width="18.42578125" bestFit="1" customWidth="1"/>
    <col min="16142" max="16142" width="20.42578125" customWidth="1"/>
    <col min="16144" max="16144" width="14.28515625" bestFit="1" customWidth="1"/>
  </cols>
  <sheetData>
    <row r="1" spans="1:39" s="34" customFormat="1" x14ac:dyDescent="0.25"/>
    <row r="2" spans="1:39" s="34" customFormat="1" x14ac:dyDescent="0.25"/>
    <row r="3" spans="1:39" s="34" customFormat="1" x14ac:dyDescent="0.25"/>
    <row r="4" spans="1:39" s="34" customFormat="1" x14ac:dyDescent="0.25"/>
    <row r="5" spans="1:39" s="34" customFormat="1" x14ac:dyDescent="0.25"/>
    <row r="6" spans="1:39" s="34" customFormat="1" x14ac:dyDescent="0.25"/>
    <row r="7" spans="1:39" ht="18" x14ac:dyDescent="0.25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</row>
    <row r="8" spans="1:39" ht="18" x14ac:dyDescent="0.2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</row>
    <row r="9" spans="1:39" ht="18.75" x14ac:dyDescent="0.3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ht="28.5" x14ac:dyDescent="0.45">
      <c r="A10" s="320" t="s">
        <v>173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</row>
    <row r="11" spans="1:39" ht="26.25" x14ac:dyDescent="0.4">
      <c r="A11" s="321" t="s">
        <v>83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</row>
    <row r="12" spans="1:39" ht="8.25" customHeight="1" thickBot="1" x14ac:dyDescent="0.3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</row>
    <row r="13" spans="1:39" ht="31.5" customHeight="1" thickBot="1" x14ac:dyDescent="0.35">
      <c r="A13" s="218" t="s">
        <v>70</v>
      </c>
      <c r="B13" s="219" t="s">
        <v>119</v>
      </c>
      <c r="C13" s="219" t="s">
        <v>120</v>
      </c>
      <c r="D13" s="219" t="s">
        <v>121</v>
      </c>
      <c r="E13" s="219" t="s">
        <v>122</v>
      </c>
      <c r="F13" s="219" t="s">
        <v>123</v>
      </c>
      <c r="G13" s="219" t="s">
        <v>124</v>
      </c>
      <c r="H13" s="219" t="s">
        <v>125</v>
      </c>
      <c r="I13" s="219" t="s">
        <v>126</v>
      </c>
      <c r="J13" s="231" t="s">
        <v>127</v>
      </c>
      <c r="K13" s="219" t="s">
        <v>128</v>
      </c>
      <c r="L13" s="219" t="s">
        <v>12</v>
      </c>
      <c r="M13" s="219" t="s">
        <v>13</v>
      </c>
      <c r="N13" s="220" t="s">
        <v>14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</row>
    <row r="14" spans="1:39" ht="30" customHeight="1" x14ac:dyDescent="0.35">
      <c r="A14" s="221" t="s">
        <v>129</v>
      </c>
      <c r="B14" s="222">
        <f>+[4]enero!B8+[4]enero!C8+[4]enero!D8+[4]enero!E8+[4]enero!F8+[4]enero!G8+[4]enero!H8+[4]enero!I8</f>
        <v>94027</v>
      </c>
      <c r="C14" s="222">
        <f>+[4]feb.!B8+[4]feb.!C8+[4]feb.!D8+[4]feb.!E8+[4]feb.!F8+[4]feb.!G8+[4]feb.!H8+[4]feb.!I8</f>
        <v>422522</v>
      </c>
      <c r="D14" s="223">
        <f>+[4]marzo!B8+[4]marzo!C8+[4]marzo!D8+[4]marzo!E8+[4]marzo!F8+[4]marzo!G8+[4]marzo!H8+[4]marzo!I8</f>
        <v>380292</v>
      </c>
      <c r="E14" s="223">
        <f>+[4]abril!B8+[4]abril!C8+[4]abril!D8+[4]abril!E8+[4]abril!F8+[4]abril!G8+[4]abril!H8+[4]abril!I8</f>
        <v>146079</v>
      </c>
      <c r="F14" s="223">
        <f>+[4]mayo!B8+[4]mayo!C8+[4]mayo!D8+[4]mayo!E8+[4]mayo!F8+[4]mayo!G8+[4]mayo!H8+[4]mayo!I8</f>
        <v>50307</v>
      </c>
      <c r="G14" s="223">
        <f>+[4]junio!B8+[4]junio!C8+[4]junio!D8+[4]junio!E8+[4]junio!F8+[4]junio!G8+[4]junio!H8+[4]junio!I8</f>
        <v>200531</v>
      </c>
      <c r="H14" s="222">
        <f>+[4]julio!B8+[4]julio!C8+[4]julio!D8+[4]julio!E8+[4]julio!F8+[4]julio!G8+[4]julio!H8+[4]julio!I8</f>
        <v>423220</v>
      </c>
      <c r="I14" s="222">
        <f>+[4]agosto!B8+[4]agosto!C8+[4]agosto!D8+[4]agosto!E8+[4]agosto!F8+[4]agosto!G8+[4]agosto!H8+[4]agosto!I8</f>
        <v>264589</v>
      </c>
      <c r="J14" s="222">
        <f>+'[4]sept. '!B8+'[4]sept. '!C8+'[4]sept. '!D8+'[4]sept. '!E8+'[4]sept. '!F8+'[4]sept. '!G8+'[4]sept. '!H8+'[4]sept. '!I8</f>
        <v>82936</v>
      </c>
      <c r="K14" s="223">
        <f>+[4]oct.!B8+[4]oct.!C8+[4]oct.!D8+[4]oct.!E8+[4]oct.!F8+[4]oct.!G8+[4]oct.!H8+[4]oct.!I8</f>
        <v>68411</v>
      </c>
      <c r="L14" s="223">
        <f>+[4]nov.!B8+[4]nov.!C8+[4]nov.!D8+[4]nov.!E8+[4]nov.!F8+[4]nov.!G8+[4]nov.!H8+[4]nov.!I8</f>
        <v>14753</v>
      </c>
      <c r="M14" s="223">
        <f>+[4]dic.!B9+[4]dic.!C9+[4]dic.!D9+[4]dic.!E9+[4]dic.!F9+[4]dic.!G9+[4]dic.!H9+[4]dic.!I9</f>
        <v>120457</v>
      </c>
      <c r="N14" s="224">
        <f>SUM(B14:M14)</f>
        <v>2268124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39" ht="30" customHeight="1" x14ac:dyDescent="0.35">
      <c r="A15" s="225" t="s">
        <v>130</v>
      </c>
      <c r="B15" s="222">
        <f>+[4]enero!B9+[4]enero!C9+[4]enero!D9+[4]enero!E9+[4]enero!F9+[4]enero!G9+[4]enero!H9+[4]enero!I9</f>
        <v>19579</v>
      </c>
      <c r="C15" s="222">
        <f>+[4]feb.!B9+[4]feb.!C9+[4]feb.!D9+[4]feb.!E9+[4]feb.!F9+[4]feb.!G9+[4]feb.!H9+[4]feb.!I9</f>
        <v>29519</v>
      </c>
      <c r="D15" s="222">
        <f>+[4]marzo!B9+[4]marzo!C9+[4]marzo!D9+[4]marzo!E9+[4]marzo!F9+[4]marzo!G9+[4]marzo!H9+[4]marzo!I9</f>
        <v>25266</v>
      </c>
      <c r="E15" s="222">
        <f>+[4]abril!B9+[4]abril!C9+[4]abril!D9+[4]abril!E9+[4]abril!F9+[4]abril!G9+[4]abril!H9+[4]abril!I9</f>
        <v>69045</v>
      </c>
      <c r="F15" s="222">
        <f>+[4]mayo!B9+[4]mayo!C9+[4]mayo!D9+[4]mayo!E9+[4]mayo!F9+[4]mayo!G9+[4]mayo!H9+[4]mayo!I9</f>
        <v>91234</v>
      </c>
      <c r="G15" s="222">
        <f>+[4]junio!B9+[4]junio!C9+[4]junio!D9+[4]junio!E9+[4]junio!F9+[4]junio!G9+[4]junio!H9+[4]junio!I9</f>
        <v>72736</v>
      </c>
      <c r="H15" s="222">
        <f>+[4]julio!B9+[4]julio!C9+[4]julio!D9+[4]julio!E9+[4]julio!F9+[4]julio!G9+[4]julio!H9+[4]julio!I9</f>
        <v>43618</v>
      </c>
      <c r="I15" s="222">
        <f>+[4]agosto!B9+[4]agosto!C9+[4]agosto!D9+[4]agosto!E9+[4]agosto!F9+[4]agosto!G9+[4]agosto!H9+[4]agosto!I9</f>
        <v>43691</v>
      </c>
      <c r="J15" s="222">
        <f>+'[4]sept. '!B9+'[4]sept. '!C9+'[4]sept. '!D9+'[4]sept. '!E9+'[4]sept. '!F9+'[4]sept. '!G9+'[4]sept. '!H9+'[4]sept. '!I9</f>
        <v>46843</v>
      </c>
      <c r="K15" s="222">
        <f>+[4]oct.!B9+[4]oct.!C9+[4]oct.!D9+[4]oct.!E9+[4]oct.!F9+[4]oct.!G9+[4]oct.!H9+[4]oct.!I9</f>
        <v>35296</v>
      </c>
      <c r="L15" s="222">
        <f>+[4]nov.!B9+[4]nov.!C9+[4]nov.!D9+[4]nov.!E9+[4]nov.!F9+[4]nov.!G9+[4]nov.!H9+[4]nov.!I9</f>
        <v>32803</v>
      </c>
      <c r="M15" s="222">
        <f>+[4]dic.!B10+[4]dic.!C10+[4]dic.!D10+[4]dic.!E10+[4]dic.!F10+[4]dic.!G10+[4]dic.!H10+[4]dic.!I10</f>
        <v>26452</v>
      </c>
      <c r="N15" s="226">
        <f>SUM(B15:M15)</f>
        <v>536082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ht="30" customHeight="1" x14ac:dyDescent="0.35">
      <c r="A16" s="225" t="s">
        <v>131</v>
      </c>
      <c r="B16" s="222">
        <f>+[4]enero!B10+[4]enero!C10+[4]enero!D10+[4]enero!E10+[4]enero!F10+[4]enero!G10+[4]enero!H10+[4]enero!I10</f>
        <v>0</v>
      </c>
      <c r="C16" s="222">
        <f>+[4]feb.!B10+[4]feb.!C10+[4]feb.!D10+[4]feb.!E10+[4]feb.!F10+[4]feb.!G10+[4]feb.!H10+[4]feb.!I10</f>
        <v>450</v>
      </c>
      <c r="D16" s="222">
        <f>+[4]marzo!B10+[4]marzo!C10+[4]marzo!D10+[4]marzo!E10+[4]marzo!F10+[4]marzo!G10+[4]marzo!H10+[4]marzo!I10</f>
        <v>54</v>
      </c>
      <c r="E16" s="222">
        <f>+[4]abril!B10+[4]abril!C10+[4]abril!D10+[4]abril!E10+[4]abril!F10+[4]abril!G10+[4]abril!H10+[4]abril!I10</f>
        <v>4284</v>
      </c>
      <c r="F16" s="222">
        <f>+[4]mayo!B10+[4]mayo!C10+[4]mayo!D10+[4]mayo!E10+[4]mayo!F10+[4]mayo!G10+[4]mayo!H10+[4]mayo!I10</f>
        <v>5832</v>
      </c>
      <c r="G16" s="222">
        <f>+[4]junio!B10+[4]junio!C10+[4]junio!D10+[4]junio!E10+[4]junio!F10+[4]junio!G10+[4]junio!H10+[4]junio!I10</f>
        <v>6697</v>
      </c>
      <c r="H16" s="222">
        <f>+[4]julio!B10+[4]julio!C10+[4]julio!D10+[4]julio!E10+[4]julio!F10+[4]julio!G10+[4]julio!H10+[4]julio!I10</f>
        <v>4048</v>
      </c>
      <c r="I16" s="222">
        <f>+[4]agosto!B10+[4]agosto!C10+[4]agosto!D10+[4]agosto!E10+[4]agosto!F10+[4]agosto!G10+[4]agosto!H10+[4]agosto!I10</f>
        <v>3655</v>
      </c>
      <c r="J16" s="222">
        <f>+'[4]sept. '!B10+'[4]sept. '!C10+'[4]sept. '!D10+'[4]sept. '!E10+'[4]sept. '!F10+'[4]sept. '!G10+'[4]sept. '!H10+'[4]sept. '!I10</f>
        <v>15328</v>
      </c>
      <c r="K16" s="222">
        <f>+[4]oct.!B10+[4]oct.!C10+[4]oct.!D10+[4]oct.!E10+[4]oct.!F10+[4]oct.!G10+[4]oct.!H10+[4]oct.!I10</f>
        <v>20223</v>
      </c>
      <c r="L16" s="222">
        <f>+[4]nov.!B10+[4]nov.!C10+[4]nov.!D10+[4]nov.!E10+[4]nov.!F10+[4]nov.!G10+[4]nov.!H10+[4]nov.!I10</f>
        <v>2520</v>
      </c>
      <c r="M16" s="222">
        <f>+[4]dic.!B11+[4]dic.!C11+[4]dic.!D11+[4]dic.!E11+[4]dic.!F11+[4]dic.!G11+[4]dic.!H11+[4]dic.!I11</f>
        <v>750</v>
      </c>
      <c r="N16" s="226">
        <f t="shared" ref="N16:N48" si="0">SUM(B16:M16)</f>
        <v>63841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1:39" ht="30" customHeight="1" x14ac:dyDescent="0.35">
      <c r="A17" s="225" t="s">
        <v>132</v>
      </c>
      <c r="B17" s="222">
        <f>+[4]enero!B11+[4]enero!C11+[4]enero!D11+[4]enero!E11+[4]enero!F11+[4]enero!G11+[4]enero!H11+[4]enero!I11</f>
        <v>149</v>
      </c>
      <c r="C17" s="222">
        <f>+[4]feb.!B11+[4]feb.!C11+[4]feb.!D11+[4]feb.!E11+[4]feb.!F11+[4]feb.!G11+[4]feb.!H11+[4]feb.!I11</f>
        <v>94</v>
      </c>
      <c r="D17" s="222">
        <f>+[4]marzo!B11+[4]marzo!C11+[4]marzo!D11+[4]marzo!E11+[4]marzo!F11+[4]marzo!G11+[4]marzo!H11+[4]marzo!I11</f>
        <v>1944</v>
      </c>
      <c r="E17" s="222">
        <f>+[4]abril!B11+[4]abril!C11+[4]abril!D11+[4]abril!E11+[4]abril!F11+[4]abril!G11+[4]abril!H11+[4]abril!I11</f>
        <v>20</v>
      </c>
      <c r="F17" s="222">
        <f>+[4]mayo!B11+[4]mayo!C11+[4]mayo!D11+[4]mayo!E11+[4]mayo!F11+[4]mayo!G11+[4]mayo!H11+[4]mayo!I11</f>
        <v>175</v>
      </c>
      <c r="G17" s="222">
        <f>+[4]junio!B11+[4]junio!C11+[4]junio!D11+[4]junio!E11+[4]junio!F11+[4]junio!G11+[4]junio!H11+[4]junio!I11</f>
        <v>478</v>
      </c>
      <c r="H17" s="222">
        <f>+[4]julio!B11+[4]julio!C11+[4]julio!D11+[4]julio!E11+[4]julio!F11+[4]julio!G11+[4]julio!H11+[4]julio!I11</f>
        <v>50</v>
      </c>
      <c r="I17" s="222">
        <f>+[4]agosto!B11+[4]agosto!C11+[4]agosto!D11+[4]agosto!E11+[4]agosto!F11+[4]agosto!G11+[4]agosto!H11+[4]agosto!I11</f>
        <v>253</v>
      </c>
      <c r="J17" s="222">
        <f>+'[4]sept. '!B11+'[4]sept. '!C11+'[4]sept. '!D11+'[4]sept. '!E11+'[4]sept. '!F11+'[4]sept. '!G11+'[4]sept. '!H11+'[4]sept. '!I11</f>
        <v>355</v>
      </c>
      <c r="K17" s="222">
        <f>+[4]oct.!B11+[4]oct.!C11+[4]oct.!D11+[4]oct.!E11+[4]oct.!F11+[4]oct.!G11+[4]oct.!H11+[4]oct.!I11</f>
        <v>2100</v>
      </c>
      <c r="L17" s="222">
        <f>+[4]nov.!B11+[4]nov.!C11+[4]nov.!D11+[4]nov.!E11+[4]nov.!F11+[4]nov.!G11+[4]nov.!H11+[4]nov.!I11</f>
        <v>135</v>
      </c>
      <c r="M17" s="222">
        <f>+[4]dic.!B12+[4]dic.!C12+[4]dic.!D12+[4]dic.!E12+[4]dic.!F12+[4]dic.!G12+[4]dic.!H12+[4]dic.!I12</f>
        <v>27</v>
      </c>
      <c r="N17" s="226">
        <f t="shared" si="0"/>
        <v>5780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ht="30" customHeight="1" x14ac:dyDescent="0.35">
      <c r="A18" s="225" t="s">
        <v>133</v>
      </c>
      <c r="B18" s="222">
        <f>+[4]enero!B12+[4]enero!C12+[4]enero!D12+[4]enero!E12+[4]enero!F12+[4]enero!G12+[4]enero!H12+[4]enero!I12</f>
        <v>1453</v>
      </c>
      <c r="C18" s="222">
        <f>+[4]feb.!B12+[4]feb.!C12+[4]feb.!D12+[4]feb.!E12+[4]feb.!F12+[4]feb.!G12+[4]feb.!H12+[4]feb.!I12</f>
        <v>2230</v>
      </c>
      <c r="D18" s="222">
        <f>+[4]marzo!B12+[4]marzo!C12+[4]marzo!D12+[4]marzo!E12+[4]marzo!F12+[4]marzo!G12+[4]marzo!H12+[4]marzo!I12</f>
        <v>1841</v>
      </c>
      <c r="E18" s="222">
        <f>+[4]abril!B12+[4]abril!C12+[4]abril!D12+[4]abril!E12+[4]abril!F12+[4]abril!G12+[4]abril!H12+[4]abril!I12</f>
        <v>4227</v>
      </c>
      <c r="F18" s="222">
        <f>+[4]mayo!B12+[4]mayo!C12+[4]mayo!D12+[4]mayo!E12+[4]mayo!F12+[4]mayo!G12+[4]mayo!H12+[4]mayo!I12</f>
        <v>8055</v>
      </c>
      <c r="G18" s="222">
        <f>+[4]junio!B12+[4]junio!C12+[4]junio!D12+[4]junio!E12+[4]junio!F12+[4]junio!G12+[4]junio!H12+[4]junio!I12</f>
        <v>2392</v>
      </c>
      <c r="H18" s="222">
        <f>+[4]julio!B12+[4]julio!C12+[4]julio!D12+[4]julio!E12+[4]julio!F12+[4]julio!G12+[4]julio!H12+[4]julio!I12</f>
        <v>585</v>
      </c>
      <c r="I18" s="222">
        <f>+[4]agosto!B12+[4]agosto!C12+[4]agosto!D12+[4]agosto!E12+[4]agosto!F12+[4]agosto!G12+[4]agosto!H12+[4]agosto!I12</f>
        <v>4766</v>
      </c>
      <c r="J18" s="222">
        <f>+'[4]sept. '!B12+'[4]sept. '!C12+'[4]sept. '!D12+'[4]sept. '!E12+'[4]sept. '!F12+'[4]sept. '!G12+'[4]sept. '!H12+'[4]sept. '!I12</f>
        <v>7423</v>
      </c>
      <c r="K18" s="222">
        <f>+[4]oct.!B12+[4]oct.!C12+[4]oct.!D12+[4]oct.!E12+[4]oct.!F12+[4]oct.!G12+[4]oct.!H12+[4]oct.!I12</f>
        <v>3936</v>
      </c>
      <c r="L18" s="222">
        <f>+[4]nov.!B12+[4]nov.!C12+[4]nov.!D12+[4]nov.!E12+[4]nov.!F12+[4]nov.!G12+[4]nov.!H12+[4]nov.!I12</f>
        <v>877</v>
      </c>
      <c r="M18" s="222">
        <f>+[4]dic.!B13+[4]dic.!C13+[4]dic.!D13+[4]dic.!E13+[4]dic.!F13+[4]dic.!G13+[4]dic.!H13+[4]dic.!I13</f>
        <v>874</v>
      </c>
      <c r="N18" s="226">
        <f t="shared" si="0"/>
        <v>38659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ht="30" customHeight="1" x14ac:dyDescent="0.35">
      <c r="A19" s="225" t="s">
        <v>134</v>
      </c>
      <c r="B19" s="222">
        <f>+[4]enero!B13+[4]enero!C13+[4]enero!D13+[4]enero!E13+[4]enero!F13+[4]enero!G13+[4]enero!H13+[4]enero!I13</f>
        <v>34768</v>
      </c>
      <c r="C19" s="222">
        <f>+[4]feb.!B13+[4]feb.!C13+[4]feb.!D13+[4]feb.!E13+[4]feb.!F13+[4]feb.!G13+[4]feb.!H13+[4]feb.!I13</f>
        <v>17652</v>
      </c>
      <c r="D19" s="222">
        <f>+[4]marzo!B13+[4]marzo!C13+[4]marzo!D13+[4]marzo!E13+[4]marzo!F13+[4]marzo!G13+[4]marzo!H13+[4]marzo!I13</f>
        <v>4784</v>
      </c>
      <c r="E19" s="222">
        <f>+[4]abril!B13+[4]abril!C13+[4]abril!D13+[4]abril!E13+[4]abril!F13+[4]abril!G13+[4]abril!H13+[4]abril!I13</f>
        <v>29148</v>
      </c>
      <c r="F19" s="222">
        <f>+[4]mayo!B13+[4]mayo!C13+[4]mayo!D13+[4]mayo!E13+[4]mayo!F13+[4]mayo!G13+[4]mayo!H13+[4]mayo!I13</f>
        <v>42205</v>
      </c>
      <c r="G19" s="222">
        <f>+[4]junio!B13+[4]junio!C13+[4]junio!D13+[4]junio!E13+[4]junio!F13+[4]junio!G13+[4]junio!H13+[4]junio!I13</f>
        <v>4021</v>
      </c>
      <c r="H19" s="222">
        <f>+[4]julio!B13+[4]julio!C13+[4]julio!D13+[4]julio!E13+[4]julio!F13+[4]julio!G13+[4]julio!H13+[4]julio!I13</f>
        <v>5337</v>
      </c>
      <c r="I19" s="222">
        <f>+[4]agosto!B13+[4]agosto!C13+[4]agosto!D13+[4]agosto!E13+[4]agosto!F13+[4]agosto!G13+[4]agosto!H13+[4]agosto!I13</f>
        <v>17485</v>
      </c>
      <c r="J19" s="222">
        <f>+'[4]sept. '!B13+'[4]sept. '!C13+'[4]sept. '!D13+'[4]sept. '!E13+'[4]sept. '!F13+'[4]sept. '!G13+'[4]sept. '!H13+'[4]sept. '!I13</f>
        <v>32969</v>
      </c>
      <c r="K19" s="222">
        <f>+[4]oct.!B13+[4]oct.!C13+[4]oct.!D13+[4]oct.!E13+[4]oct.!F13+[4]oct.!G13+[4]oct.!H13+[4]oct.!I13</f>
        <v>16464</v>
      </c>
      <c r="L19" s="222">
        <f>+[4]nov.!B13+[4]nov.!C13+[4]nov.!D13+[4]nov.!E13+[4]nov.!F13+[4]nov.!G13+[4]nov.!H13+[4]nov.!I13</f>
        <v>7315</v>
      </c>
      <c r="M19" s="222">
        <f>+[4]dic.!B14+[4]dic.!C14+[4]dic.!D14+[4]dic.!E14+[4]dic.!F14+[4]dic.!G14+[4]dic.!H14+[4]dic.!I14</f>
        <v>107828</v>
      </c>
      <c r="N19" s="226">
        <f t="shared" si="0"/>
        <v>319976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ht="30" customHeight="1" x14ac:dyDescent="0.35">
      <c r="A20" s="225" t="s">
        <v>135</v>
      </c>
      <c r="B20" s="222">
        <f>+[4]enero!B14+[4]enero!C14+[4]enero!D14+[4]enero!E14+[4]enero!F14+[4]enero!G14+[4]enero!H14+[4]enero!I14</f>
        <v>8982</v>
      </c>
      <c r="C20" s="222">
        <f>+[4]feb.!B14+[4]feb.!C14+[4]feb.!D14+[4]feb.!E14+[4]feb.!F14+[4]feb.!G14+[4]feb.!H14+[4]feb.!I14</f>
        <v>2914</v>
      </c>
      <c r="D20" s="222">
        <f>+[4]marzo!B14+[4]marzo!C14+[4]marzo!D14+[4]marzo!E14+[4]marzo!F14+[4]marzo!G14+[4]marzo!H14+[4]marzo!I14</f>
        <v>2114</v>
      </c>
      <c r="E20" s="222">
        <f>+[4]abril!B14+[4]abril!C14+[4]abril!D14+[4]abril!E14+[4]abril!F14+[4]abril!G14+[4]abril!H14+[4]abril!I14</f>
        <v>25228</v>
      </c>
      <c r="F20" s="222">
        <f>+[4]mayo!B14+[4]mayo!C14+[4]mayo!D14+[4]mayo!E14+[4]mayo!F14+[4]mayo!G14+[4]mayo!H14+[4]mayo!I14</f>
        <v>30878</v>
      </c>
      <c r="G20" s="222">
        <f>+[4]junio!B14+[4]junio!C14+[4]junio!D14+[4]junio!E14+[4]junio!F14+[4]junio!G14+[4]junio!H14+[4]junio!I14</f>
        <v>2223</v>
      </c>
      <c r="H20" s="222">
        <f>+[4]julio!B14+[4]julio!C14+[4]julio!D14+[4]julio!E14+[4]julio!F14+[4]julio!G14+[4]julio!H14+[4]julio!I14</f>
        <v>1019</v>
      </c>
      <c r="I20" s="222">
        <f>+[4]agosto!B14+[4]agosto!C14+[4]agosto!D14+[4]agosto!E14+[4]agosto!F14+[4]agosto!G14+[4]agosto!H14+[4]agosto!I14</f>
        <v>5218</v>
      </c>
      <c r="J20" s="222">
        <f>+'[4]sept. '!B14+'[4]sept. '!C14+'[4]sept. '!D14+'[4]sept. '!E14+'[4]sept. '!F14+'[4]sept. '!G14+'[4]sept. '!H14+'[4]sept. '!I14</f>
        <v>22484</v>
      </c>
      <c r="K20" s="222">
        <f>+[4]oct.!B14+[4]oct.!C14+[4]oct.!D14+[4]oct.!E14+[4]oct.!F14+[4]oct.!G14+[4]oct.!H14+[4]oct.!I14</f>
        <v>21823</v>
      </c>
      <c r="L20" s="222">
        <f>+[4]nov.!B14+[4]nov.!C14+[4]nov.!D14+[4]nov.!E14+[4]nov.!F14+[4]nov.!G14+[4]nov.!H14+[4]nov.!I14</f>
        <v>2311</v>
      </c>
      <c r="M20" s="222">
        <f>+[4]dic.!B15+[4]dic.!C15+[4]dic.!D15+[4]dic.!E15+[4]dic.!F15+[4]dic.!G15+[4]dic.!H15+[4]dic.!I15</f>
        <v>25964</v>
      </c>
      <c r="N20" s="226">
        <f t="shared" si="0"/>
        <v>151158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ht="30" customHeight="1" x14ac:dyDescent="0.35">
      <c r="A21" s="225" t="s">
        <v>136</v>
      </c>
      <c r="B21" s="222">
        <f>+[4]enero!B15+[4]enero!C15+[4]enero!D15+[4]enero!E15+[4]enero!F15+[4]enero!G15+[4]enero!H15+[4]enero!I15</f>
        <v>783</v>
      </c>
      <c r="C21" s="222">
        <f>+[4]feb.!B15+[4]feb.!C15+[4]feb.!D15+[4]feb.!E15+[4]feb.!F15+[4]feb.!G15+[4]feb.!H15+[4]feb.!I15</f>
        <v>502</v>
      </c>
      <c r="D21" s="222">
        <f>+[4]marzo!B15+[4]marzo!C15+[4]marzo!D15+[4]marzo!E15+[4]marzo!F15+[4]marzo!G15+[4]marzo!H15+[4]marzo!I15</f>
        <v>484</v>
      </c>
      <c r="E21" s="222">
        <f>+[4]abril!B15+[4]abril!C15+[4]abril!D15+[4]abril!E15+[4]abril!F15+[4]abril!G15+[4]abril!H15+[4]abril!I15</f>
        <v>1913</v>
      </c>
      <c r="F21" s="222">
        <f>+[4]mayo!B15+[4]mayo!C15+[4]mayo!D15+[4]mayo!E15+[4]mayo!F15+[4]mayo!G15+[4]mayo!H15+[4]mayo!I15</f>
        <v>4130</v>
      </c>
      <c r="G21" s="222">
        <f>+[4]junio!B15+[4]junio!C15+[4]junio!D15+[4]junio!E15+[4]junio!F15+[4]junio!G15+[4]junio!H15+[4]junio!I15</f>
        <v>154</v>
      </c>
      <c r="H21" s="222">
        <f>+[4]julio!B15+[4]julio!C15+[4]julio!D15+[4]julio!E15+[4]julio!F15+[4]julio!G15+[4]julio!H15+[4]julio!I15</f>
        <v>127</v>
      </c>
      <c r="I21" s="222">
        <f>+[4]agosto!B15+[4]agosto!C15+[4]agosto!D15+[4]agosto!E15+[4]agosto!F15+[4]agosto!G15+[4]agosto!H15+[4]agosto!I15</f>
        <v>255</v>
      </c>
      <c r="J21" s="222">
        <f>+'[4]sept. '!B15+'[4]sept. '!C15+'[4]sept. '!D15+'[4]sept. '!E15+'[4]sept. '!F15+'[4]sept. '!G15+'[4]sept. '!H15+'[4]sept. '!I15</f>
        <v>1884</v>
      </c>
      <c r="K21" s="222">
        <f>+[4]oct.!B15+[4]oct.!C15+[4]oct.!D15+[4]oct.!E15+[4]oct.!F15+[4]oct.!G15+[4]oct.!H15+[4]oct.!I15</f>
        <v>7703</v>
      </c>
      <c r="L21" s="222">
        <f>+[4]nov.!B15+[4]nov.!C15+[4]nov.!D15+[4]nov.!E15+[4]nov.!F15+[4]nov.!G15+[4]nov.!H15+[4]nov.!I15</f>
        <v>84</v>
      </c>
      <c r="M21" s="222">
        <f>+[4]dic.!B16+[4]dic.!C16+[4]dic.!D16+[4]dic.!E16+[4]dic.!F16+[4]dic.!G16+[4]dic.!H16+[4]dic.!I16</f>
        <v>1149</v>
      </c>
      <c r="N21" s="226">
        <f t="shared" si="0"/>
        <v>19168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30" customHeight="1" x14ac:dyDescent="0.35">
      <c r="A22" s="225" t="s">
        <v>137</v>
      </c>
      <c r="B22" s="222">
        <f>+[4]enero!B16+[4]enero!C16+[4]enero!D16+[4]enero!E16+[4]enero!F16+[4]enero!G16+[4]enero!H16+[4]enero!I16</f>
        <v>11612</v>
      </c>
      <c r="C22" s="222">
        <f>+[4]feb.!B16+[4]feb.!C16+[4]feb.!D16+[4]feb.!E16+[4]feb.!F16+[4]feb.!G16+[4]feb.!H16+[4]feb.!I16</f>
        <v>18026</v>
      </c>
      <c r="D22" s="222">
        <f>+[4]marzo!B16+[4]marzo!C16+[4]marzo!D16+[4]marzo!E16+[4]marzo!F16+[4]marzo!G16+[4]marzo!H16+[4]marzo!I16</f>
        <v>11765</v>
      </c>
      <c r="E22" s="222">
        <f>+[4]abril!B16+[4]abril!C16+[4]abril!D16+[4]abril!E16+[4]abril!F16+[4]abril!G16+[4]abril!H16+[4]abril!I16</f>
        <v>43777</v>
      </c>
      <c r="F22" s="222">
        <f>+[4]mayo!B16+[4]mayo!C16+[4]mayo!D16+[4]mayo!E16+[4]mayo!F16+[4]mayo!G16+[4]mayo!H16+[4]mayo!I16</f>
        <v>70635</v>
      </c>
      <c r="G22" s="222">
        <f>+[4]junio!B16+[4]junio!C16+[4]junio!D16+[4]junio!E16+[4]junio!F16+[4]junio!G16+[4]junio!H16+[4]junio!I16</f>
        <v>44842</v>
      </c>
      <c r="H22" s="222">
        <f>+[4]julio!B16+[4]julio!C16+[4]julio!D16+[4]julio!E16+[4]julio!F16+[4]julio!G16+[4]julio!H16+[4]julio!I16</f>
        <v>23074</v>
      </c>
      <c r="I22" s="222">
        <f>+[4]agosto!B16+[4]agosto!C16+[4]agosto!D16+[4]agosto!E16+[4]agosto!F16+[4]agosto!G16+[4]agosto!H16+[4]agosto!I16</f>
        <v>11124</v>
      </c>
      <c r="J22" s="222">
        <f>+'[4]sept. '!B16+'[4]sept. '!C16+'[4]sept. '!D16+'[4]sept. '!E16+'[4]sept. '!F16+'[4]sept. '!G16+'[4]sept. '!H16+'[4]sept. '!I16</f>
        <v>8921</v>
      </c>
      <c r="K22" s="222">
        <f>+[4]oct.!B16+[4]oct.!C16+[4]oct.!D16+[4]oct.!E16+[4]oct.!F16+[4]oct.!G16+[4]oct.!H16+[4]oct.!I16</f>
        <v>4143</v>
      </c>
      <c r="L22" s="222">
        <f>+[4]nov.!B16+[4]nov.!C16+[4]nov.!D16+[4]nov.!E16+[4]nov.!F16+[4]nov.!G16+[4]nov.!H16+[4]nov.!I16</f>
        <v>2098</v>
      </c>
      <c r="M22" s="222">
        <f>+[4]dic.!B17+[4]dic.!C17+[4]dic.!D17+[4]dic.!E17+[4]dic.!F17+[4]dic.!G17+[4]dic.!H17+[4]dic.!I17</f>
        <v>5303</v>
      </c>
      <c r="N22" s="226">
        <f t="shared" si="0"/>
        <v>255320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30" customHeight="1" x14ac:dyDescent="0.35">
      <c r="A23" s="225" t="s">
        <v>138</v>
      </c>
      <c r="B23" s="222">
        <f>+[4]enero!B17+[4]enero!C17+[4]enero!D17+[4]enero!E17+[4]enero!F17+[4]enero!G17+[4]enero!H17+[4]enero!I17</f>
        <v>6668</v>
      </c>
      <c r="C23" s="222">
        <f>+[4]feb.!B17+[4]feb.!C17+[4]feb.!D17+[4]feb.!E17+[4]feb.!F17+[4]feb.!G17+[4]feb.!H17+[4]feb.!I17</f>
        <v>8140</v>
      </c>
      <c r="D23" s="222">
        <f>+[4]marzo!B17+[4]marzo!C17+[4]marzo!D17+[4]marzo!E17+[4]marzo!F17+[4]marzo!G17+[4]marzo!H17+[4]marzo!I17</f>
        <v>3408</v>
      </c>
      <c r="E23" s="222">
        <f>+[4]abril!B17+[4]abril!C17+[4]abril!D17+[4]abril!E17+[4]abril!F17+[4]abril!G17+[4]abril!H17+[4]abril!I17</f>
        <v>4447</v>
      </c>
      <c r="F23" s="222">
        <f>+[4]mayo!B17+[4]mayo!C17+[4]mayo!D17+[4]mayo!E17+[4]mayo!F17+[4]mayo!G17+[4]mayo!H17+[4]mayo!I17</f>
        <v>7084</v>
      </c>
      <c r="G23" s="222">
        <f>+[4]junio!B17+[4]junio!C17+[4]junio!D17+[4]junio!E17+[4]junio!F17+[4]junio!G17+[4]junio!H17+[4]junio!I17</f>
        <v>8378</v>
      </c>
      <c r="H23" s="222">
        <f>+[4]julio!B17+[4]julio!C17+[4]julio!D17+[4]julio!E17+[4]julio!F17+[4]julio!G17+[4]julio!H17+[4]julio!I17</f>
        <v>6627</v>
      </c>
      <c r="I23" s="222">
        <f>+[4]agosto!B17+[4]agosto!C17+[4]agosto!D17+[4]agosto!E17+[4]agosto!F17+[4]agosto!G17+[4]agosto!H17+[4]agosto!I17</f>
        <v>4691</v>
      </c>
      <c r="J23" s="222">
        <f>+'[4]sept. '!B17+'[4]sept. '!C17+'[4]sept. '!D17+'[4]sept. '!E17+'[4]sept. '!F17+'[4]sept. '!G17+'[4]sept. '!H17+'[4]sept. '!I17</f>
        <v>6249</v>
      </c>
      <c r="K23" s="222">
        <f>+[4]oct.!B17+[4]oct.!C17+[4]oct.!D17+[4]oct.!E17+[4]oct.!F17+[4]oct.!G17+[4]oct.!H17+[4]oct.!I17</f>
        <v>7081</v>
      </c>
      <c r="L23" s="222">
        <f>+[4]nov.!B17+[4]nov.!C17+[4]nov.!D17+[4]nov.!E17+[4]nov.!F17+[4]nov.!G17+[4]nov.!H17+[4]nov.!I17</f>
        <v>7186</v>
      </c>
      <c r="M23" s="222">
        <f>+[4]dic.!B18+[4]dic.!C18+[4]dic.!D18+[4]dic.!E18+[4]dic.!F18+[4]dic.!G18+[4]dic.!H18+[4]dic.!I18</f>
        <v>4380</v>
      </c>
      <c r="N23" s="226">
        <f t="shared" si="0"/>
        <v>74339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ht="30" customHeight="1" x14ac:dyDescent="0.35">
      <c r="A24" s="225" t="s">
        <v>139</v>
      </c>
      <c r="B24" s="222">
        <f>+[4]enero!B18+[4]enero!C18+[4]enero!D18+[4]enero!E18+[4]enero!F18+[4]enero!G18+[4]enero!H18+[4]enero!I18</f>
        <v>3656</v>
      </c>
      <c r="C24" s="222">
        <f>+[4]feb.!B18+[4]feb.!C18+[4]feb.!D18+[4]feb.!E18+[4]feb.!F18+[4]feb.!G18+[4]feb.!H18+[4]feb.!I18</f>
        <v>3720</v>
      </c>
      <c r="D24" s="222">
        <f>+[4]marzo!B18+[4]marzo!C18+[4]marzo!D18+[4]marzo!E18+[4]marzo!F18+[4]marzo!G18+[4]marzo!H18+[4]marzo!I18</f>
        <v>3658</v>
      </c>
      <c r="E24" s="222">
        <f>+[4]abril!B18+[4]abril!C18+[4]abril!D18+[4]abril!E18+[4]abril!F18+[4]abril!G18+[4]abril!H18+[4]abril!I18</f>
        <v>3600</v>
      </c>
      <c r="F24" s="222">
        <f>+[4]mayo!B18+[4]mayo!C18+[4]mayo!D18+[4]mayo!E18+[4]mayo!F18+[4]mayo!G18+[4]mayo!H18+[4]mayo!I18</f>
        <v>4425</v>
      </c>
      <c r="G24" s="222">
        <f>+[4]junio!B18+[4]junio!C18+[4]junio!D18+[4]junio!E18+[4]junio!F18+[4]junio!G18+[4]junio!H18+[4]junio!I18</f>
        <v>2694</v>
      </c>
      <c r="H24" s="222">
        <f>+[4]julio!B18+[4]julio!C18+[4]julio!D18+[4]julio!E18+[4]julio!F18+[4]julio!G18+[4]julio!H18+[4]julio!I18</f>
        <v>1870</v>
      </c>
      <c r="I24" s="222">
        <f>+[4]agosto!B18+[4]agosto!C18+[4]agosto!D18+[4]agosto!E18+[4]agosto!F18+[4]agosto!G18+[4]agosto!H18+[4]agosto!I18</f>
        <v>1826</v>
      </c>
      <c r="J24" s="222">
        <f>+'[4]sept. '!B18+'[4]sept. '!C18+'[4]sept. '!D18+'[4]sept. '!E18+'[4]sept. '!F18+'[4]sept. '!G18+'[4]sept. '!H18+'[4]sept. '!I18</f>
        <v>1390</v>
      </c>
      <c r="K24" s="222">
        <f>+[4]oct.!B18+[4]oct.!C18+[4]oct.!D18+[4]oct.!E18+[4]oct.!F18+[4]oct.!G18+[4]oct.!H18+[4]oct.!I18</f>
        <v>9213</v>
      </c>
      <c r="L24" s="222">
        <f>+[4]nov.!B18+[4]nov.!C18+[4]nov.!D18+[4]nov.!E18+[4]nov.!F18+[4]nov.!G18+[4]nov.!H18+[4]nov.!I18</f>
        <v>2576</v>
      </c>
      <c r="M24" s="222">
        <f>+[4]dic.!B19+[4]dic.!C19+[4]dic.!D19+[4]dic.!E19+[4]dic.!F19+[4]dic.!G19+[4]dic.!H19+[4]dic.!I19</f>
        <v>4139</v>
      </c>
      <c r="N24" s="226">
        <f t="shared" si="0"/>
        <v>42767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ht="30" customHeight="1" x14ac:dyDescent="0.35">
      <c r="A25" s="225" t="s">
        <v>140</v>
      </c>
      <c r="B25" s="222">
        <f>+[4]enero!B19+[4]enero!C19+[4]enero!D19+[4]enero!E19+[4]enero!F19+[4]enero!G19+[4]enero!H19+[4]enero!I19</f>
        <v>5288</v>
      </c>
      <c r="C25" s="222">
        <f>+[4]feb.!B19+[4]feb.!C19+[4]feb.!D19+[4]feb.!E19+[4]feb.!F19+[4]feb.!G19+[4]feb.!H19+[4]feb.!I19</f>
        <v>3416</v>
      </c>
      <c r="D25" s="222">
        <f>+[4]marzo!B19+[4]marzo!C19+[4]marzo!D19+[4]marzo!E19+[4]marzo!F19+[4]marzo!G19+[4]marzo!H19+[4]marzo!I19</f>
        <v>2736</v>
      </c>
      <c r="E25" s="222">
        <f>+[4]abril!B19+[4]abril!C19+[4]abril!D19+[4]abril!E19+[4]abril!F19+[4]abril!G19+[4]abril!H19+[4]abril!I19</f>
        <v>3875</v>
      </c>
      <c r="F25" s="222">
        <f>+[4]mayo!B19+[4]mayo!C19+[4]mayo!D19+[4]mayo!E19+[4]mayo!F19+[4]mayo!G19+[4]mayo!H19+[4]mayo!I19</f>
        <v>5384</v>
      </c>
      <c r="G25" s="222">
        <f>+[4]junio!B19+[4]junio!C19+[4]junio!D19+[4]junio!E19+[4]junio!F19+[4]junio!G19+[4]junio!H19+[4]junio!I19</f>
        <v>2627</v>
      </c>
      <c r="H25" s="222">
        <f>+[4]julio!B19+[4]julio!C19+[4]julio!D19+[4]julio!E19+[4]julio!F19+[4]julio!G19+[4]julio!H19+[4]julio!I19</f>
        <v>4531</v>
      </c>
      <c r="I25" s="222">
        <f>+[4]agosto!B19+[4]agosto!C19+[4]agosto!D19+[4]agosto!E19+[4]agosto!F19+[4]agosto!G19+[4]agosto!H19+[4]agosto!I19</f>
        <v>2637</v>
      </c>
      <c r="J25" s="222">
        <f>+'[4]sept. '!B19+'[4]sept. '!C19+'[4]sept. '!D19+'[4]sept. '!E19+'[4]sept. '!F19+'[4]sept. '!G19+'[4]sept. '!H19+'[4]sept. '!I19</f>
        <v>3416</v>
      </c>
      <c r="K25" s="222">
        <f>+[4]oct.!B19+[4]oct.!C19+[4]oct.!D19+[4]oct.!E19+[4]oct.!F19+[4]oct.!G19+[4]oct.!H19+[4]oct.!I19</f>
        <v>1487</v>
      </c>
      <c r="L25" s="222">
        <f>+[4]nov.!B19+[4]nov.!C19+[4]nov.!D19+[4]nov.!E19+[4]nov.!F19+[4]nov.!G19+[4]nov.!H19+[4]nov.!I19</f>
        <v>2246</v>
      </c>
      <c r="M25" s="222">
        <f>+[4]dic.!B20+[4]dic.!C20+[4]dic.!D20+[4]dic.!E20+[4]dic.!F20+[4]dic.!G20+[4]dic.!H20+[4]dic.!I20</f>
        <v>2357</v>
      </c>
      <c r="N25" s="226">
        <f t="shared" si="0"/>
        <v>40000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ht="30" customHeight="1" x14ac:dyDescent="0.35">
      <c r="A26" s="225" t="s">
        <v>141</v>
      </c>
      <c r="B26" s="222">
        <f>+[4]enero!B20+[4]enero!C20+[4]enero!D20+[4]enero!E20+[4]enero!F20+[4]enero!G20+[4]enero!H20+[4]enero!I20</f>
        <v>9034</v>
      </c>
      <c r="C26" s="222">
        <f>+[4]feb.!B20+[4]feb.!C20+[4]feb.!D20+[4]feb.!E20+[4]feb.!F20+[4]feb.!G20+[4]feb.!H20+[4]feb.!I20</f>
        <v>13297</v>
      </c>
      <c r="D26" s="222">
        <f>+[4]marzo!B20+[4]marzo!C20+[4]marzo!D20+[4]marzo!E20+[4]marzo!F20+[4]marzo!G20+[4]marzo!H20+[4]marzo!I20</f>
        <v>6945</v>
      </c>
      <c r="E26" s="222">
        <f>+[4]abril!B20+[4]abril!C20+[4]abril!D20+[4]abril!E20+[4]abril!F20+[4]abril!G20+[4]abril!H20+[4]abril!I20</f>
        <v>6587</v>
      </c>
      <c r="F26" s="222">
        <f>+[4]mayo!B20+[4]mayo!C20+[4]mayo!D20+[4]mayo!E20+[4]mayo!F20+[4]mayo!G20+[4]mayo!H20+[4]mayo!I20</f>
        <v>8136</v>
      </c>
      <c r="G26" s="222">
        <f>+[4]junio!B20+[4]junio!C20+[4]junio!D20+[4]junio!E20+[4]junio!F20+[4]junio!G20+[4]junio!H20+[4]junio!I20</f>
        <v>6485</v>
      </c>
      <c r="H26" s="222">
        <f>+[4]julio!B20+[4]julio!C20+[4]julio!D20+[4]julio!E20+[4]julio!F20+[4]julio!G20+[4]julio!H20+[4]julio!I20</f>
        <v>6385</v>
      </c>
      <c r="I26" s="222">
        <f>+[4]agosto!B20+[4]agosto!C20+[4]agosto!D20+[4]agosto!E20+[4]agosto!F20+[4]agosto!G20+[4]agosto!H20+[4]agosto!I20</f>
        <v>6923</v>
      </c>
      <c r="J26" s="222">
        <f>+'[4]sept. '!B20+'[4]sept. '!C20+'[4]sept. '!D20+'[4]sept. '!E20+'[4]sept. '!F20+'[4]sept. '!G20+'[4]sept. '!H20+'[4]sept. '!I20</f>
        <v>6090</v>
      </c>
      <c r="K26" s="222">
        <f>+[4]oct.!B20+[4]oct.!C20+[4]oct.!D20+[4]oct.!E20+[4]oct.!F20+[4]oct.!G20+[4]oct.!H20+[4]oct.!I20</f>
        <v>6979</v>
      </c>
      <c r="L26" s="222">
        <f>+[4]nov.!B20+[4]nov.!C20+[4]nov.!D20+[4]nov.!E20+[4]nov.!F20+[4]nov.!G20+[4]nov.!H20+[4]nov.!I20</f>
        <v>5801</v>
      </c>
      <c r="M26" s="222">
        <f>+[4]dic.!B21+[4]dic.!C21+[4]dic.!D21+[4]dic.!E21+[4]dic.!F21+[4]dic.!G21+[4]dic.!H21+[4]dic.!I21</f>
        <v>4904</v>
      </c>
      <c r="N26" s="226">
        <f t="shared" si="0"/>
        <v>87566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ht="30" customHeight="1" x14ac:dyDescent="0.35">
      <c r="A27" s="225" t="s">
        <v>142</v>
      </c>
      <c r="B27" s="222">
        <f>+[4]enero!B21+[4]enero!C21+[4]enero!D21+[4]enero!E21+[4]enero!F21+[4]enero!G21+[4]enero!H21+[4]enero!I21</f>
        <v>22055</v>
      </c>
      <c r="C27" s="222">
        <f>+[4]feb.!B21+[4]feb.!C21+[4]feb.!D21+[4]feb.!E21+[4]feb.!F21+[4]feb.!G21+[4]feb.!H21+[4]feb.!I21</f>
        <v>27967</v>
      </c>
      <c r="D27" s="222">
        <f>+[4]marzo!B21+[4]marzo!C21+[4]marzo!D21+[4]marzo!E21+[4]marzo!F21+[4]marzo!G21+[4]marzo!H21+[4]marzo!I21</f>
        <v>18167</v>
      </c>
      <c r="E27" s="222">
        <f>+[4]abril!B21+[4]abril!C21+[4]abril!D21+[4]abril!E21+[4]abril!F21+[4]abril!G21+[4]abril!H21+[4]abril!I21</f>
        <v>20365</v>
      </c>
      <c r="F27" s="222">
        <f>+[4]mayo!B21+[4]mayo!C21+[4]mayo!D21+[4]mayo!E21+[4]mayo!F21+[4]mayo!G21+[4]mayo!H21+[4]mayo!I21</f>
        <v>32791</v>
      </c>
      <c r="G27" s="222">
        <f>+[4]junio!B21+[4]junio!C21+[4]junio!D21+[4]junio!E21+[4]junio!F21+[4]junio!G21+[4]junio!H21+[4]junio!I21</f>
        <v>21143</v>
      </c>
      <c r="H27" s="222">
        <f>+[4]julio!B21+[4]julio!C21+[4]julio!D21+[4]julio!E21+[4]julio!F21+[4]julio!G21+[4]julio!H21+[4]julio!I21</f>
        <v>18685</v>
      </c>
      <c r="I27" s="222">
        <f>+[4]agosto!B21+[4]agosto!C21+[4]agosto!D21+[4]agosto!E21+[4]agosto!F21+[4]agosto!G21+[4]agosto!H21+[4]agosto!I21</f>
        <v>15424</v>
      </c>
      <c r="J27" s="222">
        <f>+'[4]sept. '!B21+'[4]sept. '!C21+'[4]sept. '!D21+'[4]sept. '!E21+'[4]sept. '!F21+'[4]sept. '!G21+'[4]sept. '!H21+'[4]sept. '!I21</f>
        <v>18643</v>
      </c>
      <c r="K27" s="222">
        <f>+[4]oct.!B21+[4]oct.!C21+[4]oct.!D21+[4]oct.!E21+[4]oct.!F21+[4]oct.!G21+[4]oct.!H21+[4]oct.!I21</f>
        <v>17741</v>
      </c>
      <c r="L27" s="222">
        <f>+[4]nov.!B21+[4]nov.!C21+[4]nov.!D21+[4]nov.!E21+[4]nov.!F21+[4]nov.!G21+[4]nov.!H21+[4]nov.!I21</f>
        <v>12600</v>
      </c>
      <c r="M27" s="222">
        <f>+[4]dic.!B22+[4]dic.!C22+[4]dic.!D22+[4]dic.!E22+[4]dic.!F22+[4]dic.!G22+[4]dic.!H22+[4]dic.!I22</f>
        <v>8966</v>
      </c>
      <c r="N27" s="226">
        <f t="shared" si="0"/>
        <v>234547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30" customHeight="1" x14ac:dyDescent="0.35">
      <c r="A28" s="225" t="s">
        <v>143</v>
      </c>
      <c r="B28" s="222">
        <f>+[4]enero!B22+[4]enero!C22+[4]enero!D22+[4]enero!E22+[4]enero!F22+[4]enero!G22+[4]enero!H22+[4]enero!I22</f>
        <v>2870</v>
      </c>
      <c r="C28" s="222">
        <f>+[4]feb.!B22+[4]feb.!C22+[4]feb.!D22+[4]feb.!E22+[4]feb.!F22+[4]feb.!G22+[4]feb.!H22+[4]feb.!I22</f>
        <v>3238</v>
      </c>
      <c r="D28" s="222">
        <f>+[4]marzo!B22+[4]marzo!C22+[4]marzo!D22+[4]marzo!E22+[4]marzo!F22+[4]marzo!G22+[4]marzo!H22+[4]marzo!I22</f>
        <v>3851</v>
      </c>
      <c r="E28" s="222">
        <f>+[4]abril!B22+[4]abril!C22+[4]abril!D22+[4]abril!E22+[4]abril!F22+[4]abril!G22+[4]abril!H22+[4]abril!I22</f>
        <v>3814</v>
      </c>
      <c r="F28" s="222">
        <f>+[4]mayo!B22+[4]mayo!C22+[4]mayo!D22+[4]mayo!E22+[4]mayo!F22+[4]mayo!G22+[4]mayo!H22+[4]mayo!I22</f>
        <v>3321</v>
      </c>
      <c r="G28" s="222">
        <f>+[4]junio!B22+[4]junio!C22+[4]junio!D22+[4]junio!E22+[4]junio!F22+[4]junio!G22+[4]junio!H22+[4]junio!I22</f>
        <v>3492</v>
      </c>
      <c r="H28" s="222">
        <f>+[4]julio!B22+[4]julio!C22+[4]julio!D22+[4]julio!E22+[4]julio!F22+[4]julio!G22+[4]julio!H22+[4]julio!I22</f>
        <v>2527</v>
      </c>
      <c r="I28" s="222">
        <f>+[4]agosto!B22+[4]agosto!C22+[4]agosto!D22+[4]agosto!E22+[4]agosto!F22+[4]agosto!G22+[4]agosto!H22+[4]agosto!I22</f>
        <v>1720</v>
      </c>
      <c r="J28" s="222">
        <f>+'[4]sept. '!B22+'[4]sept. '!C22+'[4]sept. '!D22+'[4]sept. '!E22+'[4]sept. '!F22+'[4]sept. '!G22+'[4]sept. '!H22+'[4]sept. '!I22</f>
        <v>1736</v>
      </c>
      <c r="K28" s="222">
        <f>+[4]oct.!B22+[4]oct.!C22+[4]oct.!D22+[4]oct.!E22+[4]oct.!F22+[4]oct.!G22+[4]oct.!H22+[4]oct.!I22</f>
        <v>3315</v>
      </c>
      <c r="L28" s="222">
        <f>+[4]nov.!B22+[4]nov.!C22+[4]nov.!D22+[4]nov.!E22+[4]nov.!F22+[4]nov.!G22+[4]nov.!H22+[4]nov.!I22</f>
        <v>3460</v>
      </c>
      <c r="M28" s="222">
        <f>+[4]dic.!B23+[4]dic.!C23+[4]dic.!D23+[4]dic.!E23+[4]dic.!F23+[4]dic.!G23+[4]dic.!H23+[4]dic.!I23</f>
        <v>2896</v>
      </c>
      <c r="N28" s="226">
        <f t="shared" si="0"/>
        <v>36240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ht="30" customHeight="1" x14ac:dyDescent="0.35">
      <c r="A29" s="225" t="s">
        <v>144</v>
      </c>
      <c r="B29" s="222">
        <f>+[4]enero!B23+[4]enero!C23+[4]enero!D23+[4]enero!E23+[4]enero!F23+[4]enero!G23+[4]enero!H23+[4]enero!I23</f>
        <v>301</v>
      </c>
      <c r="C29" s="222">
        <f>+[4]feb.!B23+[4]feb.!C23+[4]feb.!D23+[4]feb.!E23+[4]feb.!F23+[4]feb.!G23+[4]feb.!H23+[4]feb.!I23</f>
        <v>65</v>
      </c>
      <c r="D29" s="222">
        <f>+[4]marzo!B23+[4]marzo!C23+[4]marzo!D23+[4]marzo!E23+[4]marzo!F23+[4]marzo!G23+[4]marzo!H23+[4]marzo!I23</f>
        <v>2</v>
      </c>
      <c r="E29" s="222">
        <f>+[4]abril!B23+[4]abril!C23+[4]abril!D23+[4]abril!E23+[4]abril!F23+[4]abril!G23+[4]abril!H23+[4]abril!I23</f>
        <v>0</v>
      </c>
      <c r="F29" s="222">
        <f>+[4]mayo!B23+[4]mayo!C23+[4]mayo!D23+[4]mayo!E23+[4]mayo!F23+[4]mayo!G23+[4]mayo!H23+[4]mayo!I23</f>
        <v>0</v>
      </c>
      <c r="G29" s="222">
        <f>+[4]junio!B23+[4]junio!C23+[4]junio!D23+[4]junio!E23+[4]junio!F23+[4]junio!G23+[4]junio!H23+[4]junio!I23</f>
        <v>0</v>
      </c>
      <c r="H29" s="222">
        <f>+[4]julio!B23+[4]julio!C23+[4]julio!D23+[4]julio!E23+[4]julio!F23+[4]julio!G23+[4]julio!H23+[4]julio!I23</f>
        <v>0</v>
      </c>
      <c r="I29" s="222">
        <f>+[4]agosto!B23+[4]agosto!C23+[4]agosto!D23+[4]agosto!E23+[4]agosto!F23+[4]agosto!G23+[4]agosto!H23+[4]agosto!I23</f>
        <v>0</v>
      </c>
      <c r="J29" s="222">
        <f>+'[4]sept. '!B23+'[4]sept. '!C23+'[4]sept. '!D23+'[4]sept. '!E23+'[4]sept. '!F23+'[4]sept. '!G23+'[4]sept. '!H23+'[4]sept. '!I23</f>
        <v>0</v>
      </c>
      <c r="K29" s="222">
        <f>+[4]oct.!B23+[4]oct.!C23+[4]oct.!D23+[4]oct.!E23+[4]oct.!F23+[4]oct.!G23+[4]oct.!H23+[4]oct.!I23</f>
        <v>424</v>
      </c>
      <c r="L29" s="222">
        <f>+[4]nov.!B23+[4]nov.!C23+[4]nov.!D23+[4]nov.!E23+[4]nov.!F23+[4]nov.!G23+[4]nov.!H23+[4]nov.!I23</f>
        <v>1087</v>
      </c>
      <c r="M29" s="222">
        <f>+[4]dic.!B24+[4]dic.!C24+[4]dic.!D24+[4]dic.!E24+[4]dic.!F24+[4]dic.!G24+[4]dic.!H24+[4]dic.!I24</f>
        <v>3199</v>
      </c>
      <c r="N29" s="226">
        <f t="shared" si="0"/>
        <v>5078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30" customHeight="1" x14ac:dyDescent="0.35">
      <c r="A30" s="225" t="s">
        <v>145</v>
      </c>
      <c r="B30" s="222">
        <f>+[4]enero!B24+[4]enero!C24+[4]enero!D24+[4]enero!E24+[4]enero!F24+[4]enero!G24+[4]enero!H24+[4]enero!I24</f>
        <v>5777</v>
      </c>
      <c r="C30" s="222">
        <f>+[4]feb.!B24+[4]feb.!C24+[4]feb.!D24+[4]feb.!E24+[4]feb.!F24+[4]feb.!G24+[4]feb.!H24+[4]feb.!I24</f>
        <v>8428</v>
      </c>
      <c r="D30" s="222">
        <f>+[4]marzo!B24+[4]marzo!C24+[4]marzo!D24+[4]marzo!E24+[4]marzo!F24+[4]marzo!G24+[4]marzo!H24+[4]marzo!I24</f>
        <v>2582</v>
      </c>
      <c r="E30" s="222">
        <f>+[4]abril!B24+[4]abril!C24+[4]abril!D24+[4]abril!E24+[4]abril!F24+[4]abril!G24+[4]abril!H24+[4]abril!I24</f>
        <v>4816</v>
      </c>
      <c r="F30" s="222">
        <f>+[4]mayo!B24+[4]mayo!C24+[4]mayo!D24+[4]mayo!E24+[4]mayo!F24+[4]mayo!G24+[4]mayo!H24+[4]mayo!I24</f>
        <v>7307</v>
      </c>
      <c r="G30" s="222">
        <f>+[4]junio!B24+[4]junio!C24+[4]junio!D24+[4]junio!E24+[4]junio!F24+[4]junio!G24+[4]junio!H24+[4]junio!I24</f>
        <v>5991</v>
      </c>
      <c r="H30" s="222">
        <f>+[4]julio!B24+[4]julio!C24+[4]julio!D24+[4]julio!E24+[4]julio!F24+[4]julio!G24+[4]julio!H24+[4]julio!I24</f>
        <v>4404</v>
      </c>
      <c r="I30" s="222">
        <f>+[4]agosto!B24+[4]agosto!C24+[4]agosto!D24+[4]agosto!E24+[4]agosto!F24+[4]agosto!G24+[4]agosto!H24+[4]agosto!I24</f>
        <v>4018</v>
      </c>
      <c r="J30" s="222">
        <f>+'[4]sept. '!B24+'[4]sept. '!C24+'[4]sept. '!D24+'[4]sept. '!E24+'[4]sept. '!F24+'[4]sept. '!G24+'[4]sept. '!H24+'[4]sept. '!I24</f>
        <v>5170</v>
      </c>
      <c r="K30" s="222">
        <f>+[4]oct.!B24+[4]oct.!C24+[4]oct.!D24+[4]oct.!E24+[4]oct.!F24+[4]oct.!G24+[4]oct.!H24+[4]oct.!I24</f>
        <v>6551</v>
      </c>
      <c r="L30" s="222">
        <f>+[4]nov.!B24+[4]nov.!C24+[4]nov.!D24+[4]nov.!E24+[4]nov.!F24+[4]nov.!G24+[4]nov.!H24+[4]nov.!I24</f>
        <v>4128</v>
      </c>
      <c r="M30" s="222">
        <f>+[4]dic.!B25+[4]dic.!C25+[4]dic.!D25+[4]dic.!E25+[4]dic.!F25+[4]dic.!G25+[4]dic.!H25+[4]dic.!I25</f>
        <v>2916</v>
      </c>
      <c r="N30" s="226">
        <f t="shared" si="0"/>
        <v>62088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ht="30" customHeight="1" x14ac:dyDescent="0.35">
      <c r="A31" s="225" t="s">
        <v>146</v>
      </c>
      <c r="B31" s="222">
        <f>+[4]enero!B25+[4]enero!C25+[4]enero!D25+[4]enero!E25+[4]enero!F25+[4]enero!G25+[4]enero!H25+[4]enero!I25</f>
        <v>977</v>
      </c>
      <c r="C31" s="222">
        <f>+[4]feb.!B25+[4]feb.!C25+[4]feb.!D25+[4]feb.!E25+[4]feb.!F25+[4]feb.!G25+[4]feb.!H25+[4]feb.!I25</f>
        <v>1337</v>
      </c>
      <c r="D31" s="222">
        <f>+[4]marzo!B25+[4]marzo!C25+[4]marzo!D25+[4]marzo!E25+[4]marzo!F25+[4]marzo!G25+[4]marzo!H25+[4]marzo!I25</f>
        <v>1150</v>
      </c>
      <c r="E31" s="222">
        <f>+[4]abril!B25+[4]abril!C25+[4]abril!D25+[4]abril!E25+[4]abril!F25+[4]abril!G25+[4]abril!H25+[4]abril!I25</f>
        <v>1711</v>
      </c>
      <c r="F31" s="222">
        <f>+[4]mayo!B25+[4]mayo!C25+[4]mayo!D25+[4]mayo!E25+[4]mayo!F25+[4]mayo!G25+[4]mayo!H25+[4]mayo!I25</f>
        <v>1624</v>
      </c>
      <c r="G31" s="222">
        <f>+[4]junio!B25+[4]junio!C25+[4]junio!D25+[4]junio!E25+[4]junio!F25+[4]junio!G25+[4]junio!H25+[4]junio!I25</f>
        <v>1190</v>
      </c>
      <c r="H31" s="222">
        <f>+[4]julio!B25+[4]julio!C25+[4]julio!D25+[4]julio!E25+[4]julio!F25+[4]julio!G25+[4]julio!H25+[4]julio!I25</f>
        <v>976</v>
      </c>
      <c r="I31" s="222">
        <f>+[4]agosto!B25+[4]agosto!C25+[4]agosto!D25+[4]agosto!E25+[4]agosto!F25+[4]agosto!G25+[4]agosto!H25+[4]agosto!I25</f>
        <v>722</v>
      </c>
      <c r="J31" s="222">
        <f>+'[4]sept. '!B25+'[4]sept. '!C25+'[4]sept. '!D25+'[4]sept. '!E25+'[4]sept. '!F25+'[4]sept. '!G25+'[4]sept. '!H25+'[4]sept. '!I25</f>
        <v>618</v>
      </c>
      <c r="K31" s="222">
        <f>+[4]oct.!B25+[4]oct.!C25+[4]oct.!D25+[4]oct.!E25+[4]oct.!F25+[4]oct.!G25+[4]oct.!H25+[4]oct.!I25</f>
        <v>1745</v>
      </c>
      <c r="L31" s="222">
        <f>+[4]nov.!B25+[4]nov.!C25+[4]nov.!D25+[4]nov.!E25+[4]nov.!F25+[4]nov.!G25+[4]nov.!H25+[4]nov.!I25</f>
        <v>1941</v>
      </c>
      <c r="M31" s="222">
        <f>+[4]dic.!B26+[4]dic.!C26+[4]dic.!D26+[4]dic.!E26+[4]dic.!F26+[4]dic.!G26+[4]dic.!H26+[4]dic.!I26</f>
        <v>1915</v>
      </c>
      <c r="N31" s="226">
        <f t="shared" si="0"/>
        <v>15906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30" customHeight="1" x14ac:dyDescent="0.35">
      <c r="A32" s="225" t="s">
        <v>147</v>
      </c>
      <c r="B32" s="222">
        <f>+[4]enero!B26+[4]enero!C26+[4]enero!D26+[4]enero!E26+[4]enero!F26+[4]enero!G26+[4]enero!H26+[4]enero!I26</f>
        <v>5690</v>
      </c>
      <c r="C32" s="222">
        <f>+[4]feb.!B26+[4]feb.!C26+[4]feb.!D26+[4]feb.!E26+[4]feb.!F26+[4]feb.!G26+[4]feb.!H26+[4]feb.!I26</f>
        <v>3170</v>
      </c>
      <c r="D32" s="222">
        <f>+[4]marzo!B26+[4]marzo!C26+[4]marzo!D26+[4]marzo!E26+[4]marzo!F26+[4]marzo!G26+[4]marzo!H26+[4]marzo!I26</f>
        <v>2409</v>
      </c>
      <c r="E32" s="222">
        <f>+[4]abril!B26+[4]abril!C26+[4]abril!D26+[4]abril!E26+[4]abril!F26+[4]abril!G26+[4]abril!H26+[4]abril!I26</f>
        <v>9277</v>
      </c>
      <c r="F32" s="222">
        <f>+[4]mayo!B26+[4]mayo!C26+[4]mayo!D26+[4]mayo!E26+[4]mayo!F26+[4]mayo!G26+[4]mayo!H26+[4]mayo!I26</f>
        <v>1275</v>
      </c>
      <c r="G32" s="222">
        <f>+[4]junio!B26+[4]junio!C26+[4]junio!D26+[4]junio!E26+[4]junio!F26+[4]junio!G26+[4]junio!H26+[4]junio!I26</f>
        <v>1775</v>
      </c>
      <c r="H32" s="222">
        <f>+[4]julio!B26+[4]julio!C26+[4]julio!D26+[4]julio!E26+[4]julio!F26+[4]julio!G26+[4]julio!H26+[4]julio!I26</f>
        <v>1436</v>
      </c>
      <c r="I32" s="222">
        <f>+[4]agosto!B26+[4]agosto!C26+[4]agosto!D26+[4]agosto!E26+[4]agosto!F26+[4]agosto!G26+[4]agosto!H26+[4]agosto!I26</f>
        <v>3062</v>
      </c>
      <c r="J32" s="222">
        <f>+'[4]sept. '!B26+'[4]sept. '!C26+'[4]sept. '!D26+'[4]sept. '!E26+'[4]sept. '!F26+'[4]sept. '!G26+'[4]sept. '!H26+'[4]sept. '!I26</f>
        <v>4004</v>
      </c>
      <c r="K32" s="222">
        <f>+[4]oct.!B26+[4]oct.!C26+[4]oct.!D26+[4]oct.!E26+[4]oct.!F26+[4]oct.!G26+[4]oct.!H26+[4]oct.!I26</f>
        <v>3080</v>
      </c>
      <c r="L32" s="222">
        <f>+[4]nov.!B26+[4]nov.!C26+[4]nov.!D26+[4]nov.!E26+[4]nov.!F26+[4]nov.!G26+[4]nov.!H26+[4]nov.!I26</f>
        <v>2077</v>
      </c>
      <c r="M32" s="222">
        <f>+[4]dic.!B27+[4]dic.!C27+[4]dic.!D27+[4]dic.!E27+[4]dic.!F27+[4]dic.!G27+[4]dic.!H27+[4]dic.!I27</f>
        <v>5720</v>
      </c>
      <c r="N32" s="226">
        <f t="shared" si="0"/>
        <v>42975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30" customHeight="1" x14ac:dyDescent="0.35">
      <c r="A33" s="225" t="s">
        <v>148</v>
      </c>
      <c r="B33" s="222">
        <f>+[4]enero!B27+[4]enero!C27+[4]enero!D27+[4]enero!E27+[4]enero!F27+[4]enero!G27+[4]enero!H27+[4]enero!I27</f>
        <v>1495</v>
      </c>
      <c r="C33" s="222">
        <f>+[4]feb.!B27+[4]feb.!C27+[4]feb.!D27+[4]feb.!E27+[4]feb.!F27+[4]feb.!G27+[4]feb.!H27+[4]feb.!I27</f>
        <v>2649</v>
      </c>
      <c r="D33" s="222">
        <f>+[4]marzo!B27+[4]marzo!C27+[4]marzo!D27+[4]marzo!E27+[4]marzo!F27+[4]marzo!G27+[4]marzo!H27+[4]marzo!I27</f>
        <v>1008</v>
      </c>
      <c r="E33" s="222">
        <f>+[4]abril!B27+[4]abril!C27+[4]abril!D27+[4]abril!E27+[4]abril!F27+[4]abril!G27+[4]abril!H27+[4]abril!I27</f>
        <v>977</v>
      </c>
      <c r="F33" s="222">
        <f>+[4]mayo!B27+[4]mayo!C27+[4]mayo!D27+[4]mayo!E27+[4]mayo!F27+[4]mayo!G27+[4]mayo!H27+[4]mayo!I27</f>
        <v>927</v>
      </c>
      <c r="G33" s="222">
        <f>+[4]junio!B27+[4]junio!C27+[4]junio!D27+[4]junio!E27+[4]junio!F27+[4]junio!G27+[4]junio!H27+[4]junio!I27</f>
        <v>824</v>
      </c>
      <c r="H33" s="222">
        <f>+[4]julio!B27+[4]julio!C27+[4]julio!D27+[4]julio!E27+[4]julio!F27+[4]julio!G27+[4]julio!H27+[4]julio!I27</f>
        <v>501</v>
      </c>
      <c r="I33" s="222">
        <f>+[4]agosto!B27+[4]agosto!C27+[4]agosto!D27+[4]agosto!E27+[4]agosto!F27+[4]agosto!G27+[4]agosto!H27+[4]agosto!I27</f>
        <v>361</v>
      </c>
      <c r="J33" s="222">
        <f>+'[4]sept. '!B27+'[4]sept. '!C27+'[4]sept. '!D27+'[4]sept. '!E27+'[4]sept. '!F27+'[4]sept. '!G27+'[4]sept. '!H27+'[4]sept. '!I27</f>
        <v>461</v>
      </c>
      <c r="K33" s="222">
        <f>+[4]oct.!B27+[4]oct.!C27+[4]oct.!D27+[4]oct.!E27+[4]oct.!F27+[4]oct.!G27+[4]oct.!H27+[4]oct.!I27</f>
        <v>576</v>
      </c>
      <c r="L33" s="222">
        <f>+[4]nov.!B27+[4]nov.!C27+[4]nov.!D27+[4]nov.!E27+[4]nov.!F27+[4]nov.!G27+[4]nov.!H27+[4]nov.!I27</f>
        <v>956</v>
      </c>
      <c r="M33" s="222">
        <f>+[4]dic.!B28+[4]dic.!C28+[4]dic.!D28+[4]dic.!E28+[4]dic.!F28+[4]dic.!G28+[4]dic.!H28+[4]dic.!I28</f>
        <v>926</v>
      </c>
      <c r="N33" s="226">
        <f t="shared" si="0"/>
        <v>11661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30" customHeight="1" x14ac:dyDescent="0.35">
      <c r="A34" s="225" t="s">
        <v>149</v>
      </c>
      <c r="B34" s="222">
        <f>+[4]enero!B28+[4]enero!C28+[4]enero!D28+[4]enero!E28+[4]enero!F28+[4]enero!G28+[4]enero!H28+[4]enero!I28</f>
        <v>1614</v>
      </c>
      <c r="C34" s="222">
        <f>+[4]feb.!B28+[4]feb.!C28+[4]feb.!D28+[4]feb.!E28+[4]feb.!F28+[4]feb.!G28+[4]feb.!H28+[4]feb.!I28</f>
        <v>1098</v>
      </c>
      <c r="D34" s="222">
        <f>+[4]marzo!B28+[4]marzo!C28+[4]marzo!D28+[4]marzo!E28+[4]marzo!F28+[4]marzo!G28+[4]marzo!H28+[4]marzo!I28</f>
        <v>619</v>
      </c>
      <c r="E34" s="222">
        <f>+[4]abril!B28+[4]abril!C28+[4]abril!D28+[4]abril!E28+[4]abril!F28+[4]abril!G28+[4]abril!H28+[4]abril!I28</f>
        <v>720</v>
      </c>
      <c r="F34" s="222">
        <f>+[4]mayo!B28+[4]mayo!C28+[4]mayo!D28+[4]mayo!E28+[4]mayo!F28+[4]mayo!G28+[4]mayo!H28+[4]mayo!I28</f>
        <v>903</v>
      </c>
      <c r="G34" s="222">
        <f>+[4]junio!B28+[4]junio!C28+[4]junio!D28+[4]junio!E28+[4]junio!F28+[4]junio!G28+[4]junio!H28+[4]junio!I28</f>
        <v>907</v>
      </c>
      <c r="H34" s="222">
        <f>+[4]julio!B28+[4]julio!C28+[4]julio!D28+[4]julio!E28+[4]julio!F28+[4]julio!G28+[4]julio!H28+[4]julio!I28</f>
        <v>925</v>
      </c>
      <c r="I34" s="222">
        <f>+[4]agosto!B28+[4]agosto!C28+[4]agosto!D28+[4]agosto!E28+[4]agosto!F28+[4]agosto!G28+[4]agosto!H28+[4]agosto!I28</f>
        <v>936</v>
      </c>
      <c r="J34" s="222">
        <f>+'[4]sept. '!B28+'[4]sept. '!C28+'[4]sept. '!D28+'[4]sept. '!E28+'[4]sept. '!F28+'[4]sept. '!G28+'[4]sept. '!H28+'[4]sept. '!I28</f>
        <v>1179</v>
      </c>
      <c r="K34" s="222">
        <f>+[4]oct.!B28+[4]oct.!C28+[4]oct.!D28+[4]oct.!E28+[4]oct.!F28+[4]oct.!G28+[4]oct.!H28+[4]oct.!I28</f>
        <v>806</v>
      </c>
      <c r="L34" s="222">
        <f>+[4]nov.!B28+[4]nov.!C28+[4]nov.!D28+[4]nov.!E28+[4]nov.!F28+[4]nov.!G28+[4]nov.!H28+[4]nov.!I28</f>
        <v>668</v>
      </c>
      <c r="M34" s="222">
        <f>+[4]dic.!B29+[4]dic.!C29+[4]dic.!D29+[4]dic.!E29+[4]dic.!F29+[4]dic.!G29+[4]dic.!H29+[4]dic.!I29</f>
        <v>825</v>
      </c>
      <c r="N34" s="226">
        <f t="shared" si="0"/>
        <v>11200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ht="30" customHeight="1" x14ac:dyDescent="0.35">
      <c r="A35" s="225" t="s">
        <v>150</v>
      </c>
      <c r="B35" s="222">
        <f>+[4]enero!B29+[4]enero!C29+[4]enero!D29+[4]enero!E29+[4]enero!F29+[4]enero!G29+[4]enero!H29+[4]enero!I29</f>
        <v>115</v>
      </c>
      <c r="C35" s="222">
        <f>+[4]feb.!B29+[4]feb.!C29+[4]feb.!D29+[4]feb.!E29+[4]feb.!F29+[4]feb.!G29+[4]feb.!H29+[4]feb.!I29</f>
        <v>1042</v>
      </c>
      <c r="D35" s="222">
        <f>+[4]marzo!B29+[4]marzo!C29+[4]marzo!D29+[4]marzo!E29+[4]marzo!F29+[4]marzo!G29+[4]marzo!H29+[4]marzo!I29</f>
        <v>472</v>
      </c>
      <c r="E35" s="222">
        <f>+[4]abril!B29+[4]abril!C29+[4]abril!D29+[4]abril!E29+[4]abril!F29+[4]abril!G29+[4]abril!H29+[4]abril!I29</f>
        <v>498</v>
      </c>
      <c r="F35" s="222">
        <f>+[4]mayo!B29+[4]mayo!C29+[4]mayo!D29+[4]mayo!E29+[4]mayo!F29+[4]mayo!G29+[4]mayo!H29+[4]mayo!I29</f>
        <v>142</v>
      </c>
      <c r="G35" s="222">
        <f>+[4]junio!B29+[4]junio!C29+[4]junio!D29+[4]junio!E29+[4]junio!F29+[4]junio!G29+[4]junio!H29+[4]junio!I29</f>
        <v>33</v>
      </c>
      <c r="H35" s="222">
        <f>+[4]julio!B29+[4]julio!C29+[4]julio!D29+[4]julio!E29+[4]julio!F29+[4]julio!G29+[4]julio!H29+[4]julio!I29</f>
        <v>112</v>
      </c>
      <c r="I35" s="222">
        <f>+[4]agosto!B29+[4]agosto!C29+[4]agosto!D29+[4]agosto!E29+[4]agosto!F29+[4]agosto!G29+[4]agosto!H29+[4]agosto!I29</f>
        <v>343</v>
      </c>
      <c r="J35" s="222">
        <f>+'[4]sept. '!B29+'[4]sept. '!C29+'[4]sept. '!D29+'[4]sept. '!E29+'[4]sept. '!F29+'[4]sept. '!G29+'[4]sept. '!H29+'[4]sept. '!I29</f>
        <v>160</v>
      </c>
      <c r="K35" s="222">
        <f>+[4]oct.!B29+[4]oct.!C29+[4]oct.!D29+[4]oct.!E29+[4]oct.!F29+[4]oct.!G29+[4]oct.!H29+[4]oct.!I29</f>
        <v>0</v>
      </c>
      <c r="L35" s="222">
        <f>+[4]nov.!B29+[4]nov.!C29+[4]nov.!D29+[4]nov.!E29+[4]nov.!F29+[4]nov.!G29+[4]nov.!H29+[4]nov.!I29</f>
        <v>44</v>
      </c>
      <c r="M35" s="222">
        <f>+[4]dic.!B30+[4]dic.!C30+[4]dic.!D30+[4]dic.!E30+[4]dic.!F30+[4]dic.!G30+[4]dic.!H30+[4]dic.!I30</f>
        <v>14</v>
      </c>
      <c r="N35" s="226">
        <f t="shared" si="0"/>
        <v>2975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30" customHeight="1" x14ac:dyDescent="0.35">
      <c r="A36" s="225" t="s">
        <v>151</v>
      </c>
      <c r="B36" s="222">
        <f>+[4]enero!B30+[4]enero!C30+[4]enero!D30+[4]enero!E30+[4]enero!F30+[4]enero!G30+[4]enero!H30+[4]enero!I30</f>
        <v>754</v>
      </c>
      <c r="C36" s="222">
        <f>+[4]feb.!B30+[4]feb.!C30+[4]feb.!D30+[4]feb.!E30+[4]feb.!F30+[4]feb.!G30+[4]feb.!H30+[4]feb.!I30</f>
        <v>1042</v>
      </c>
      <c r="D36" s="222">
        <f>+[4]marzo!B30+[4]marzo!C30+[4]marzo!D30+[4]marzo!E30+[4]marzo!F30+[4]marzo!G30+[4]marzo!H30+[4]marzo!I30</f>
        <v>1084</v>
      </c>
      <c r="E36" s="222">
        <f>+[4]abril!B30+[4]abril!C30+[4]abril!D30+[4]abril!E30+[4]abril!F30+[4]abril!G30+[4]abril!H30+[4]abril!I30</f>
        <v>806</v>
      </c>
      <c r="F36" s="222">
        <f>+[4]mayo!B30+[4]mayo!C30+[4]mayo!D30+[4]mayo!E30+[4]mayo!F30+[4]mayo!G30+[4]mayo!H30+[4]mayo!I30</f>
        <v>797</v>
      </c>
      <c r="G36" s="222">
        <f>+[4]junio!B30+[4]junio!C30+[4]junio!D30+[4]junio!E30+[4]junio!F30+[4]junio!G30+[4]junio!H30+[4]junio!I30</f>
        <v>771</v>
      </c>
      <c r="H36" s="222">
        <f>+[4]julio!B30+[4]julio!C30+[4]julio!D30+[4]julio!E30+[4]julio!F30+[4]julio!G30+[4]julio!H30+[4]julio!I30</f>
        <v>765</v>
      </c>
      <c r="I36" s="222">
        <f>+[4]agosto!B30+[4]agosto!C30+[4]agosto!D30+[4]agosto!E30+[4]agosto!F30+[4]agosto!G30+[4]agosto!H30+[4]agosto!I30</f>
        <v>992</v>
      </c>
      <c r="J36" s="222">
        <f>+'[4]sept. '!B30+'[4]sept. '!C30+'[4]sept. '!D30+'[4]sept. '!E30+'[4]sept. '!F30+'[4]sept. '!G30+'[4]sept. '!H30+'[4]sept. '!I30</f>
        <v>778</v>
      </c>
      <c r="K36" s="222">
        <f>+[4]oct.!B30+[4]oct.!C30+[4]oct.!D30+[4]oct.!E30+[4]oct.!F30+[4]oct.!G30+[4]oct.!H30+[4]oct.!I30</f>
        <v>484</v>
      </c>
      <c r="L36" s="222">
        <f>+[4]nov.!B30+[4]nov.!C30+[4]nov.!D30+[4]nov.!E30+[4]nov.!F30+[4]nov.!G30+[4]nov.!H30+[4]nov.!I30</f>
        <v>919</v>
      </c>
      <c r="M36" s="222">
        <f>+[4]dic.!B31+[4]dic.!C31+[4]dic.!D31+[4]dic.!E31+[4]dic.!F31+[4]dic.!G31+[4]dic.!H31+[4]dic.!I31</f>
        <v>776</v>
      </c>
      <c r="N36" s="226">
        <f t="shared" si="0"/>
        <v>9968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ht="30" customHeight="1" x14ac:dyDescent="0.35">
      <c r="A37" s="225" t="s">
        <v>152</v>
      </c>
      <c r="B37" s="222">
        <f>+[4]enero!B31+[4]enero!C31+[4]enero!D31+[4]enero!E31+[4]enero!F31+[4]enero!G31+[4]enero!H31+[4]enero!I31</f>
        <v>0</v>
      </c>
      <c r="C37" s="222">
        <f>+[4]feb.!B31+[4]feb.!C31+[4]feb.!D31+[4]feb.!E31+[4]feb.!F31+[4]feb.!G31+[4]feb.!H31+[4]feb.!I31</f>
        <v>0</v>
      </c>
      <c r="D37" s="222">
        <f>+[4]marzo!B31+[4]marzo!C31+[4]marzo!D31+[4]marzo!E31+[4]marzo!F31+[4]marzo!G31+[4]marzo!H31+[4]marzo!I31</f>
        <v>0</v>
      </c>
      <c r="E37" s="222">
        <f>+[4]abril!B31+[4]abril!C31+[4]abril!D31+[4]abril!E31+[4]abril!F31+[4]abril!G31+[4]abril!H31+[4]abril!I31</f>
        <v>0</v>
      </c>
      <c r="F37" s="222">
        <f>+[4]mayo!B31+[4]mayo!C31+[4]mayo!D31+[4]mayo!E31+[4]mayo!F31+[4]mayo!G31+[4]mayo!H31+[4]mayo!I31</f>
        <v>0</v>
      </c>
      <c r="G37" s="222">
        <f>+[4]junio!B31+[4]junio!C31+[4]junio!D31+[4]junio!E31+[4]junio!F31+[4]junio!G31+[4]junio!H31+[4]junio!I31</f>
        <v>0</v>
      </c>
      <c r="H37" s="222">
        <f>+[4]julio!B31+[4]julio!C31+[4]julio!D31+[4]julio!E31+[4]julio!F31+[4]julio!G31+[4]julio!H31+[4]julio!I31</f>
        <v>0</v>
      </c>
      <c r="I37" s="222">
        <f>+[4]agosto!B31+[4]agosto!C31+[4]agosto!D31+[4]agosto!E31+[4]agosto!F31+[4]agosto!G31+[4]agosto!H31+[4]agosto!I31</f>
        <v>0</v>
      </c>
      <c r="J37" s="222">
        <f>+'[4]sept. '!B31+'[4]sept. '!C31+'[4]sept. '!D31+'[4]sept. '!E31+'[4]sept. '!F31+'[4]sept. '!G31+'[4]sept. '!H31+'[4]sept. '!I31</f>
        <v>0</v>
      </c>
      <c r="K37" s="222">
        <f>+[4]oct.!B31+[4]oct.!C31+[4]oct.!D31+[4]oct.!E31+[4]oct.!F31+[4]oct.!G31+[4]oct.!H31+[4]oct.!I31</f>
        <v>0</v>
      </c>
      <c r="L37" s="222">
        <f>+[4]nov.!B31+[4]nov.!C31+[4]nov.!D31+[4]nov.!E31+[4]nov.!F31+[4]nov.!G31+[4]nov.!H31+[4]nov.!I31</f>
        <v>0</v>
      </c>
      <c r="M37" s="222">
        <f>+[4]dic.!B32+[4]dic.!C32+[4]dic.!D32+[4]dic.!E32+[4]dic.!F32+[4]dic.!G32+[4]dic.!H32+[4]dic.!I32</f>
        <v>0</v>
      </c>
      <c r="N37" s="226">
        <f t="shared" si="0"/>
        <v>0</v>
      </c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ht="30" customHeight="1" x14ac:dyDescent="0.35">
      <c r="A38" s="225" t="s">
        <v>153</v>
      </c>
      <c r="B38" s="222">
        <f>+[4]enero!B32+[4]enero!C32+[4]enero!D32+[4]enero!E32+[4]enero!F32+[4]enero!G32+[4]enero!H32+[4]enero!I32</f>
        <v>814</v>
      </c>
      <c r="C38" s="222">
        <f>+[4]feb.!B32+[4]feb.!C32+[4]feb.!D32+[4]feb.!E32+[4]feb.!F32+[4]feb.!G32+[4]feb.!H32+[4]feb.!I32</f>
        <v>1168</v>
      </c>
      <c r="D38" s="222">
        <f>+[4]marzo!B32+[4]marzo!C32+[4]marzo!D32+[4]marzo!E32+[4]marzo!F32+[4]marzo!G32+[4]marzo!H32+[4]marzo!I32</f>
        <v>923</v>
      </c>
      <c r="E38" s="222">
        <f>+[4]abril!B32+[4]abril!C32+[4]abril!D32+[4]abril!E32+[4]abril!F32+[4]abril!G32+[4]abril!H32+[4]abril!I32</f>
        <v>1076</v>
      </c>
      <c r="F38" s="222">
        <f>+[4]mayo!B32+[4]mayo!C32+[4]mayo!D32+[4]mayo!E32+[4]mayo!F32+[4]mayo!G32+[4]mayo!H32+[4]mayo!I32</f>
        <v>1737</v>
      </c>
      <c r="G38" s="222">
        <f>+[4]junio!B32+[4]junio!C32+[4]junio!D32+[4]junio!E32+[4]junio!F32+[4]junio!G32+[4]junio!H32+[4]junio!I32</f>
        <v>1478</v>
      </c>
      <c r="H38" s="222">
        <f>+[4]julio!B32+[4]julio!C32+[4]julio!D32+[4]julio!E32+[4]julio!F32+[4]julio!G32+[4]julio!H32+[4]julio!I32</f>
        <v>1595</v>
      </c>
      <c r="I38" s="222">
        <f>+[4]agosto!B32+[4]agosto!C32+[4]agosto!D32+[4]agosto!E32+[4]agosto!F32+[4]agosto!G32+[4]agosto!H32+[4]agosto!I32</f>
        <v>1168</v>
      </c>
      <c r="J38" s="222">
        <f>+'[4]sept. '!B32+'[4]sept. '!C32+'[4]sept. '!D32+'[4]sept. '!E32+'[4]sept. '!F32+'[4]sept. '!G32+'[4]sept. '!H32+'[4]sept. '!I32</f>
        <v>1404</v>
      </c>
      <c r="K38" s="222">
        <f>+[4]oct.!B32+[4]oct.!C32+[4]oct.!D32+[4]oct.!E32+[4]oct.!F32+[4]oct.!G32+[4]oct.!H32+[4]oct.!I32</f>
        <v>950</v>
      </c>
      <c r="L38" s="222">
        <f>+[4]nov.!B32+[4]nov.!C32+[4]nov.!D32+[4]nov.!E32+[4]nov.!F32+[4]nov.!G32+[4]nov.!H32+[4]nov.!I32</f>
        <v>861</v>
      </c>
      <c r="M38" s="222">
        <f>+[4]dic.!B33+[4]dic.!C33+[4]dic.!D33+[4]dic.!E33+[4]dic.!F33+[4]dic.!G33+[4]dic.!H33+[4]dic.!I33</f>
        <v>368</v>
      </c>
      <c r="N38" s="226">
        <f t="shared" si="0"/>
        <v>13542</v>
      </c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 ht="30" customHeight="1" x14ac:dyDescent="0.35">
      <c r="A39" s="225" t="s">
        <v>154</v>
      </c>
      <c r="B39" s="222">
        <f>+[4]enero!B33+[4]enero!C33+[4]enero!D33+[4]enero!E33+[4]enero!F33+[4]enero!G33+[4]enero!H33+[4]enero!I33</f>
        <v>722</v>
      </c>
      <c r="C39" s="222">
        <f>+[4]feb.!B33+[4]feb.!C33+[4]feb.!D33+[4]feb.!E33+[4]feb.!F33+[4]feb.!G33+[4]feb.!H33+[4]feb.!I33</f>
        <v>1764</v>
      </c>
      <c r="D39" s="222">
        <f>+[4]marzo!B33+[4]marzo!C33+[4]marzo!D33+[4]marzo!E33+[4]marzo!F33+[4]marzo!G33+[4]marzo!H33+[4]marzo!I33</f>
        <v>2732</v>
      </c>
      <c r="E39" s="222">
        <f>+[4]abril!B33+[4]abril!C33+[4]abril!D33+[4]abril!E33+[4]abril!F33+[4]abril!G33+[4]abril!H33+[4]abril!I33</f>
        <v>7084</v>
      </c>
      <c r="F39" s="222">
        <f>+[4]mayo!B33+[4]mayo!C33+[4]mayo!D33+[4]mayo!E33+[4]mayo!F33+[4]mayo!G33+[4]mayo!H33+[4]mayo!I33</f>
        <v>4959</v>
      </c>
      <c r="G39" s="222">
        <f>+[4]junio!B33+[4]junio!C33+[4]junio!D33+[4]junio!E33+[4]junio!F33+[4]junio!G33+[4]junio!H33+[4]junio!I33</f>
        <v>3599</v>
      </c>
      <c r="H39" s="222">
        <f>+[4]julio!B33+[4]julio!C33+[4]julio!D33+[4]julio!E33+[4]julio!F33+[4]julio!G33+[4]julio!H33+[4]julio!I33</f>
        <v>4365</v>
      </c>
      <c r="I39" s="222">
        <f>+[4]agosto!B33+[4]agosto!C33+[4]agosto!D33+[4]agosto!E33+[4]agosto!F33+[4]agosto!G33+[4]agosto!H33+[4]agosto!I33</f>
        <v>6304</v>
      </c>
      <c r="J39" s="222">
        <f>+'[4]sept. '!B33+'[4]sept. '!C33+'[4]sept. '!D33+'[4]sept. '!E33+'[4]sept. '!F33+'[4]sept. '!G33+'[4]sept. '!H33+'[4]sept. '!I33</f>
        <v>5432</v>
      </c>
      <c r="K39" s="222">
        <f>+[4]oct.!B33+[4]oct.!C33+[4]oct.!D33+[4]oct.!E33+[4]oct.!F33+[4]oct.!G33+[4]oct.!H33+[4]oct.!I33</f>
        <v>8222</v>
      </c>
      <c r="L39" s="222">
        <f>+[4]nov.!B33+[4]nov.!C33+[4]nov.!D33+[4]nov.!E33+[4]nov.!F33+[4]nov.!G33+[4]nov.!H33+[4]nov.!I33</f>
        <v>2423</v>
      </c>
      <c r="M39" s="222">
        <f>+[4]dic.!B34+[4]dic.!C34+[4]dic.!D34+[4]dic.!E34+[4]dic.!F34+[4]dic.!G34+[4]dic.!H34+[4]dic.!I34</f>
        <v>1712</v>
      </c>
      <c r="N39" s="226">
        <f t="shared" si="0"/>
        <v>49318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 ht="30" customHeight="1" x14ac:dyDescent="0.35">
      <c r="A40" s="225" t="s">
        <v>155</v>
      </c>
      <c r="B40" s="222">
        <f>+[4]enero!B34+[4]enero!C34+[4]enero!D34+[4]enero!E34+[4]enero!F34+[4]enero!G34+[4]enero!H34+[4]enero!I34</f>
        <v>165</v>
      </c>
      <c r="C40" s="222">
        <f>+[4]feb.!B34+[4]feb.!C34+[4]feb.!D34+[4]feb.!E34+[4]feb.!F34+[4]feb.!G34+[4]feb.!H34+[4]feb.!I34</f>
        <v>663</v>
      </c>
      <c r="D40" s="222">
        <f>+[4]marzo!B34+[4]marzo!C34+[4]marzo!D34+[4]marzo!E34+[4]marzo!F34+[4]marzo!G34+[4]marzo!H34+[4]marzo!I34</f>
        <v>384</v>
      </c>
      <c r="E40" s="222">
        <f>+[4]abril!B34+[4]abril!C34+[4]abril!D34+[4]abril!E34+[4]abril!F34+[4]abril!G34+[4]abril!H34+[4]abril!I34</f>
        <v>916</v>
      </c>
      <c r="F40" s="222">
        <f>+[4]mayo!B34+[4]mayo!C34+[4]mayo!D34+[4]mayo!E34+[4]mayo!F34+[4]mayo!G34+[4]mayo!H34+[4]mayo!I34</f>
        <v>917</v>
      </c>
      <c r="G40" s="222">
        <f>+[4]junio!B34+[4]junio!C34+[4]junio!D34+[4]junio!E34+[4]junio!F34+[4]junio!G34+[4]junio!H34+[4]junio!I34</f>
        <v>1213</v>
      </c>
      <c r="H40" s="222">
        <f>+[4]julio!B34+[4]julio!C34+[4]julio!D34+[4]julio!E34+[4]julio!F34+[4]julio!G34+[4]julio!H34+[4]julio!I34</f>
        <v>989</v>
      </c>
      <c r="I40" s="222">
        <f>+[4]agosto!B34+[4]agosto!C34+[4]agosto!D34+[4]agosto!E34+[4]agosto!F34+[4]agosto!G34+[4]agosto!H34+[4]agosto!I34</f>
        <v>1516</v>
      </c>
      <c r="J40" s="222">
        <f>+'[4]sept. '!B34+'[4]sept. '!C34+'[4]sept. '!D34+'[4]sept. '!E34+'[4]sept. '!F34+'[4]sept. '!G34+'[4]sept. '!H34+'[4]sept. '!I34</f>
        <v>2149</v>
      </c>
      <c r="K40" s="222">
        <f>+[4]oct.!B34+[4]oct.!C34+[4]oct.!D34+[4]oct.!E34+[4]oct.!F34+[4]oct.!G34+[4]oct.!H34+[4]oct.!I34</f>
        <v>1708</v>
      </c>
      <c r="L40" s="222">
        <f>+[4]nov.!B34+[4]nov.!C34+[4]nov.!D34+[4]nov.!E34+[4]nov.!F34+[4]nov.!G34+[4]nov.!H34+[4]nov.!I34</f>
        <v>1315</v>
      </c>
      <c r="M40" s="222">
        <f>+[4]dic.!B35+[4]dic.!C35+[4]dic.!D35+[4]dic.!E35+[4]dic.!F35+[4]dic.!G35+[4]dic.!H35+[4]dic.!I35</f>
        <v>610</v>
      </c>
      <c r="N40" s="226">
        <f t="shared" si="0"/>
        <v>12545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 ht="30" customHeight="1" x14ac:dyDescent="0.35">
      <c r="A41" s="225" t="s">
        <v>156</v>
      </c>
      <c r="B41" s="222">
        <f>+[4]enero!B35+[4]enero!C35+[4]enero!D35+[4]enero!E35+[4]enero!F35+[4]enero!G35+[4]enero!H35+[4]enero!I35</f>
        <v>1712</v>
      </c>
      <c r="C41" s="222">
        <f>+[4]feb.!B35+[4]feb.!C35+[4]feb.!D35+[4]feb.!E35+[4]feb.!F35+[4]feb.!G35+[4]feb.!H35+[4]feb.!I35</f>
        <v>2072</v>
      </c>
      <c r="D41" s="222">
        <f>+[4]marzo!B35+[4]marzo!C35+[4]marzo!D35+[4]marzo!E35+[4]marzo!F35+[4]marzo!G35+[4]marzo!H35+[4]marzo!I35</f>
        <v>1440</v>
      </c>
      <c r="E41" s="222">
        <f>+[4]abril!B35+[4]abril!C35+[4]abril!D35+[4]abril!E35+[4]abril!F35+[4]abril!G35+[4]abril!H35+[4]abril!I35</f>
        <v>1913</v>
      </c>
      <c r="F41" s="222">
        <f>+[4]mayo!B35+[4]mayo!C35+[4]mayo!D35+[4]mayo!E35+[4]mayo!F35+[4]mayo!G35+[4]mayo!H35+[4]mayo!I35</f>
        <v>1860</v>
      </c>
      <c r="G41" s="222">
        <f>+[4]junio!B35+[4]junio!C35+[4]junio!D35+[4]junio!E35+[4]junio!F35+[4]junio!G35+[4]junio!H35+[4]junio!I35</f>
        <v>1920</v>
      </c>
      <c r="H41" s="222">
        <f>+[4]julio!B35+[4]julio!C35+[4]julio!D35+[4]julio!E35+[4]julio!F35+[4]julio!G35+[4]julio!H35+[4]julio!I35</f>
        <v>1290</v>
      </c>
      <c r="I41" s="222">
        <f>+[4]agosto!B35+[4]agosto!C35+[4]agosto!D35+[4]agosto!E35+[4]agosto!F35+[4]agosto!G35+[4]agosto!H35+[4]agosto!I35</f>
        <v>2219</v>
      </c>
      <c r="J41" s="222">
        <f>+'[4]sept. '!B35+'[4]sept. '!C35+'[4]sept. '!D35+'[4]sept. '!E35+'[4]sept. '!F35+'[4]sept. '!G35+'[4]sept. '!H35+'[4]sept. '!I35</f>
        <v>1593</v>
      </c>
      <c r="K41" s="222">
        <f>+[4]oct.!B35+[4]oct.!C35+[4]oct.!D35+[4]oct.!E35+[4]oct.!F35+[4]oct.!G35+[4]oct.!H35+[4]oct.!I35</f>
        <v>1525</v>
      </c>
      <c r="L41" s="222">
        <f>+[4]nov.!B35+[4]nov.!C35+[4]nov.!D35+[4]nov.!E35+[4]nov.!F35+[4]nov.!G35+[4]nov.!H35+[4]nov.!I35</f>
        <v>1248</v>
      </c>
      <c r="M41" s="222">
        <f>+[4]dic.!B36+[4]dic.!C36+[4]dic.!D36+[4]dic.!E36+[4]dic.!F36+[4]dic.!G36+[4]dic.!H36+[4]dic.!I36</f>
        <v>1651</v>
      </c>
      <c r="N41" s="226">
        <f t="shared" si="0"/>
        <v>20443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 ht="30" customHeight="1" x14ac:dyDescent="0.35">
      <c r="A42" s="225" t="s">
        <v>157</v>
      </c>
      <c r="B42" s="222">
        <f>+[4]enero!B36+[4]enero!C36+[4]enero!D36+[4]enero!E36+[4]enero!F36+[4]enero!G36+[4]enero!H36+[4]enero!I36</f>
        <v>7388</v>
      </c>
      <c r="C42" s="222">
        <f>+[4]feb.!B36+[4]feb.!C36+[4]feb.!D36+[4]feb.!E36+[4]feb.!F36+[4]feb.!G36+[4]feb.!H36+[4]feb.!I36</f>
        <v>5318</v>
      </c>
      <c r="D42" s="222">
        <f>+[4]marzo!B36+[4]marzo!C36+[4]marzo!D36+[4]marzo!E36+[4]marzo!F36+[4]marzo!G36+[4]marzo!H36+[4]marzo!I36</f>
        <v>5008</v>
      </c>
      <c r="E42" s="222">
        <f>+[4]abril!B36+[4]abril!C36+[4]abril!D36+[4]abril!E36+[4]abril!F36+[4]abril!G36+[4]abril!H36+[4]abril!I36</f>
        <v>1479</v>
      </c>
      <c r="F42" s="222">
        <f>+[4]mayo!B36+[4]mayo!C36+[4]mayo!D36+[4]mayo!E36+[4]mayo!F36+[4]mayo!G36+[4]mayo!H36+[4]mayo!I36</f>
        <v>1203</v>
      </c>
      <c r="G42" s="222">
        <f>+[4]junio!B36+[4]junio!C36+[4]junio!D36+[4]junio!E36+[4]junio!F36+[4]junio!G36+[4]junio!H36+[4]junio!I36</f>
        <v>976</v>
      </c>
      <c r="H42" s="222">
        <f>+[4]julio!B36+[4]julio!C36+[4]julio!D36+[4]julio!E36+[4]julio!F36+[4]julio!G36+[4]julio!H36+[4]julio!I36</f>
        <v>544</v>
      </c>
      <c r="I42" s="222">
        <f>+[4]agosto!B36+[4]agosto!C36+[4]agosto!D36+[4]agosto!E36+[4]agosto!F36+[4]agosto!G36+[4]agosto!H36+[4]agosto!I36</f>
        <v>455</v>
      </c>
      <c r="J42" s="222">
        <f>+'[4]sept. '!B36+'[4]sept. '!C36+'[4]sept. '!D36+'[4]sept. '!E36+'[4]sept. '!F36+'[4]sept. '!G36+'[4]sept. '!H36+'[4]sept. '!I36</f>
        <v>853</v>
      </c>
      <c r="K42" s="222">
        <f>+[4]oct.!B36+[4]oct.!C36+[4]oct.!D36+[4]oct.!E36+[4]oct.!F36+[4]oct.!G36+[4]oct.!H36+[4]oct.!I36</f>
        <v>1103</v>
      </c>
      <c r="L42" s="222">
        <f>+[4]nov.!B36+[4]nov.!C36+[4]nov.!D36+[4]nov.!E36+[4]nov.!F36+[4]nov.!G36+[4]nov.!H36+[4]nov.!I36</f>
        <v>1171</v>
      </c>
      <c r="M42" s="222">
        <f>+[4]dic.!B37+[4]dic.!C37+[4]dic.!D37+[4]dic.!E37+[4]dic.!F37+[4]dic.!G37+[4]dic.!H37+[4]dic.!I37</f>
        <v>3987</v>
      </c>
      <c r="N42" s="226">
        <f t="shared" si="0"/>
        <v>29485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 ht="30" customHeight="1" x14ac:dyDescent="0.35">
      <c r="A43" s="225" t="s">
        <v>158</v>
      </c>
      <c r="B43" s="222">
        <f>+[4]enero!B37+[4]enero!C37+[4]enero!D37+[4]enero!E37+[4]enero!F37+[4]enero!G37+[4]enero!H37+[4]enero!I37</f>
        <v>1037</v>
      </c>
      <c r="C43" s="222">
        <f>+[4]feb.!B37+[4]feb.!C37+[4]feb.!D37+[4]feb.!E37+[4]feb.!F37+[4]feb.!G37+[4]feb.!H37+[4]feb.!I37</f>
        <v>903</v>
      </c>
      <c r="D43" s="222">
        <f>+[4]marzo!B37+[4]marzo!C37+[4]marzo!D37+[4]marzo!E37+[4]marzo!F37+[4]marzo!G37+[4]marzo!H37+[4]marzo!I37</f>
        <v>44</v>
      </c>
      <c r="E43" s="222">
        <f>+[4]abril!B37+[4]abril!C37+[4]abril!D37+[4]abril!E37+[4]abril!F37+[4]abril!G37+[4]abril!H37+[4]abril!I37</f>
        <v>100</v>
      </c>
      <c r="F43" s="222">
        <f>+[4]mayo!B37+[4]mayo!C37+[4]mayo!D37+[4]mayo!E37+[4]mayo!F37+[4]mayo!G37+[4]mayo!H37+[4]mayo!I37</f>
        <v>191</v>
      </c>
      <c r="G43" s="222">
        <f>+[4]junio!B37+[4]junio!C37+[4]junio!D37+[4]junio!E37+[4]junio!F37+[4]junio!G37+[4]junio!H37+[4]junio!I37</f>
        <v>393</v>
      </c>
      <c r="H43" s="222">
        <f>+[4]julio!B37+[4]julio!C37+[4]julio!D37+[4]julio!E37+[4]julio!F37+[4]julio!G37+[4]julio!H37+[4]julio!I37</f>
        <v>657</v>
      </c>
      <c r="I43" s="222">
        <f>+[4]agosto!B37+[4]agosto!C37+[4]agosto!D37+[4]agosto!E37+[4]agosto!F37+[4]agosto!G37+[4]agosto!H37+[4]agosto!I37</f>
        <v>1844</v>
      </c>
      <c r="J43" s="222">
        <f>+'[4]sept. '!B37+'[4]sept. '!C37+'[4]sept. '!D37+'[4]sept. '!E37+'[4]sept. '!F37+'[4]sept. '!G37+'[4]sept. '!H37+'[4]sept. '!I37</f>
        <v>1126</v>
      </c>
      <c r="K43" s="222">
        <f>+[4]oct.!B37+[4]oct.!C37+[4]oct.!D37+[4]oct.!E37+[4]oct.!F37+[4]oct.!G37+[4]oct.!H37+[4]oct.!I37</f>
        <v>2359</v>
      </c>
      <c r="L43" s="222">
        <f>+[4]nov.!B37+[4]nov.!C37+[4]nov.!D37+[4]nov.!E37+[4]nov.!F37+[4]nov.!G37+[4]nov.!H37+[4]nov.!I37</f>
        <v>234</v>
      </c>
      <c r="M43" s="222">
        <f>+[4]dic.!B38+[4]dic.!C38+[4]dic.!D38+[4]dic.!E38+[4]dic.!F38+[4]dic.!G38+[4]dic.!H38+[4]dic.!I38</f>
        <v>304</v>
      </c>
      <c r="N43" s="226">
        <f t="shared" si="0"/>
        <v>9192</v>
      </c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 ht="30" customHeight="1" x14ac:dyDescent="0.35">
      <c r="A44" s="225" t="s">
        <v>159</v>
      </c>
      <c r="B44" s="222">
        <f>+[4]enero!B38+[4]enero!C38+[4]enero!D38+[4]enero!E38+[4]enero!F38+[4]enero!G38+[4]enero!H38+[4]enero!I38</f>
        <v>1385</v>
      </c>
      <c r="C44" s="222">
        <f>+[4]feb.!B38+[4]feb.!C38+[4]feb.!D38+[4]feb.!E38+[4]feb.!F38+[4]feb.!G38+[4]feb.!H38+[4]feb.!I38</f>
        <v>2455</v>
      </c>
      <c r="D44" s="222">
        <f>+[4]marzo!B38+[4]marzo!C38+[4]marzo!D38+[4]marzo!E38+[4]marzo!F38+[4]marzo!G38+[4]marzo!H38+[4]marzo!I38</f>
        <v>2056</v>
      </c>
      <c r="E44" s="222">
        <f>+[4]abril!B38+[4]abril!C38+[4]abril!D38+[4]abril!E38+[4]abril!F38+[4]abril!G38+[4]abril!H38+[4]abril!I38</f>
        <v>1604</v>
      </c>
      <c r="F44" s="222">
        <f>+[4]mayo!B38+[4]mayo!C38+[4]mayo!D38+[4]mayo!E38+[4]mayo!F38+[4]mayo!G38+[4]mayo!H38+[4]mayo!I38</f>
        <v>1305</v>
      </c>
      <c r="G44" s="222">
        <f>+[4]junio!B38+[4]junio!C38+[4]junio!D38+[4]junio!E38+[4]junio!F38+[4]junio!G38+[4]junio!H38+[4]junio!I38</f>
        <v>863</v>
      </c>
      <c r="H44" s="222">
        <f>+[4]julio!B38+[4]julio!C38+[4]julio!D38+[4]julio!E38+[4]julio!F38+[4]julio!G38+[4]julio!H38+[4]julio!I38</f>
        <v>524</v>
      </c>
      <c r="I44" s="222">
        <f>+[4]agosto!B38+[4]agosto!C38+[4]agosto!D38+[4]agosto!E38+[4]agosto!F38+[4]agosto!G38+[4]agosto!H38+[4]agosto!I38</f>
        <v>1044</v>
      </c>
      <c r="J44" s="222">
        <f>+'[4]sept. '!B38+'[4]sept. '!C38+'[4]sept. '!D38+'[4]sept. '!E38+'[4]sept. '!F38+'[4]sept. '!G38+'[4]sept. '!H38+'[4]sept. '!I38</f>
        <v>983</v>
      </c>
      <c r="K44" s="222">
        <f>+[4]oct.!B38+[4]oct.!C38+[4]oct.!D38+[4]oct.!E38+[4]oct.!F38+[4]oct.!G38+[4]oct.!H38+[4]oct.!I38</f>
        <v>1377</v>
      </c>
      <c r="L44" s="222">
        <f>+[4]nov.!B38+[4]nov.!C38+[4]nov.!D38+[4]nov.!E38+[4]nov.!F38+[4]nov.!G38+[4]nov.!H38+[4]nov.!I38</f>
        <v>952</v>
      </c>
      <c r="M44" s="222">
        <f>+[4]dic.!B39+[4]dic.!C39+[4]dic.!D39+[4]dic.!E39+[4]dic.!F39+[4]dic.!G39+[4]dic.!H39+[4]dic.!I39</f>
        <v>4304</v>
      </c>
      <c r="N44" s="226">
        <f t="shared" si="0"/>
        <v>18852</v>
      </c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1:39" ht="30" customHeight="1" x14ac:dyDescent="0.35">
      <c r="A45" s="225" t="s">
        <v>160</v>
      </c>
      <c r="B45" s="222">
        <f>+[4]enero!B39+[4]enero!C39+[4]enero!D39+[4]enero!E39+[4]enero!F39+[4]enero!G39+[4]enero!H39+[4]enero!I39</f>
        <v>5</v>
      </c>
      <c r="C45" s="222">
        <f>+[4]feb.!B39+[4]feb.!C39+[4]feb.!D39+[4]feb.!E39+[4]feb.!F39+[4]feb.!G39+[4]feb.!H39+[4]feb.!I39</f>
        <v>10</v>
      </c>
      <c r="D45" s="222">
        <f>+[4]marzo!B39+[4]marzo!C39+[4]marzo!D39+[4]marzo!E39+[4]marzo!F39+[4]marzo!G39+[4]marzo!H39+[4]marzo!I39</f>
        <v>5</v>
      </c>
      <c r="E45" s="222">
        <f>+[4]abril!B39+[4]abril!C39+[4]abril!D39+[4]abril!E39+[4]abril!F39+[4]abril!G39+[4]abril!H39+[4]abril!I39</f>
        <v>0</v>
      </c>
      <c r="F45" s="222">
        <f>+[4]mayo!B39+[4]mayo!C39+[4]mayo!D39+[4]mayo!E39+[4]mayo!F39+[4]mayo!G39+[4]mayo!H39+[4]mayo!I39</f>
        <v>0</v>
      </c>
      <c r="G45" s="222">
        <f>+[4]junio!B39+[4]junio!C39+[4]junio!D39+[4]junio!E39+[4]junio!F39+[4]junio!G39+[4]junio!H39+[4]junio!I39</f>
        <v>0</v>
      </c>
      <c r="H45" s="222">
        <f>+[4]julio!B39+[4]julio!C39+[4]julio!D39+[4]julio!E39+[4]julio!F39+[4]julio!G39+[4]julio!H39+[4]julio!I39</f>
        <v>0</v>
      </c>
      <c r="I45" s="222">
        <f>+[4]agosto!B39+[4]agosto!C39+[4]agosto!D39+[4]agosto!E39+[4]agosto!F39+[4]agosto!G39+[4]agosto!H39+[4]agosto!I39</f>
        <v>16</v>
      </c>
      <c r="J45" s="222">
        <f>+'[4]sept. '!B39+'[4]sept. '!C39+'[4]sept. '!D39+'[4]sept. '!E39+'[4]sept. '!F39+'[4]sept. '!G39+'[4]sept. '!H39+'[4]sept. '!I39</f>
        <v>0</v>
      </c>
      <c r="K45" s="222">
        <f>+[4]oct.!B39+[4]oct.!C39+[4]oct.!D39+[4]oct.!E39+[4]oct.!F39+[4]oct.!G39+[4]oct.!H39+[4]oct.!I39</f>
        <v>327</v>
      </c>
      <c r="L45" s="222">
        <f>+[4]nov.!B39+[4]nov.!C39+[4]nov.!D39+[4]nov.!E39+[4]nov.!F39+[4]nov.!G39+[4]nov.!H39+[4]nov.!I39</f>
        <v>110</v>
      </c>
      <c r="M45" s="222">
        <f>+[4]dic.!B40+[4]dic.!C40+[4]dic.!D40+[4]dic.!E40+[4]dic.!F40+[4]dic.!G40+[4]dic.!H40+[4]dic.!I40</f>
        <v>45</v>
      </c>
      <c r="N45" s="226">
        <f t="shared" si="0"/>
        <v>518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 ht="30" customHeight="1" x14ac:dyDescent="0.35">
      <c r="A46" s="225" t="s">
        <v>161</v>
      </c>
      <c r="B46" s="222">
        <f>+[4]enero!B40+[4]enero!C40+[4]enero!D40+[4]enero!E40+[4]enero!F40+[4]enero!G40+[4]enero!H40+[4]enero!I40</f>
        <v>2106</v>
      </c>
      <c r="C46" s="222">
        <f>+[4]feb.!B40+[4]feb.!C40+[4]feb.!D40+[4]feb.!E40+[4]feb.!F40+[4]feb.!G40+[4]feb.!H40+[4]feb.!I40</f>
        <v>3986</v>
      </c>
      <c r="D46" s="222">
        <f>+[4]marzo!B40+[4]marzo!C40+[4]marzo!D40+[4]marzo!E40+[4]marzo!F40+[4]marzo!G40+[4]marzo!H40+[4]marzo!I40</f>
        <v>2352</v>
      </c>
      <c r="E46" s="222">
        <f>+[4]abril!B40+[4]abril!C40+[4]abril!D40+[4]abril!E40+[4]abril!F40+[4]abril!G40+[4]abril!H40+[4]abril!I40</f>
        <v>1926</v>
      </c>
      <c r="F46" s="222">
        <f>+[4]mayo!B40+[4]mayo!C40+[4]mayo!D40+[4]mayo!E40+[4]mayo!F40+[4]mayo!G40+[4]mayo!H40+[4]mayo!I40</f>
        <v>4113</v>
      </c>
      <c r="G46" s="222">
        <f>+[4]junio!B40+[4]junio!C40+[4]junio!D40+[4]junio!E40+[4]junio!F40+[4]junio!G40+[4]junio!H40+[4]junio!I40</f>
        <v>3349</v>
      </c>
      <c r="H46" s="222">
        <f>+[4]julio!B40+[4]julio!C40+[4]julio!D40+[4]julio!E40+[4]julio!F40+[4]julio!G40+[4]julio!H40+[4]julio!I40</f>
        <v>2840</v>
      </c>
      <c r="I46" s="222">
        <f>+[4]agosto!B40+[4]agosto!C40+[4]agosto!D40+[4]agosto!E40+[4]agosto!F40+[4]agosto!G40+[4]agosto!H40+[4]agosto!I40</f>
        <v>3666</v>
      </c>
      <c r="J46" s="222">
        <f>+'[4]sept. '!B40+'[4]sept. '!C40+'[4]sept. '!D40+'[4]sept. '!E40+'[4]sept. '!F40+'[4]sept. '!G40+'[4]sept. '!H40+'[4]sept. '!I40</f>
        <v>2715</v>
      </c>
      <c r="K46" s="222">
        <f>+[4]oct.!B40+[4]oct.!C40+[4]oct.!D40+[4]oct.!E40+[4]oct.!F40+[4]oct.!G40+[4]oct.!H40+[4]oct.!I40</f>
        <v>1855</v>
      </c>
      <c r="L46" s="222">
        <f>+[4]nov.!B40+[4]nov.!C40+[4]nov.!D40+[4]nov.!E40+[4]nov.!F40+[4]nov.!G40+[4]nov.!H40+[4]nov.!I40</f>
        <v>3929</v>
      </c>
      <c r="M46" s="222">
        <f>+[4]dic.!B41+[4]dic.!C41+[4]dic.!D41+[4]dic.!E41+[4]dic.!F41+[4]dic.!G41+[4]dic.!H41+[4]dic.!I41</f>
        <v>3666</v>
      </c>
      <c r="N46" s="226">
        <f t="shared" si="0"/>
        <v>36503</v>
      </c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 ht="30" customHeight="1" x14ac:dyDescent="0.35">
      <c r="A47" s="225" t="s">
        <v>162</v>
      </c>
      <c r="B47" s="222">
        <f>+[4]enero!B41+[4]enero!C41+[4]enero!D41+[4]enero!E41+[4]enero!F41+[4]enero!G41+[4]enero!H41+[4]enero!I41</f>
        <v>12706</v>
      </c>
      <c r="C47" s="222">
        <f>+[4]feb.!B41+[4]feb.!C41+[4]feb.!D41+[4]feb.!E41+[4]feb.!F41+[4]feb.!G41+[4]feb.!H41+[4]feb.!I41</f>
        <v>15039</v>
      </c>
      <c r="D47" s="222">
        <f>+[4]marzo!B41+[4]marzo!C41+[4]marzo!D41+[4]marzo!E41+[4]marzo!F41+[4]marzo!G41+[4]marzo!H41+[4]marzo!I41</f>
        <v>10821</v>
      </c>
      <c r="E47" s="222">
        <f>+[4]abril!B41+[4]abril!C41+[4]abril!D41+[4]abril!E41+[4]abril!F41+[4]abril!G41+[4]abril!H41+[4]abril!I41</f>
        <v>9166</v>
      </c>
      <c r="F47" s="222">
        <f>+[4]mayo!B41+[4]mayo!C41+[4]mayo!D41+[4]mayo!E41+[4]mayo!F41+[4]mayo!G41+[4]mayo!H41+[4]mayo!I41</f>
        <v>10513</v>
      </c>
      <c r="G47" s="222">
        <f>+[4]junio!B41+[4]junio!C41+[4]junio!D41+[4]junio!E41+[4]junio!F41+[4]junio!G41+[4]junio!H41+[4]junio!I41</f>
        <v>8586</v>
      </c>
      <c r="H47" s="222">
        <f>+[4]julio!B41+[4]julio!C41+[4]julio!D41+[4]julio!E41+[4]julio!F41+[4]julio!G41+[4]julio!H41+[4]julio!I41</f>
        <v>11423</v>
      </c>
      <c r="I47" s="222">
        <f>+[4]agosto!B41+[4]agosto!C41+[4]agosto!D41+[4]agosto!E41+[4]agosto!F41+[4]agosto!G41+[4]agosto!H41+[4]agosto!I41</f>
        <v>10171</v>
      </c>
      <c r="J47" s="222">
        <f>+'[4]sept. '!B41+'[4]sept. '!C41+'[4]sept. '!D41+'[4]sept. '!E41+'[4]sept. '!F41+'[4]sept. '!G41+'[4]sept. '!H41+'[4]sept. '!I41</f>
        <v>9682</v>
      </c>
      <c r="K47" s="222">
        <f>+[4]oct.!B41+[4]oct.!C41+[4]oct.!D41+[4]oct.!E41+[4]oct.!F41+[4]oct.!G41+[4]oct.!H41+[4]oct.!I41</f>
        <v>17069</v>
      </c>
      <c r="L47" s="222">
        <f>+[4]nov.!B41+[4]nov.!C41+[4]nov.!D41+[4]nov.!E41+[4]nov.!F41+[4]nov.!G41+[4]nov.!H41+[4]nov.!I41</f>
        <v>11862</v>
      </c>
      <c r="M47" s="222">
        <f>+[4]dic.!B42+[4]dic.!C42+[4]dic.!D42+[4]dic.!E42+[4]dic.!F42+[4]dic.!G42+[4]dic.!H42+[4]dic.!I42</f>
        <v>10246</v>
      </c>
      <c r="N47" s="226">
        <f t="shared" si="0"/>
        <v>137284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 ht="30" customHeight="1" thickBot="1" x14ac:dyDescent="0.4">
      <c r="A48" s="227" t="s">
        <v>171</v>
      </c>
      <c r="B48" s="222">
        <f>+[4]enero!B42+[4]enero!C42+[4]enero!D42+[4]enero!E42+[4]enero!F42+[4]enero!G42+[4]enero!H42+[4]enero!I42</f>
        <v>0</v>
      </c>
      <c r="C48" s="222">
        <f>+[4]feb.!B42+[4]feb.!C42+[4]feb.!D42+[4]feb.!E42+[4]feb.!F42+[4]feb.!G42+[4]feb.!H42+[4]feb.!I42</f>
        <v>0</v>
      </c>
      <c r="D48" s="222">
        <f>+[4]marzo!B42+[4]marzo!C42+[4]marzo!D42+[4]marzo!E42+[4]marzo!F42+[4]marzo!G42+[4]marzo!H42+[4]marzo!I42</f>
        <v>0</v>
      </c>
      <c r="E48" s="222">
        <f>+[4]abril!B42+[4]abril!C42+[4]abril!D42+[4]abril!E42+[4]abril!F42+[4]abril!G42+[4]abril!H42+[4]abril!I42</f>
        <v>0</v>
      </c>
      <c r="F48" s="222">
        <f>+[4]mayo!B42+[4]mayo!C42+[4]mayo!D42+[4]mayo!E42+[4]mayo!F42+[4]mayo!G42+[4]mayo!H42+[4]mayo!I42</f>
        <v>0</v>
      </c>
      <c r="G48" s="222">
        <f>+[4]junio!B42+[4]junio!C42+[4]junio!D42+[4]junio!E42+[4]junio!F42+[4]junio!G42+[4]junio!H42+[4]junio!I42</f>
        <v>0</v>
      </c>
      <c r="H48" s="222">
        <f>+[4]julio!B42+[4]julio!C42+[4]julio!D42+[4]julio!E42+[4]julio!F42+[4]julio!G42+[4]julio!H42+[4]julio!I42</f>
        <v>0</v>
      </c>
      <c r="I48" s="222">
        <f>+[4]agosto!B42+[4]agosto!C42+[4]agosto!D42+[4]agosto!E42+[4]agosto!F42+[4]agosto!G42+[4]agosto!H42+[4]agosto!I42</f>
        <v>0</v>
      </c>
      <c r="J48" s="222">
        <f>+'[4]sept. '!B42+'[4]sept. '!C42+'[4]sept. '!D42+'[4]sept. '!E42+'[4]sept. '!F42+'[4]sept. '!G42+'[4]sept. '!H42+'[4]sept. '!I42</f>
        <v>0</v>
      </c>
      <c r="K48" s="222">
        <f>+[4]oct.!B42+[4]oct.!C42+[4]oct.!D42+[4]oct.!E42+[4]oct.!F42+[4]oct.!G42+[4]oct.!H42+[4]oct.!I42</f>
        <v>0</v>
      </c>
      <c r="L48" s="222">
        <f>+[4]nov.!B42+[4]nov.!C42+[4]nov.!D42+[4]nov.!E42+[4]nov.!F42+[4]nov.!G42+[4]nov.!H42+[4]nov.!I42</f>
        <v>0</v>
      </c>
      <c r="M48" s="222">
        <f>+[4]dic.!B43+[4]dic.!C43+[4]dic.!D43+[4]dic.!E43+[4]dic.!F43+[4]dic.!G43+[4]dic.!H43+[4]dic.!I43</f>
        <v>0</v>
      </c>
      <c r="N48" s="226">
        <f t="shared" si="0"/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ht="30" customHeight="1" thickBot="1" x14ac:dyDescent="0.4">
      <c r="A49" s="228" t="s">
        <v>14</v>
      </c>
      <c r="B49" s="229">
        <f>SUM(B14:B48)</f>
        <v>265687</v>
      </c>
      <c r="C49" s="229">
        <f t="shared" ref="C49:M49" si="1">SUM(C14:C48)</f>
        <v>605896</v>
      </c>
      <c r="D49" s="229">
        <f t="shared" si="1"/>
        <v>502400</v>
      </c>
      <c r="E49" s="229">
        <f t="shared" si="1"/>
        <v>410478</v>
      </c>
      <c r="F49" s="229">
        <f t="shared" si="1"/>
        <v>404365</v>
      </c>
      <c r="G49" s="229">
        <f t="shared" si="1"/>
        <v>412761</v>
      </c>
      <c r="H49" s="229">
        <f t="shared" si="1"/>
        <v>575049</v>
      </c>
      <c r="I49" s="229">
        <f t="shared" si="1"/>
        <v>423094</v>
      </c>
      <c r="J49" s="230">
        <f t="shared" si="1"/>
        <v>294974</v>
      </c>
      <c r="K49" s="229">
        <f t="shared" si="1"/>
        <v>276076</v>
      </c>
      <c r="L49" s="229">
        <f t="shared" si="1"/>
        <v>132690</v>
      </c>
      <c r="M49" s="229">
        <f t="shared" si="1"/>
        <v>359630</v>
      </c>
      <c r="N49" s="229">
        <f>SUM(N14:N48)</f>
        <v>4663100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39" ht="17.100000000000001" customHeight="1" x14ac:dyDescent="0.25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ht="18" customHeight="1" x14ac:dyDescent="0.25">
      <c r="A51" s="318" t="s">
        <v>104</v>
      </c>
      <c r="B51" s="318"/>
      <c r="C51" s="318"/>
      <c r="D51" s="318"/>
      <c r="E51" s="318"/>
      <c r="F51" s="318"/>
      <c r="G51" s="169"/>
      <c r="H51" s="169"/>
      <c r="I51" s="169"/>
      <c r="J51" s="169"/>
      <c r="K51" s="169"/>
      <c r="L51" s="169"/>
      <c r="M51" s="169"/>
      <c r="N51" s="169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ht="25.5" customHeight="1" x14ac:dyDescent="0.25">
      <c r="A52" s="318"/>
      <c r="B52" s="318"/>
      <c r="C52" s="318"/>
      <c r="D52" s="318"/>
      <c r="E52" s="318"/>
      <c r="F52" s="318"/>
      <c r="G52" s="169"/>
      <c r="H52" s="169"/>
      <c r="I52" s="169"/>
      <c r="J52" s="169"/>
      <c r="K52" s="169"/>
      <c r="L52" s="169"/>
      <c r="M52" s="169"/>
      <c r="N52" s="169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 ht="17.100000000000001" customHeight="1" x14ac:dyDescent="0.2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ht="17.100000000000001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 ht="9.9499999999999993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ht="9.9499999999999993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 ht="17.100000000000001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 ht="17.100000000000001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1:39" ht="17.100000000000001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1:39" ht="17.100000000000001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 ht="26.1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 ht="30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 ht="30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9" ht="30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1:39" ht="30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30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39" ht="30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39" ht="30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1:39" ht="30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39" ht="30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 ht="30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 ht="30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 ht="30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9" ht="30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 ht="30" customHeight="1" x14ac:dyDescent="0.25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 ht="30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spans="1:39" ht="30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1:39" ht="30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 ht="30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39" ht="30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1:39" ht="30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1:39" ht="30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9" ht="30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1:39" ht="30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</row>
    <row r="86" spans="1:39" ht="30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spans="1:39" ht="30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</row>
    <row r="88" spans="1:39" ht="30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</row>
    <row r="89" spans="1:39" ht="30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</row>
    <row r="90" spans="1:39" ht="30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9" ht="30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 ht="30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 ht="30" customHeight="1" x14ac:dyDescent="0.25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39" ht="30" customHeight="1" x14ac:dyDescent="0.25"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39" ht="30" customHeight="1" x14ac:dyDescent="0.25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  <row r="96" spans="1:39" ht="30" customHeight="1" x14ac:dyDescent="0.25"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</row>
    <row r="97" spans="15:39" ht="30" customHeight="1" x14ac:dyDescent="0.25"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</row>
    <row r="98" spans="15:39" ht="30" customHeight="1" x14ac:dyDescent="0.25"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</row>
    <row r="99" spans="15:39" ht="17.100000000000001" customHeight="1" x14ac:dyDescent="0.25"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</row>
    <row r="100" spans="15:39" ht="17.100000000000001" customHeight="1" x14ac:dyDescent="0.25"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</row>
    <row r="101" spans="15:39" ht="17.100000000000001" customHeight="1" x14ac:dyDescent="0.25"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</row>
    <row r="102" spans="15:39" ht="17.100000000000001" customHeight="1" x14ac:dyDescent="0.25"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</row>
    <row r="103" spans="15:39" ht="17.100000000000001" customHeight="1" x14ac:dyDescent="0.25"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</row>
    <row r="104" spans="15:39" ht="9.9499999999999993" customHeight="1" x14ac:dyDescent="0.25"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</row>
    <row r="105" spans="15:39" ht="9.9499999999999993" customHeight="1" x14ac:dyDescent="0.25"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</row>
    <row r="106" spans="15:39" ht="9.9499999999999993" customHeight="1" x14ac:dyDescent="0.25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</row>
    <row r="107" spans="15:39" ht="9.9499999999999993" customHeight="1" x14ac:dyDescent="0.25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</row>
    <row r="108" spans="15:39" x14ac:dyDescent="0.25"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</row>
    <row r="109" spans="15:39" ht="17.100000000000001" customHeight="1" x14ac:dyDescent="0.25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</row>
    <row r="110" spans="15:39" ht="17.100000000000001" customHeight="1" x14ac:dyDescent="0.25"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</row>
    <row r="111" spans="15:39" ht="17.100000000000001" customHeight="1" x14ac:dyDescent="0.25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</row>
    <row r="112" spans="15:39" ht="26.1" customHeight="1" x14ac:dyDescent="0.25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</row>
    <row r="113" spans="1:39" ht="30" customHeight="1" x14ac:dyDescent="0.25"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</row>
    <row r="114" spans="1:39" ht="30" customHeight="1" x14ac:dyDescent="0.25"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</row>
    <row r="115" spans="1:39" ht="30" customHeight="1" x14ac:dyDescent="0.25"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</row>
    <row r="116" spans="1:39" ht="30" customHeight="1" x14ac:dyDescent="0.25">
      <c r="A116" s="215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</row>
    <row r="117" spans="1:39" ht="30" customHeight="1" x14ac:dyDescent="0.25"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</row>
    <row r="118" spans="1:39" ht="30" customHeight="1" x14ac:dyDescent="0.25"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</row>
    <row r="119" spans="1:39" ht="30" customHeight="1" x14ac:dyDescent="0.25"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</row>
    <row r="120" spans="1:39" ht="30" customHeight="1" x14ac:dyDescent="0.25"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</row>
    <row r="121" spans="1:39" ht="30" customHeight="1" x14ac:dyDescent="0.25">
      <c r="B121" s="128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</row>
    <row r="122" spans="1:39" ht="30" customHeight="1" x14ac:dyDescent="0.25"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</row>
    <row r="123" spans="1:39" ht="30" customHeight="1" x14ac:dyDescent="0.25"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</row>
    <row r="124" spans="1:39" ht="30" customHeight="1" x14ac:dyDescent="0.25"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</row>
    <row r="125" spans="1:39" ht="30" customHeight="1" x14ac:dyDescent="0.25"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</row>
    <row r="126" spans="1:39" ht="30" customHeight="1" x14ac:dyDescent="0.25"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</row>
    <row r="127" spans="1:39" ht="30" customHeight="1" x14ac:dyDescent="0.25"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</row>
    <row r="128" spans="1:39" ht="30" customHeight="1" x14ac:dyDescent="0.25"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</row>
    <row r="129" spans="15:39" ht="30" customHeight="1" x14ac:dyDescent="0.25"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</row>
    <row r="130" spans="15:39" ht="30" customHeight="1" x14ac:dyDescent="0.25"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</row>
    <row r="131" spans="15:39" ht="30" customHeight="1" x14ac:dyDescent="0.25"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</row>
    <row r="132" spans="15:39" ht="30" customHeight="1" x14ac:dyDescent="0.25"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</row>
    <row r="133" spans="15:39" ht="30" customHeight="1" x14ac:dyDescent="0.25"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</row>
    <row r="134" spans="15:39" ht="30" customHeight="1" x14ac:dyDescent="0.25"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</row>
    <row r="135" spans="15:39" ht="30" customHeight="1" x14ac:dyDescent="0.25"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</row>
    <row r="136" spans="15:39" ht="30" customHeight="1" x14ac:dyDescent="0.25"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</row>
    <row r="137" spans="15:39" ht="30" customHeight="1" x14ac:dyDescent="0.25"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</row>
    <row r="138" spans="15:39" ht="30" customHeight="1" x14ac:dyDescent="0.25"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</row>
    <row r="139" spans="15:39" ht="30" customHeight="1" x14ac:dyDescent="0.25"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</row>
    <row r="140" spans="15:39" ht="30" customHeight="1" x14ac:dyDescent="0.25"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</row>
    <row r="141" spans="15:39" ht="30" customHeight="1" x14ac:dyDescent="0.25"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</row>
    <row r="142" spans="15:39" ht="30" customHeight="1" x14ac:dyDescent="0.25"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</row>
    <row r="143" spans="15:39" ht="30" customHeight="1" x14ac:dyDescent="0.25"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</row>
    <row r="144" spans="15:39" ht="30" customHeight="1" x14ac:dyDescent="0.25"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</row>
    <row r="145" spans="15:39" ht="30" customHeight="1" x14ac:dyDescent="0.25"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</row>
    <row r="146" spans="15:39" ht="30" customHeight="1" x14ac:dyDescent="0.25"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</row>
    <row r="147" spans="15:39" ht="30" customHeight="1" x14ac:dyDescent="0.25"/>
    <row r="148" spans="15:39" ht="17.100000000000001" customHeight="1" x14ac:dyDescent="0.25"/>
    <row r="149" spans="15:39" ht="17.100000000000001" customHeight="1" x14ac:dyDescent="0.25"/>
    <row r="150" spans="15:39" ht="17.100000000000001" customHeight="1" x14ac:dyDescent="0.25"/>
    <row r="151" spans="15:39" ht="17.100000000000001" customHeight="1" x14ac:dyDescent="0.25"/>
    <row r="152" spans="15:39" ht="17.100000000000001" customHeight="1" x14ac:dyDescent="0.25"/>
    <row r="153" spans="15:39" ht="17.100000000000001" customHeight="1" x14ac:dyDescent="0.25"/>
    <row r="154" spans="15:39" ht="17.100000000000001" customHeight="1" x14ac:dyDescent="0.25"/>
    <row r="155" spans="15:39" ht="17.100000000000001" customHeight="1" x14ac:dyDescent="0.25"/>
    <row r="156" spans="15:39" ht="17.100000000000001" customHeight="1" x14ac:dyDescent="0.25"/>
    <row r="157" spans="15:39" ht="17.100000000000001" customHeight="1" x14ac:dyDescent="0.25"/>
    <row r="158" spans="15:39" ht="17.100000000000001" customHeight="1" x14ac:dyDescent="0.25"/>
    <row r="159" spans="15:39" ht="17.100000000000001" customHeight="1" x14ac:dyDescent="0.25"/>
    <row r="160" spans="15:39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</sheetData>
  <mergeCells count="3">
    <mergeCell ref="A10:N10"/>
    <mergeCell ref="A11:N11"/>
    <mergeCell ref="A51:F5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F107D-B9F4-4CEB-9414-679C058EFB8C}">
  <dimension ref="A1:AB161"/>
  <sheetViews>
    <sheetView topLeftCell="A31" zoomScale="50" zoomScaleNormal="50" workbookViewId="0">
      <selection activeCell="A49" sqref="A49:F50"/>
    </sheetView>
  </sheetViews>
  <sheetFormatPr baseColWidth="10" defaultRowHeight="12.75" x14ac:dyDescent="0.2"/>
  <cols>
    <col min="1" max="1" width="17.85546875" style="216" customWidth="1"/>
    <col min="2" max="2" width="19" style="216" customWidth="1"/>
    <col min="3" max="3" width="18.42578125" style="216" customWidth="1"/>
    <col min="4" max="4" width="18.140625" style="216" customWidth="1"/>
    <col min="5" max="5" width="17.85546875" style="216" customWidth="1"/>
    <col min="6" max="6" width="18" style="216" customWidth="1"/>
    <col min="7" max="8" width="18.7109375" style="216" customWidth="1"/>
    <col min="9" max="9" width="18.42578125" style="216" customWidth="1"/>
    <col min="10" max="10" width="17.85546875" style="216" customWidth="1"/>
    <col min="11" max="13" width="18.7109375" style="216" customWidth="1"/>
    <col min="14" max="14" width="19.5703125" style="216" customWidth="1"/>
    <col min="15" max="15" width="11.42578125" style="216"/>
    <col min="16" max="16" width="14.28515625" style="216" bestFit="1" customWidth="1"/>
    <col min="17" max="256" width="11.42578125" style="216"/>
    <col min="257" max="257" width="17.85546875" style="216" customWidth="1"/>
    <col min="258" max="258" width="19" style="216" customWidth="1"/>
    <col min="259" max="259" width="18.42578125" style="216" customWidth="1"/>
    <col min="260" max="260" width="18.140625" style="216" customWidth="1"/>
    <col min="261" max="261" width="17.85546875" style="216" customWidth="1"/>
    <col min="262" max="262" width="18" style="216" customWidth="1"/>
    <col min="263" max="264" width="18.7109375" style="216" customWidth="1"/>
    <col min="265" max="265" width="18.42578125" style="216" customWidth="1"/>
    <col min="266" max="266" width="17.85546875" style="216" customWidth="1"/>
    <col min="267" max="269" width="18.7109375" style="216" customWidth="1"/>
    <col min="270" max="270" width="19.5703125" style="216" customWidth="1"/>
    <col min="271" max="271" width="11.42578125" style="216"/>
    <col min="272" max="272" width="14.28515625" style="216" bestFit="1" customWidth="1"/>
    <col min="273" max="512" width="11.42578125" style="216"/>
    <col min="513" max="513" width="17.85546875" style="216" customWidth="1"/>
    <col min="514" max="514" width="19" style="216" customWidth="1"/>
    <col min="515" max="515" width="18.42578125" style="216" customWidth="1"/>
    <col min="516" max="516" width="18.140625" style="216" customWidth="1"/>
    <col min="517" max="517" width="17.85546875" style="216" customWidth="1"/>
    <col min="518" max="518" width="18" style="216" customWidth="1"/>
    <col min="519" max="520" width="18.7109375" style="216" customWidth="1"/>
    <col min="521" max="521" width="18.42578125" style="216" customWidth="1"/>
    <col min="522" max="522" width="17.85546875" style="216" customWidth="1"/>
    <col min="523" max="525" width="18.7109375" style="216" customWidth="1"/>
    <col min="526" max="526" width="19.5703125" style="216" customWidth="1"/>
    <col min="527" max="527" width="11.42578125" style="216"/>
    <col min="528" max="528" width="14.28515625" style="216" bestFit="1" customWidth="1"/>
    <col min="529" max="768" width="11.42578125" style="216"/>
    <col min="769" max="769" width="17.85546875" style="216" customWidth="1"/>
    <col min="770" max="770" width="19" style="216" customWidth="1"/>
    <col min="771" max="771" width="18.42578125" style="216" customWidth="1"/>
    <col min="772" max="772" width="18.140625" style="216" customWidth="1"/>
    <col min="773" max="773" width="17.85546875" style="216" customWidth="1"/>
    <col min="774" max="774" width="18" style="216" customWidth="1"/>
    <col min="775" max="776" width="18.7109375" style="216" customWidth="1"/>
    <col min="777" max="777" width="18.42578125" style="216" customWidth="1"/>
    <col min="778" max="778" width="17.85546875" style="216" customWidth="1"/>
    <col min="779" max="781" width="18.7109375" style="216" customWidth="1"/>
    <col min="782" max="782" width="19.5703125" style="216" customWidth="1"/>
    <col min="783" max="783" width="11.42578125" style="216"/>
    <col min="784" max="784" width="14.28515625" style="216" bestFit="1" customWidth="1"/>
    <col min="785" max="1024" width="11.42578125" style="216"/>
    <col min="1025" max="1025" width="17.85546875" style="216" customWidth="1"/>
    <col min="1026" max="1026" width="19" style="216" customWidth="1"/>
    <col min="1027" max="1027" width="18.42578125" style="216" customWidth="1"/>
    <col min="1028" max="1028" width="18.140625" style="216" customWidth="1"/>
    <col min="1029" max="1029" width="17.85546875" style="216" customWidth="1"/>
    <col min="1030" max="1030" width="18" style="216" customWidth="1"/>
    <col min="1031" max="1032" width="18.7109375" style="216" customWidth="1"/>
    <col min="1033" max="1033" width="18.42578125" style="216" customWidth="1"/>
    <col min="1034" max="1034" width="17.85546875" style="216" customWidth="1"/>
    <col min="1035" max="1037" width="18.7109375" style="216" customWidth="1"/>
    <col min="1038" max="1038" width="19.5703125" style="216" customWidth="1"/>
    <col min="1039" max="1039" width="11.42578125" style="216"/>
    <col min="1040" max="1040" width="14.28515625" style="216" bestFit="1" customWidth="1"/>
    <col min="1041" max="1280" width="11.42578125" style="216"/>
    <col min="1281" max="1281" width="17.85546875" style="216" customWidth="1"/>
    <col min="1282" max="1282" width="19" style="216" customWidth="1"/>
    <col min="1283" max="1283" width="18.42578125" style="216" customWidth="1"/>
    <col min="1284" max="1284" width="18.140625" style="216" customWidth="1"/>
    <col min="1285" max="1285" width="17.85546875" style="216" customWidth="1"/>
    <col min="1286" max="1286" width="18" style="216" customWidth="1"/>
    <col min="1287" max="1288" width="18.7109375" style="216" customWidth="1"/>
    <col min="1289" max="1289" width="18.42578125" style="216" customWidth="1"/>
    <col min="1290" max="1290" width="17.85546875" style="216" customWidth="1"/>
    <col min="1291" max="1293" width="18.7109375" style="216" customWidth="1"/>
    <col min="1294" max="1294" width="19.5703125" style="216" customWidth="1"/>
    <col min="1295" max="1295" width="11.42578125" style="216"/>
    <col min="1296" max="1296" width="14.28515625" style="216" bestFit="1" customWidth="1"/>
    <col min="1297" max="1536" width="11.42578125" style="216"/>
    <col min="1537" max="1537" width="17.85546875" style="216" customWidth="1"/>
    <col min="1538" max="1538" width="19" style="216" customWidth="1"/>
    <col min="1539" max="1539" width="18.42578125" style="216" customWidth="1"/>
    <col min="1540" max="1540" width="18.140625" style="216" customWidth="1"/>
    <col min="1541" max="1541" width="17.85546875" style="216" customWidth="1"/>
    <col min="1542" max="1542" width="18" style="216" customWidth="1"/>
    <col min="1543" max="1544" width="18.7109375" style="216" customWidth="1"/>
    <col min="1545" max="1545" width="18.42578125" style="216" customWidth="1"/>
    <col min="1546" max="1546" width="17.85546875" style="216" customWidth="1"/>
    <col min="1547" max="1549" width="18.7109375" style="216" customWidth="1"/>
    <col min="1550" max="1550" width="19.5703125" style="216" customWidth="1"/>
    <col min="1551" max="1551" width="11.42578125" style="216"/>
    <col min="1552" max="1552" width="14.28515625" style="216" bestFit="1" customWidth="1"/>
    <col min="1553" max="1792" width="11.42578125" style="216"/>
    <col min="1793" max="1793" width="17.85546875" style="216" customWidth="1"/>
    <col min="1794" max="1794" width="19" style="216" customWidth="1"/>
    <col min="1795" max="1795" width="18.42578125" style="216" customWidth="1"/>
    <col min="1796" max="1796" width="18.140625" style="216" customWidth="1"/>
    <col min="1797" max="1797" width="17.85546875" style="216" customWidth="1"/>
    <col min="1798" max="1798" width="18" style="216" customWidth="1"/>
    <col min="1799" max="1800" width="18.7109375" style="216" customWidth="1"/>
    <col min="1801" max="1801" width="18.42578125" style="216" customWidth="1"/>
    <col min="1802" max="1802" width="17.85546875" style="216" customWidth="1"/>
    <col min="1803" max="1805" width="18.7109375" style="216" customWidth="1"/>
    <col min="1806" max="1806" width="19.5703125" style="216" customWidth="1"/>
    <col min="1807" max="1807" width="11.42578125" style="216"/>
    <col min="1808" max="1808" width="14.28515625" style="216" bestFit="1" customWidth="1"/>
    <col min="1809" max="2048" width="11.42578125" style="216"/>
    <col min="2049" max="2049" width="17.85546875" style="216" customWidth="1"/>
    <col min="2050" max="2050" width="19" style="216" customWidth="1"/>
    <col min="2051" max="2051" width="18.42578125" style="216" customWidth="1"/>
    <col min="2052" max="2052" width="18.140625" style="216" customWidth="1"/>
    <col min="2053" max="2053" width="17.85546875" style="216" customWidth="1"/>
    <col min="2054" max="2054" width="18" style="216" customWidth="1"/>
    <col min="2055" max="2056" width="18.7109375" style="216" customWidth="1"/>
    <col min="2057" max="2057" width="18.42578125" style="216" customWidth="1"/>
    <col min="2058" max="2058" width="17.85546875" style="216" customWidth="1"/>
    <col min="2059" max="2061" width="18.7109375" style="216" customWidth="1"/>
    <col min="2062" max="2062" width="19.5703125" style="216" customWidth="1"/>
    <col min="2063" max="2063" width="11.42578125" style="216"/>
    <col min="2064" max="2064" width="14.28515625" style="216" bestFit="1" customWidth="1"/>
    <col min="2065" max="2304" width="11.42578125" style="216"/>
    <col min="2305" max="2305" width="17.85546875" style="216" customWidth="1"/>
    <col min="2306" max="2306" width="19" style="216" customWidth="1"/>
    <col min="2307" max="2307" width="18.42578125" style="216" customWidth="1"/>
    <col min="2308" max="2308" width="18.140625" style="216" customWidth="1"/>
    <col min="2309" max="2309" width="17.85546875" style="216" customWidth="1"/>
    <col min="2310" max="2310" width="18" style="216" customWidth="1"/>
    <col min="2311" max="2312" width="18.7109375" style="216" customWidth="1"/>
    <col min="2313" max="2313" width="18.42578125" style="216" customWidth="1"/>
    <col min="2314" max="2314" width="17.85546875" style="216" customWidth="1"/>
    <col min="2315" max="2317" width="18.7109375" style="216" customWidth="1"/>
    <col min="2318" max="2318" width="19.5703125" style="216" customWidth="1"/>
    <col min="2319" max="2319" width="11.42578125" style="216"/>
    <col min="2320" max="2320" width="14.28515625" style="216" bestFit="1" customWidth="1"/>
    <col min="2321" max="2560" width="11.42578125" style="216"/>
    <col min="2561" max="2561" width="17.85546875" style="216" customWidth="1"/>
    <col min="2562" max="2562" width="19" style="216" customWidth="1"/>
    <col min="2563" max="2563" width="18.42578125" style="216" customWidth="1"/>
    <col min="2564" max="2564" width="18.140625" style="216" customWidth="1"/>
    <col min="2565" max="2565" width="17.85546875" style="216" customWidth="1"/>
    <col min="2566" max="2566" width="18" style="216" customWidth="1"/>
    <col min="2567" max="2568" width="18.7109375" style="216" customWidth="1"/>
    <col min="2569" max="2569" width="18.42578125" style="216" customWidth="1"/>
    <col min="2570" max="2570" width="17.85546875" style="216" customWidth="1"/>
    <col min="2571" max="2573" width="18.7109375" style="216" customWidth="1"/>
    <col min="2574" max="2574" width="19.5703125" style="216" customWidth="1"/>
    <col min="2575" max="2575" width="11.42578125" style="216"/>
    <col min="2576" max="2576" width="14.28515625" style="216" bestFit="1" customWidth="1"/>
    <col min="2577" max="2816" width="11.42578125" style="216"/>
    <col min="2817" max="2817" width="17.85546875" style="216" customWidth="1"/>
    <col min="2818" max="2818" width="19" style="216" customWidth="1"/>
    <col min="2819" max="2819" width="18.42578125" style="216" customWidth="1"/>
    <col min="2820" max="2820" width="18.140625" style="216" customWidth="1"/>
    <col min="2821" max="2821" width="17.85546875" style="216" customWidth="1"/>
    <col min="2822" max="2822" width="18" style="216" customWidth="1"/>
    <col min="2823" max="2824" width="18.7109375" style="216" customWidth="1"/>
    <col min="2825" max="2825" width="18.42578125" style="216" customWidth="1"/>
    <col min="2826" max="2826" width="17.85546875" style="216" customWidth="1"/>
    <col min="2827" max="2829" width="18.7109375" style="216" customWidth="1"/>
    <col min="2830" max="2830" width="19.5703125" style="216" customWidth="1"/>
    <col min="2831" max="2831" width="11.42578125" style="216"/>
    <col min="2832" max="2832" width="14.28515625" style="216" bestFit="1" customWidth="1"/>
    <col min="2833" max="3072" width="11.42578125" style="216"/>
    <col min="3073" max="3073" width="17.85546875" style="216" customWidth="1"/>
    <col min="3074" max="3074" width="19" style="216" customWidth="1"/>
    <col min="3075" max="3075" width="18.42578125" style="216" customWidth="1"/>
    <col min="3076" max="3076" width="18.140625" style="216" customWidth="1"/>
    <col min="3077" max="3077" width="17.85546875" style="216" customWidth="1"/>
    <col min="3078" max="3078" width="18" style="216" customWidth="1"/>
    <col min="3079" max="3080" width="18.7109375" style="216" customWidth="1"/>
    <col min="3081" max="3081" width="18.42578125" style="216" customWidth="1"/>
    <col min="3082" max="3082" width="17.85546875" style="216" customWidth="1"/>
    <col min="3083" max="3085" width="18.7109375" style="216" customWidth="1"/>
    <col min="3086" max="3086" width="19.5703125" style="216" customWidth="1"/>
    <col min="3087" max="3087" width="11.42578125" style="216"/>
    <col min="3088" max="3088" width="14.28515625" style="216" bestFit="1" customWidth="1"/>
    <col min="3089" max="3328" width="11.42578125" style="216"/>
    <col min="3329" max="3329" width="17.85546875" style="216" customWidth="1"/>
    <col min="3330" max="3330" width="19" style="216" customWidth="1"/>
    <col min="3331" max="3331" width="18.42578125" style="216" customWidth="1"/>
    <col min="3332" max="3332" width="18.140625" style="216" customWidth="1"/>
    <col min="3333" max="3333" width="17.85546875" style="216" customWidth="1"/>
    <col min="3334" max="3334" width="18" style="216" customWidth="1"/>
    <col min="3335" max="3336" width="18.7109375" style="216" customWidth="1"/>
    <col min="3337" max="3337" width="18.42578125" style="216" customWidth="1"/>
    <col min="3338" max="3338" width="17.85546875" style="216" customWidth="1"/>
    <col min="3339" max="3341" width="18.7109375" style="216" customWidth="1"/>
    <col min="3342" max="3342" width="19.5703125" style="216" customWidth="1"/>
    <col min="3343" max="3343" width="11.42578125" style="216"/>
    <col min="3344" max="3344" width="14.28515625" style="216" bestFit="1" customWidth="1"/>
    <col min="3345" max="3584" width="11.42578125" style="216"/>
    <col min="3585" max="3585" width="17.85546875" style="216" customWidth="1"/>
    <col min="3586" max="3586" width="19" style="216" customWidth="1"/>
    <col min="3587" max="3587" width="18.42578125" style="216" customWidth="1"/>
    <col min="3588" max="3588" width="18.140625" style="216" customWidth="1"/>
    <col min="3589" max="3589" width="17.85546875" style="216" customWidth="1"/>
    <col min="3590" max="3590" width="18" style="216" customWidth="1"/>
    <col min="3591" max="3592" width="18.7109375" style="216" customWidth="1"/>
    <col min="3593" max="3593" width="18.42578125" style="216" customWidth="1"/>
    <col min="3594" max="3594" width="17.85546875" style="216" customWidth="1"/>
    <col min="3595" max="3597" width="18.7109375" style="216" customWidth="1"/>
    <col min="3598" max="3598" width="19.5703125" style="216" customWidth="1"/>
    <col min="3599" max="3599" width="11.42578125" style="216"/>
    <col min="3600" max="3600" width="14.28515625" style="216" bestFit="1" customWidth="1"/>
    <col min="3601" max="3840" width="11.42578125" style="216"/>
    <col min="3841" max="3841" width="17.85546875" style="216" customWidth="1"/>
    <col min="3842" max="3842" width="19" style="216" customWidth="1"/>
    <col min="3843" max="3843" width="18.42578125" style="216" customWidth="1"/>
    <col min="3844" max="3844" width="18.140625" style="216" customWidth="1"/>
    <col min="3845" max="3845" width="17.85546875" style="216" customWidth="1"/>
    <col min="3846" max="3846" width="18" style="216" customWidth="1"/>
    <col min="3847" max="3848" width="18.7109375" style="216" customWidth="1"/>
    <col min="3849" max="3849" width="18.42578125" style="216" customWidth="1"/>
    <col min="3850" max="3850" width="17.85546875" style="216" customWidth="1"/>
    <col min="3851" max="3853" width="18.7109375" style="216" customWidth="1"/>
    <col min="3854" max="3854" width="19.5703125" style="216" customWidth="1"/>
    <col min="3855" max="3855" width="11.42578125" style="216"/>
    <col min="3856" max="3856" width="14.28515625" style="216" bestFit="1" customWidth="1"/>
    <col min="3857" max="4096" width="11.42578125" style="216"/>
    <col min="4097" max="4097" width="17.85546875" style="216" customWidth="1"/>
    <col min="4098" max="4098" width="19" style="216" customWidth="1"/>
    <col min="4099" max="4099" width="18.42578125" style="216" customWidth="1"/>
    <col min="4100" max="4100" width="18.140625" style="216" customWidth="1"/>
    <col min="4101" max="4101" width="17.85546875" style="216" customWidth="1"/>
    <col min="4102" max="4102" width="18" style="216" customWidth="1"/>
    <col min="4103" max="4104" width="18.7109375" style="216" customWidth="1"/>
    <col min="4105" max="4105" width="18.42578125" style="216" customWidth="1"/>
    <col min="4106" max="4106" width="17.85546875" style="216" customWidth="1"/>
    <col min="4107" max="4109" width="18.7109375" style="216" customWidth="1"/>
    <col min="4110" max="4110" width="19.5703125" style="216" customWidth="1"/>
    <col min="4111" max="4111" width="11.42578125" style="216"/>
    <col min="4112" max="4112" width="14.28515625" style="216" bestFit="1" customWidth="1"/>
    <col min="4113" max="4352" width="11.42578125" style="216"/>
    <col min="4353" max="4353" width="17.85546875" style="216" customWidth="1"/>
    <col min="4354" max="4354" width="19" style="216" customWidth="1"/>
    <col min="4355" max="4355" width="18.42578125" style="216" customWidth="1"/>
    <col min="4356" max="4356" width="18.140625" style="216" customWidth="1"/>
    <col min="4357" max="4357" width="17.85546875" style="216" customWidth="1"/>
    <col min="4358" max="4358" width="18" style="216" customWidth="1"/>
    <col min="4359" max="4360" width="18.7109375" style="216" customWidth="1"/>
    <col min="4361" max="4361" width="18.42578125" style="216" customWidth="1"/>
    <col min="4362" max="4362" width="17.85546875" style="216" customWidth="1"/>
    <col min="4363" max="4365" width="18.7109375" style="216" customWidth="1"/>
    <col min="4366" max="4366" width="19.5703125" style="216" customWidth="1"/>
    <col min="4367" max="4367" width="11.42578125" style="216"/>
    <col min="4368" max="4368" width="14.28515625" style="216" bestFit="1" customWidth="1"/>
    <col min="4369" max="4608" width="11.42578125" style="216"/>
    <col min="4609" max="4609" width="17.85546875" style="216" customWidth="1"/>
    <col min="4610" max="4610" width="19" style="216" customWidth="1"/>
    <col min="4611" max="4611" width="18.42578125" style="216" customWidth="1"/>
    <col min="4612" max="4612" width="18.140625" style="216" customWidth="1"/>
    <col min="4613" max="4613" width="17.85546875" style="216" customWidth="1"/>
    <col min="4614" max="4614" width="18" style="216" customWidth="1"/>
    <col min="4615" max="4616" width="18.7109375" style="216" customWidth="1"/>
    <col min="4617" max="4617" width="18.42578125" style="216" customWidth="1"/>
    <col min="4618" max="4618" width="17.85546875" style="216" customWidth="1"/>
    <col min="4619" max="4621" width="18.7109375" style="216" customWidth="1"/>
    <col min="4622" max="4622" width="19.5703125" style="216" customWidth="1"/>
    <col min="4623" max="4623" width="11.42578125" style="216"/>
    <col min="4624" max="4624" width="14.28515625" style="216" bestFit="1" customWidth="1"/>
    <col min="4625" max="4864" width="11.42578125" style="216"/>
    <col min="4865" max="4865" width="17.85546875" style="216" customWidth="1"/>
    <col min="4866" max="4866" width="19" style="216" customWidth="1"/>
    <col min="4867" max="4867" width="18.42578125" style="216" customWidth="1"/>
    <col min="4868" max="4868" width="18.140625" style="216" customWidth="1"/>
    <col min="4869" max="4869" width="17.85546875" style="216" customWidth="1"/>
    <col min="4870" max="4870" width="18" style="216" customWidth="1"/>
    <col min="4871" max="4872" width="18.7109375" style="216" customWidth="1"/>
    <col min="4873" max="4873" width="18.42578125" style="216" customWidth="1"/>
    <col min="4874" max="4874" width="17.85546875" style="216" customWidth="1"/>
    <col min="4875" max="4877" width="18.7109375" style="216" customWidth="1"/>
    <col min="4878" max="4878" width="19.5703125" style="216" customWidth="1"/>
    <col min="4879" max="4879" width="11.42578125" style="216"/>
    <col min="4880" max="4880" width="14.28515625" style="216" bestFit="1" customWidth="1"/>
    <col min="4881" max="5120" width="11.42578125" style="216"/>
    <col min="5121" max="5121" width="17.85546875" style="216" customWidth="1"/>
    <col min="5122" max="5122" width="19" style="216" customWidth="1"/>
    <col min="5123" max="5123" width="18.42578125" style="216" customWidth="1"/>
    <col min="5124" max="5124" width="18.140625" style="216" customWidth="1"/>
    <col min="5125" max="5125" width="17.85546875" style="216" customWidth="1"/>
    <col min="5126" max="5126" width="18" style="216" customWidth="1"/>
    <col min="5127" max="5128" width="18.7109375" style="216" customWidth="1"/>
    <col min="5129" max="5129" width="18.42578125" style="216" customWidth="1"/>
    <col min="5130" max="5130" width="17.85546875" style="216" customWidth="1"/>
    <col min="5131" max="5133" width="18.7109375" style="216" customWidth="1"/>
    <col min="5134" max="5134" width="19.5703125" style="216" customWidth="1"/>
    <col min="5135" max="5135" width="11.42578125" style="216"/>
    <col min="5136" max="5136" width="14.28515625" style="216" bestFit="1" customWidth="1"/>
    <col min="5137" max="5376" width="11.42578125" style="216"/>
    <col min="5377" max="5377" width="17.85546875" style="216" customWidth="1"/>
    <col min="5378" max="5378" width="19" style="216" customWidth="1"/>
    <col min="5379" max="5379" width="18.42578125" style="216" customWidth="1"/>
    <col min="5380" max="5380" width="18.140625" style="216" customWidth="1"/>
    <col min="5381" max="5381" width="17.85546875" style="216" customWidth="1"/>
    <col min="5382" max="5382" width="18" style="216" customWidth="1"/>
    <col min="5383" max="5384" width="18.7109375" style="216" customWidth="1"/>
    <col min="5385" max="5385" width="18.42578125" style="216" customWidth="1"/>
    <col min="5386" max="5386" width="17.85546875" style="216" customWidth="1"/>
    <col min="5387" max="5389" width="18.7109375" style="216" customWidth="1"/>
    <col min="5390" max="5390" width="19.5703125" style="216" customWidth="1"/>
    <col min="5391" max="5391" width="11.42578125" style="216"/>
    <col min="5392" max="5392" width="14.28515625" style="216" bestFit="1" customWidth="1"/>
    <col min="5393" max="5632" width="11.42578125" style="216"/>
    <col min="5633" max="5633" width="17.85546875" style="216" customWidth="1"/>
    <col min="5634" max="5634" width="19" style="216" customWidth="1"/>
    <col min="5635" max="5635" width="18.42578125" style="216" customWidth="1"/>
    <col min="5636" max="5636" width="18.140625" style="216" customWidth="1"/>
    <col min="5637" max="5637" width="17.85546875" style="216" customWidth="1"/>
    <col min="5638" max="5638" width="18" style="216" customWidth="1"/>
    <col min="5639" max="5640" width="18.7109375" style="216" customWidth="1"/>
    <col min="5641" max="5641" width="18.42578125" style="216" customWidth="1"/>
    <col min="5642" max="5642" width="17.85546875" style="216" customWidth="1"/>
    <col min="5643" max="5645" width="18.7109375" style="216" customWidth="1"/>
    <col min="5646" max="5646" width="19.5703125" style="216" customWidth="1"/>
    <col min="5647" max="5647" width="11.42578125" style="216"/>
    <col min="5648" max="5648" width="14.28515625" style="216" bestFit="1" customWidth="1"/>
    <col min="5649" max="5888" width="11.42578125" style="216"/>
    <col min="5889" max="5889" width="17.85546875" style="216" customWidth="1"/>
    <col min="5890" max="5890" width="19" style="216" customWidth="1"/>
    <col min="5891" max="5891" width="18.42578125" style="216" customWidth="1"/>
    <col min="5892" max="5892" width="18.140625" style="216" customWidth="1"/>
    <col min="5893" max="5893" width="17.85546875" style="216" customWidth="1"/>
    <col min="5894" max="5894" width="18" style="216" customWidth="1"/>
    <col min="5895" max="5896" width="18.7109375" style="216" customWidth="1"/>
    <col min="5897" max="5897" width="18.42578125" style="216" customWidth="1"/>
    <col min="5898" max="5898" width="17.85546875" style="216" customWidth="1"/>
    <col min="5899" max="5901" width="18.7109375" style="216" customWidth="1"/>
    <col min="5902" max="5902" width="19.5703125" style="216" customWidth="1"/>
    <col min="5903" max="5903" width="11.42578125" style="216"/>
    <col min="5904" max="5904" width="14.28515625" style="216" bestFit="1" customWidth="1"/>
    <col min="5905" max="6144" width="11.42578125" style="216"/>
    <col min="6145" max="6145" width="17.85546875" style="216" customWidth="1"/>
    <col min="6146" max="6146" width="19" style="216" customWidth="1"/>
    <col min="6147" max="6147" width="18.42578125" style="216" customWidth="1"/>
    <col min="6148" max="6148" width="18.140625" style="216" customWidth="1"/>
    <col min="6149" max="6149" width="17.85546875" style="216" customWidth="1"/>
    <col min="6150" max="6150" width="18" style="216" customWidth="1"/>
    <col min="6151" max="6152" width="18.7109375" style="216" customWidth="1"/>
    <col min="6153" max="6153" width="18.42578125" style="216" customWidth="1"/>
    <col min="6154" max="6154" width="17.85546875" style="216" customWidth="1"/>
    <col min="6155" max="6157" width="18.7109375" style="216" customWidth="1"/>
    <col min="6158" max="6158" width="19.5703125" style="216" customWidth="1"/>
    <col min="6159" max="6159" width="11.42578125" style="216"/>
    <col min="6160" max="6160" width="14.28515625" style="216" bestFit="1" customWidth="1"/>
    <col min="6161" max="6400" width="11.42578125" style="216"/>
    <col min="6401" max="6401" width="17.85546875" style="216" customWidth="1"/>
    <col min="6402" max="6402" width="19" style="216" customWidth="1"/>
    <col min="6403" max="6403" width="18.42578125" style="216" customWidth="1"/>
    <col min="6404" max="6404" width="18.140625" style="216" customWidth="1"/>
    <col min="6405" max="6405" width="17.85546875" style="216" customWidth="1"/>
    <col min="6406" max="6406" width="18" style="216" customWidth="1"/>
    <col min="6407" max="6408" width="18.7109375" style="216" customWidth="1"/>
    <col min="6409" max="6409" width="18.42578125" style="216" customWidth="1"/>
    <col min="6410" max="6410" width="17.85546875" style="216" customWidth="1"/>
    <col min="6411" max="6413" width="18.7109375" style="216" customWidth="1"/>
    <col min="6414" max="6414" width="19.5703125" style="216" customWidth="1"/>
    <col min="6415" max="6415" width="11.42578125" style="216"/>
    <col min="6416" max="6416" width="14.28515625" style="216" bestFit="1" customWidth="1"/>
    <col min="6417" max="6656" width="11.42578125" style="216"/>
    <col min="6657" max="6657" width="17.85546875" style="216" customWidth="1"/>
    <col min="6658" max="6658" width="19" style="216" customWidth="1"/>
    <col min="6659" max="6659" width="18.42578125" style="216" customWidth="1"/>
    <col min="6660" max="6660" width="18.140625" style="216" customWidth="1"/>
    <col min="6661" max="6661" width="17.85546875" style="216" customWidth="1"/>
    <col min="6662" max="6662" width="18" style="216" customWidth="1"/>
    <col min="6663" max="6664" width="18.7109375" style="216" customWidth="1"/>
    <col min="6665" max="6665" width="18.42578125" style="216" customWidth="1"/>
    <col min="6666" max="6666" width="17.85546875" style="216" customWidth="1"/>
    <col min="6667" max="6669" width="18.7109375" style="216" customWidth="1"/>
    <col min="6670" max="6670" width="19.5703125" style="216" customWidth="1"/>
    <col min="6671" max="6671" width="11.42578125" style="216"/>
    <col min="6672" max="6672" width="14.28515625" style="216" bestFit="1" customWidth="1"/>
    <col min="6673" max="6912" width="11.42578125" style="216"/>
    <col min="6913" max="6913" width="17.85546875" style="216" customWidth="1"/>
    <col min="6914" max="6914" width="19" style="216" customWidth="1"/>
    <col min="6915" max="6915" width="18.42578125" style="216" customWidth="1"/>
    <col min="6916" max="6916" width="18.140625" style="216" customWidth="1"/>
    <col min="6917" max="6917" width="17.85546875" style="216" customWidth="1"/>
    <col min="6918" max="6918" width="18" style="216" customWidth="1"/>
    <col min="6919" max="6920" width="18.7109375" style="216" customWidth="1"/>
    <col min="6921" max="6921" width="18.42578125" style="216" customWidth="1"/>
    <col min="6922" max="6922" width="17.85546875" style="216" customWidth="1"/>
    <col min="6923" max="6925" width="18.7109375" style="216" customWidth="1"/>
    <col min="6926" max="6926" width="19.5703125" style="216" customWidth="1"/>
    <col min="6927" max="6927" width="11.42578125" style="216"/>
    <col min="6928" max="6928" width="14.28515625" style="216" bestFit="1" customWidth="1"/>
    <col min="6929" max="7168" width="11.42578125" style="216"/>
    <col min="7169" max="7169" width="17.85546875" style="216" customWidth="1"/>
    <col min="7170" max="7170" width="19" style="216" customWidth="1"/>
    <col min="7171" max="7171" width="18.42578125" style="216" customWidth="1"/>
    <col min="7172" max="7172" width="18.140625" style="216" customWidth="1"/>
    <col min="7173" max="7173" width="17.85546875" style="216" customWidth="1"/>
    <col min="7174" max="7174" width="18" style="216" customWidth="1"/>
    <col min="7175" max="7176" width="18.7109375" style="216" customWidth="1"/>
    <col min="7177" max="7177" width="18.42578125" style="216" customWidth="1"/>
    <col min="7178" max="7178" width="17.85546875" style="216" customWidth="1"/>
    <col min="7179" max="7181" width="18.7109375" style="216" customWidth="1"/>
    <col min="7182" max="7182" width="19.5703125" style="216" customWidth="1"/>
    <col min="7183" max="7183" width="11.42578125" style="216"/>
    <col min="7184" max="7184" width="14.28515625" style="216" bestFit="1" customWidth="1"/>
    <col min="7185" max="7424" width="11.42578125" style="216"/>
    <col min="7425" max="7425" width="17.85546875" style="216" customWidth="1"/>
    <col min="7426" max="7426" width="19" style="216" customWidth="1"/>
    <col min="7427" max="7427" width="18.42578125" style="216" customWidth="1"/>
    <col min="7428" max="7428" width="18.140625" style="216" customWidth="1"/>
    <col min="7429" max="7429" width="17.85546875" style="216" customWidth="1"/>
    <col min="7430" max="7430" width="18" style="216" customWidth="1"/>
    <col min="7431" max="7432" width="18.7109375" style="216" customWidth="1"/>
    <col min="7433" max="7433" width="18.42578125" style="216" customWidth="1"/>
    <col min="7434" max="7434" width="17.85546875" style="216" customWidth="1"/>
    <col min="7435" max="7437" width="18.7109375" style="216" customWidth="1"/>
    <col min="7438" max="7438" width="19.5703125" style="216" customWidth="1"/>
    <col min="7439" max="7439" width="11.42578125" style="216"/>
    <col min="7440" max="7440" width="14.28515625" style="216" bestFit="1" customWidth="1"/>
    <col min="7441" max="7680" width="11.42578125" style="216"/>
    <col min="7681" max="7681" width="17.85546875" style="216" customWidth="1"/>
    <col min="7682" max="7682" width="19" style="216" customWidth="1"/>
    <col min="7683" max="7683" width="18.42578125" style="216" customWidth="1"/>
    <col min="7684" max="7684" width="18.140625" style="216" customWidth="1"/>
    <col min="7685" max="7685" width="17.85546875" style="216" customWidth="1"/>
    <col min="7686" max="7686" width="18" style="216" customWidth="1"/>
    <col min="7687" max="7688" width="18.7109375" style="216" customWidth="1"/>
    <col min="7689" max="7689" width="18.42578125" style="216" customWidth="1"/>
    <col min="7690" max="7690" width="17.85546875" style="216" customWidth="1"/>
    <col min="7691" max="7693" width="18.7109375" style="216" customWidth="1"/>
    <col min="7694" max="7694" width="19.5703125" style="216" customWidth="1"/>
    <col min="7695" max="7695" width="11.42578125" style="216"/>
    <col min="7696" max="7696" width="14.28515625" style="216" bestFit="1" customWidth="1"/>
    <col min="7697" max="7936" width="11.42578125" style="216"/>
    <col min="7937" max="7937" width="17.85546875" style="216" customWidth="1"/>
    <col min="7938" max="7938" width="19" style="216" customWidth="1"/>
    <col min="7939" max="7939" width="18.42578125" style="216" customWidth="1"/>
    <col min="7940" max="7940" width="18.140625" style="216" customWidth="1"/>
    <col min="7941" max="7941" width="17.85546875" style="216" customWidth="1"/>
    <col min="7942" max="7942" width="18" style="216" customWidth="1"/>
    <col min="7943" max="7944" width="18.7109375" style="216" customWidth="1"/>
    <col min="7945" max="7945" width="18.42578125" style="216" customWidth="1"/>
    <col min="7946" max="7946" width="17.85546875" style="216" customWidth="1"/>
    <col min="7947" max="7949" width="18.7109375" style="216" customWidth="1"/>
    <col min="7950" max="7950" width="19.5703125" style="216" customWidth="1"/>
    <col min="7951" max="7951" width="11.42578125" style="216"/>
    <col min="7952" max="7952" width="14.28515625" style="216" bestFit="1" customWidth="1"/>
    <col min="7953" max="8192" width="11.42578125" style="216"/>
    <col min="8193" max="8193" width="17.85546875" style="216" customWidth="1"/>
    <col min="8194" max="8194" width="19" style="216" customWidth="1"/>
    <col min="8195" max="8195" width="18.42578125" style="216" customWidth="1"/>
    <col min="8196" max="8196" width="18.140625" style="216" customWidth="1"/>
    <col min="8197" max="8197" width="17.85546875" style="216" customWidth="1"/>
    <col min="8198" max="8198" width="18" style="216" customWidth="1"/>
    <col min="8199" max="8200" width="18.7109375" style="216" customWidth="1"/>
    <col min="8201" max="8201" width="18.42578125" style="216" customWidth="1"/>
    <col min="8202" max="8202" width="17.85546875" style="216" customWidth="1"/>
    <col min="8203" max="8205" width="18.7109375" style="216" customWidth="1"/>
    <col min="8206" max="8206" width="19.5703125" style="216" customWidth="1"/>
    <col min="8207" max="8207" width="11.42578125" style="216"/>
    <col min="8208" max="8208" width="14.28515625" style="216" bestFit="1" customWidth="1"/>
    <col min="8209" max="8448" width="11.42578125" style="216"/>
    <col min="8449" max="8449" width="17.85546875" style="216" customWidth="1"/>
    <col min="8450" max="8450" width="19" style="216" customWidth="1"/>
    <col min="8451" max="8451" width="18.42578125" style="216" customWidth="1"/>
    <col min="8452" max="8452" width="18.140625" style="216" customWidth="1"/>
    <col min="8453" max="8453" width="17.85546875" style="216" customWidth="1"/>
    <col min="8454" max="8454" width="18" style="216" customWidth="1"/>
    <col min="8455" max="8456" width="18.7109375" style="216" customWidth="1"/>
    <col min="8457" max="8457" width="18.42578125" style="216" customWidth="1"/>
    <col min="8458" max="8458" width="17.85546875" style="216" customWidth="1"/>
    <col min="8459" max="8461" width="18.7109375" style="216" customWidth="1"/>
    <col min="8462" max="8462" width="19.5703125" style="216" customWidth="1"/>
    <col min="8463" max="8463" width="11.42578125" style="216"/>
    <col min="8464" max="8464" width="14.28515625" style="216" bestFit="1" customWidth="1"/>
    <col min="8465" max="8704" width="11.42578125" style="216"/>
    <col min="8705" max="8705" width="17.85546875" style="216" customWidth="1"/>
    <col min="8706" max="8706" width="19" style="216" customWidth="1"/>
    <col min="8707" max="8707" width="18.42578125" style="216" customWidth="1"/>
    <col min="8708" max="8708" width="18.140625" style="216" customWidth="1"/>
    <col min="8709" max="8709" width="17.85546875" style="216" customWidth="1"/>
    <col min="8710" max="8710" width="18" style="216" customWidth="1"/>
    <col min="8711" max="8712" width="18.7109375" style="216" customWidth="1"/>
    <col min="8713" max="8713" width="18.42578125" style="216" customWidth="1"/>
    <col min="8714" max="8714" width="17.85546875" style="216" customWidth="1"/>
    <col min="8715" max="8717" width="18.7109375" style="216" customWidth="1"/>
    <col min="8718" max="8718" width="19.5703125" style="216" customWidth="1"/>
    <col min="8719" max="8719" width="11.42578125" style="216"/>
    <col min="8720" max="8720" width="14.28515625" style="216" bestFit="1" customWidth="1"/>
    <col min="8721" max="8960" width="11.42578125" style="216"/>
    <col min="8961" max="8961" width="17.85546875" style="216" customWidth="1"/>
    <col min="8962" max="8962" width="19" style="216" customWidth="1"/>
    <col min="8963" max="8963" width="18.42578125" style="216" customWidth="1"/>
    <col min="8964" max="8964" width="18.140625" style="216" customWidth="1"/>
    <col min="8965" max="8965" width="17.85546875" style="216" customWidth="1"/>
    <col min="8966" max="8966" width="18" style="216" customWidth="1"/>
    <col min="8967" max="8968" width="18.7109375" style="216" customWidth="1"/>
    <col min="8969" max="8969" width="18.42578125" style="216" customWidth="1"/>
    <col min="8970" max="8970" width="17.85546875" style="216" customWidth="1"/>
    <col min="8971" max="8973" width="18.7109375" style="216" customWidth="1"/>
    <col min="8974" max="8974" width="19.5703125" style="216" customWidth="1"/>
    <col min="8975" max="8975" width="11.42578125" style="216"/>
    <col min="8976" max="8976" width="14.28515625" style="216" bestFit="1" customWidth="1"/>
    <col min="8977" max="9216" width="11.42578125" style="216"/>
    <col min="9217" max="9217" width="17.85546875" style="216" customWidth="1"/>
    <col min="9218" max="9218" width="19" style="216" customWidth="1"/>
    <col min="9219" max="9219" width="18.42578125" style="216" customWidth="1"/>
    <col min="9220" max="9220" width="18.140625" style="216" customWidth="1"/>
    <col min="9221" max="9221" width="17.85546875" style="216" customWidth="1"/>
    <col min="9222" max="9222" width="18" style="216" customWidth="1"/>
    <col min="9223" max="9224" width="18.7109375" style="216" customWidth="1"/>
    <col min="9225" max="9225" width="18.42578125" style="216" customWidth="1"/>
    <col min="9226" max="9226" width="17.85546875" style="216" customWidth="1"/>
    <col min="9227" max="9229" width="18.7109375" style="216" customWidth="1"/>
    <col min="9230" max="9230" width="19.5703125" style="216" customWidth="1"/>
    <col min="9231" max="9231" width="11.42578125" style="216"/>
    <col min="9232" max="9232" width="14.28515625" style="216" bestFit="1" customWidth="1"/>
    <col min="9233" max="9472" width="11.42578125" style="216"/>
    <col min="9473" max="9473" width="17.85546875" style="216" customWidth="1"/>
    <col min="9474" max="9474" width="19" style="216" customWidth="1"/>
    <col min="9475" max="9475" width="18.42578125" style="216" customWidth="1"/>
    <col min="9476" max="9476" width="18.140625" style="216" customWidth="1"/>
    <col min="9477" max="9477" width="17.85546875" style="216" customWidth="1"/>
    <col min="9478" max="9478" width="18" style="216" customWidth="1"/>
    <col min="9479" max="9480" width="18.7109375" style="216" customWidth="1"/>
    <col min="9481" max="9481" width="18.42578125" style="216" customWidth="1"/>
    <col min="9482" max="9482" width="17.85546875" style="216" customWidth="1"/>
    <col min="9483" max="9485" width="18.7109375" style="216" customWidth="1"/>
    <col min="9486" max="9486" width="19.5703125" style="216" customWidth="1"/>
    <col min="9487" max="9487" width="11.42578125" style="216"/>
    <col min="9488" max="9488" width="14.28515625" style="216" bestFit="1" customWidth="1"/>
    <col min="9489" max="9728" width="11.42578125" style="216"/>
    <col min="9729" max="9729" width="17.85546875" style="216" customWidth="1"/>
    <col min="9730" max="9730" width="19" style="216" customWidth="1"/>
    <col min="9731" max="9731" width="18.42578125" style="216" customWidth="1"/>
    <col min="9732" max="9732" width="18.140625" style="216" customWidth="1"/>
    <col min="9733" max="9733" width="17.85546875" style="216" customWidth="1"/>
    <col min="9734" max="9734" width="18" style="216" customWidth="1"/>
    <col min="9735" max="9736" width="18.7109375" style="216" customWidth="1"/>
    <col min="9737" max="9737" width="18.42578125" style="216" customWidth="1"/>
    <col min="9738" max="9738" width="17.85546875" style="216" customWidth="1"/>
    <col min="9739" max="9741" width="18.7109375" style="216" customWidth="1"/>
    <col min="9742" max="9742" width="19.5703125" style="216" customWidth="1"/>
    <col min="9743" max="9743" width="11.42578125" style="216"/>
    <col min="9744" max="9744" width="14.28515625" style="216" bestFit="1" customWidth="1"/>
    <col min="9745" max="9984" width="11.42578125" style="216"/>
    <col min="9985" max="9985" width="17.85546875" style="216" customWidth="1"/>
    <col min="9986" max="9986" width="19" style="216" customWidth="1"/>
    <col min="9987" max="9987" width="18.42578125" style="216" customWidth="1"/>
    <col min="9988" max="9988" width="18.140625" style="216" customWidth="1"/>
    <col min="9989" max="9989" width="17.85546875" style="216" customWidth="1"/>
    <col min="9990" max="9990" width="18" style="216" customWidth="1"/>
    <col min="9991" max="9992" width="18.7109375" style="216" customWidth="1"/>
    <col min="9993" max="9993" width="18.42578125" style="216" customWidth="1"/>
    <col min="9994" max="9994" width="17.85546875" style="216" customWidth="1"/>
    <col min="9995" max="9997" width="18.7109375" style="216" customWidth="1"/>
    <col min="9998" max="9998" width="19.5703125" style="216" customWidth="1"/>
    <col min="9999" max="9999" width="11.42578125" style="216"/>
    <col min="10000" max="10000" width="14.28515625" style="216" bestFit="1" customWidth="1"/>
    <col min="10001" max="10240" width="11.42578125" style="216"/>
    <col min="10241" max="10241" width="17.85546875" style="216" customWidth="1"/>
    <col min="10242" max="10242" width="19" style="216" customWidth="1"/>
    <col min="10243" max="10243" width="18.42578125" style="216" customWidth="1"/>
    <col min="10244" max="10244" width="18.140625" style="216" customWidth="1"/>
    <col min="10245" max="10245" width="17.85546875" style="216" customWidth="1"/>
    <col min="10246" max="10246" width="18" style="216" customWidth="1"/>
    <col min="10247" max="10248" width="18.7109375" style="216" customWidth="1"/>
    <col min="10249" max="10249" width="18.42578125" style="216" customWidth="1"/>
    <col min="10250" max="10250" width="17.85546875" style="216" customWidth="1"/>
    <col min="10251" max="10253" width="18.7109375" style="216" customWidth="1"/>
    <col min="10254" max="10254" width="19.5703125" style="216" customWidth="1"/>
    <col min="10255" max="10255" width="11.42578125" style="216"/>
    <col min="10256" max="10256" width="14.28515625" style="216" bestFit="1" customWidth="1"/>
    <col min="10257" max="10496" width="11.42578125" style="216"/>
    <col min="10497" max="10497" width="17.85546875" style="216" customWidth="1"/>
    <col min="10498" max="10498" width="19" style="216" customWidth="1"/>
    <col min="10499" max="10499" width="18.42578125" style="216" customWidth="1"/>
    <col min="10500" max="10500" width="18.140625" style="216" customWidth="1"/>
    <col min="10501" max="10501" width="17.85546875" style="216" customWidth="1"/>
    <col min="10502" max="10502" width="18" style="216" customWidth="1"/>
    <col min="10503" max="10504" width="18.7109375" style="216" customWidth="1"/>
    <col min="10505" max="10505" width="18.42578125" style="216" customWidth="1"/>
    <col min="10506" max="10506" width="17.85546875" style="216" customWidth="1"/>
    <col min="10507" max="10509" width="18.7109375" style="216" customWidth="1"/>
    <col min="10510" max="10510" width="19.5703125" style="216" customWidth="1"/>
    <col min="10511" max="10511" width="11.42578125" style="216"/>
    <col min="10512" max="10512" width="14.28515625" style="216" bestFit="1" customWidth="1"/>
    <col min="10513" max="10752" width="11.42578125" style="216"/>
    <col min="10753" max="10753" width="17.85546875" style="216" customWidth="1"/>
    <col min="10754" max="10754" width="19" style="216" customWidth="1"/>
    <col min="10755" max="10755" width="18.42578125" style="216" customWidth="1"/>
    <col min="10756" max="10756" width="18.140625" style="216" customWidth="1"/>
    <col min="10757" max="10757" width="17.85546875" style="216" customWidth="1"/>
    <col min="10758" max="10758" width="18" style="216" customWidth="1"/>
    <col min="10759" max="10760" width="18.7109375" style="216" customWidth="1"/>
    <col min="10761" max="10761" width="18.42578125" style="216" customWidth="1"/>
    <col min="10762" max="10762" width="17.85546875" style="216" customWidth="1"/>
    <col min="10763" max="10765" width="18.7109375" style="216" customWidth="1"/>
    <col min="10766" max="10766" width="19.5703125" style="216" customWidth="1"/>
    <col min="10767" max="10767" width="11.42578125" style="216"/>
    <col min="10768" max="10768" width="14.28515625" style="216" bestFit="1" customWidth="1"/>
    <col min="10769" max="11008" width="11.42578125" style="216"/>
    <col min="11009" max="11009" width="17.85546875" style="216" customWidth="1"/>
    <col min="11010" max="11010" width="19" style="216" customWidth="1"/>
    <col min="11011" max="11011" width="18.42578125" style="216" customWidth="1"/>
    <col min="11012" max="11012" width="18.140625" style="216" customWidth="1"/>
    <col min="11013" max="11013" width="17.85546875" style="216" customWidth="1"/>
    <col min="11014" max="11014" width="18" style="216" customWidth="1"/>
    <col min="11015" max="11016" width="18.7109375" style="216" customWidth="1"/>
    <col min="11017" max="11017" width="18.42578125" style="216" customWidth="1"/>
    <col min="11018" max="11018" width="17.85546875" style="216" customWidth="1"/>
    <col min="11019" max="11021" width="18.7109375" style="216" customWidth="1"/>
    <col min="11022" max="11022" width="19.5703125" style="216" customWidth="1"/>
    <col min="11023" max="11023" width="11.42578125" style="216"/>
    <col min="11024" max="11024" width="14.28515625" style="216" bestFit="1" customWidth="1"/>
    <col min="11025" max="11264" width="11.42578125" style="216"/>
    <col min="11265" max="11265" width="17.85546875" style="216" customWidth="1"/>
    <col min="11266" max="11266" width="19" style="216" customWidth="1"/>
    <col min="11267" max="11267" width="18.42578125" style="216" customWidth="1"/>
    <col min="11268" max="11268" width="18.140625" style="216" customWidth="1"/>
    <col min="11269" max="11269" width="17.85546875" style="216" customWidth="1"/>
    <col min="11270" max="11270" width="18" style="216" customWidth="1"/>
    <col min="11271" max="11272" width="18.7109375" style="216" customWidth="1"/>
    <col min="11273" max="11273" width="18.42578125" style="216" customWidth="1"/>
    <col min="11274" max="11274" width="17.85546875" style="216" customWidth="1"/>
    <col min="11275" max="11277" width="18.7109375" style="216" customWidth="1"/>
    <col min="11278" max="11278" width="19.5703125" style="216" customWidth="1"/>
    <col min="11279" max="11279" width="11.42578125" style="216"/>
    <col min="11280" max="11280" width="14.28515625" style="216" bestFit="1" customWidth="1"/>
    <col min="11281" max="11520" width="11.42578125" style="216"/>
    <col min="11521" max="11521" width="17.85546875" style="216" customWidth="1"/>
    <col min="11522" max="11522" width="19" style="216" customWidth="1"/>
    <col min="11523" max="11523" width="18.42578125" style="216" customWidth="1"/>
    <col min="11524" max="11524" width="18.140625" style="216" customWidth="1"/>
    <col min="11525" max="11525" width="17.85546875" style="216" customWidth="1"/>
    <col min="11526" max="11526" width="18" style="216" customWidth="1"/>
    <col min="11527" max="11528" width="18.7109375" style="216" customWidth="1"/>
    <col min="11529" max="11529" width="18.42578125" style="216" customWidth="1"/>
    <col min="11530" max="11530" width="17.85546875" style="216" customWidth="1"/>
    <col min="11531" max="11533" width="18.7109375" style="216" customWidth="1"/>
    <col min="11534" max="11534" width="19.5703125" style="216" customWidth="1"/>
    <col min="11535" max="11535" width="11.42578125" style="216"/>
    <col min="11536" max="11536" width="14.28515625" style="216" bestFit="1" customWidth="1"/>
    <col min="11537" max="11776" width="11.42578125" style="216"/>
    <col min="11777" max="11777" width="17.85546875" style="216" customWidth="1"/>
    <col min="11778" max="11778" width="19" style="216" customWidth="1"/>
    <col min="11779" max="11779" width="18.42578125" style="216" customWidth="1"/>
    <col min="11780" max="11780" width="18.140625" style="216" customWidth="1"/>
    <col min="11781" max="11781" width="17.85546875" style="216" customWidth="1"/>
    <col min="11782" max="11782" width="18" style="216" customWidth="1"/>
    <col min="11783" max="11784" width="18.7109375" style="216" customWidth="1"/>
    <col min="11785" max="11785" width="18.42578125" style="216" customWidth="1"/>
    <col min="11786" max="11786" width="17.85546875" style="216" customWidth="1"/>
    <col min="11787" max="11789" width="18.7109375" style="216" customWidth="1"/>
    <col min="11790" max="11790" width="19.5703125" style="216" customWidth="1"/>
    <col min="11791" max="11791" width="11.42578125" style="216"/>
    <col min="11792" max="11792" width="14.28515625" style="216" bestFit="1" customWidth="1"/>
    <col min="11793" max="12032" width="11.42578125" style="216"/>
    <col min="12033" max="12033" width="17.85546875" style="216" customWidth="1"/>
    <col min="12034" max="12034" width="19" style="216" customWidth="1"/>
    <col min="12035" max="12035" width="18.42578125" style="216" customWidth="1"/>
    <col min="12036" max="12036" width="18.140625" style="216" customWidth="1"/>
    <col min="12037" max="12037" width="17.85546875" style="216" customWidth="1"/>
    <col min="12038" max="12038" width="18" style="216" customWidth="1"/>
    <col min="12039" max="12040" width="18.7109375" style="216" customWidth="1"/>
    <col min="12041" max="12041" width="18.42578125" style="216" customWidth="1"/>
    <col min="12042" max="12042" width="17.85546875" style="216" customWidth="1"/>
    <col min="12043" max="12045" width="18.7109375" style="216" customWidth="1"/>
    <col min="12046" max="12046" width="19.5703125" style="216" customWidth="1"/>
    <col min="12047" max="12047" width="11.42578125" style="216"/>
    <col min="12048" max="12048" width="14.28515625" style="216" bestFit="1" customWidth="1"/>
    <col min="12049" max="12288" width="11.42578125" style="216"/>
    <col min="12289" max="12289" width="17.85546875" style="216" customWidth="1"/>
    <col min="12290" max="12290" width="19" style="216" customWidth="1"/>
    <col min="12291" max="12291" width="18.42578125" style="216" customWidth="1"/>
    <col min="12292" max="12292" width="18.140625" style="216" customWidth="1"/>
    <col min="12293" max="12293" width="17.85546875" style="216" customWidth="1"/>
    <col min="12294" max="12294" width="18" style="216" customWidth="1"/>
    <col min="12295" max="12296" width="18.7109375" style="216" customWidth="1"/>
    <col min="12297" max="12297" width="18.42578125" style="216" customWidth="1"/>
    <col min="12298" max="12298" width="17.85546875" style="216" customWidth="1"/>
    <col min="12299" max="12301" width="18.7109375" style="216" customWidth="1"/>
    <col min="12302" max="12302" width="19.5703125" style="216" customWidth="1"/>
    <col min="12303" max="12303" width="11.42578125" style="216"/>
    <col min="12304" max="12304" width="14.28515625" style="216" bestFit="1" customWidth="1"/>
    <col min="12305" max="12544" width="11.42578125" style="216"/>
    <col min="12545" max="12545" width="17.85546875" style="216" customWidth="1"/>
    <col min="12546" max="12546" width="19" style="216" customWidth="1"/>
    <col min="12547" max="12547" width="18.42578125" style="216" customWidth="1"/>
    <col min="12548" max="12548" width="18.140625" style="216" customWidth="1"/>
    <col min="12549" max="12549" width="17.85546875" style="216" customWidth="1"/>
    <col min="12550" max="12550" width="18" style="216" customWidth="1"/>
    <col min="12551" max="12552" width="18.7109375" style="216" customWidth="1"/>
    <col min="12553" max="12553" width="18.42578125" style="216" customWidth="1"/>
    <col min="12554" max="12554" width="17.85546875" style="216" customWidth="1"/>
    <col min="12555" max="12557" width="18.7109375" style="216" customWidth="1"/>
    <col min="12558" max="12558" width="19.5703125" style="216" customWidth="1"/>
    <col min="12559" max="12559" width="11.42578125" style="216"/>
    <col min="12560" max="12560" width="14.28515625" style="216" bestFit="1" customWidth="1"/>
    <col min="12561" max="12800" width="11.42578125" style="216"/>
    <col min="12801" max="12801" width="17.85546875" style="216" customWidth="1"/>
    <col min="12802" max="12802" width="19" style="216" customWidth="1"/>
    <col min="12803" max="12803" width="18.42578125" style="216" customWidth="1"/>
    <col min="12804" max="12804" width="18.140625" style="216" customWidth="1"/>
    <col min="12805" max="12805" width="17.85546875" style="216" customWidth="1"/>
    <col min="12806" max="12806" width="18" style="216" customWidth="1"/>
    <col min="12807" max="12808" width="18.7109375" style="216" customWidth="1"/>
    <col min="12809" max="12809" width="18.42578125" style="216" customWidth="1"/>
    <col min="12810" max="12810" width="17.85546875" style="216" customWidth="1"/>
    <col min="12811" max="12813" width="18.7109375" style="216" customWidth="1"/>
    <col min="12814" max="12814" width="19.5703125" style="216" customWidth="1"/>
    <col min="12815" max="12815" width="11.42578125" style="216"/>
    <col min="12816" max="12816" width="14.28515625" style="216" bestFit="1" customWidth="1"/>
    <col min="12817" max="13056" width="11.42578125" style="216"/>
    <col min="13057" max="13057" width="17.85546875" style="216" customWidth="1"/>
    <col min="13058" max="13058" width="19" style="216" customWidth="1"/>
    <col min="13059" max="13059" width="18.42578125" style="216" customWidth="1"/>
    <col min="13060" max="13060" width="18.140625" style="216" customWidth="1"/>
    <col min="13061" max="13061" width="17.85546875" style="216" customWidth="1"/>
    <col min="13062" max="13062" width="18" style="216" customWidth="1"/>
    <col min="13063" max="13064" width="18.7109375" style="216" customWidth="1"/>
    <col min="13065" max="13065" width="18.42578125" style="216" customWidth="1"/>
    <col min="13066" max="13066" width="17.85546875" style="216" customWidth="1"/>
    <col min="13067" max="13069" width="18.7109375" style="216" customWidth="1"/>
    <col min="13070" max="13070" width="19.5703125" style="216" customWidth="1"/>
    <col min="13071" max="13071" width="11.42578125" style="216"/>
    <col min="13072" max="13072" width="14.28515625" style="216" bestFit="1" customWidth="1"/>
    <col min="13073" max="13312" width="11.42578125" style="216"/>
    <col min="13313" max="13313" width="17.85546875" style="216" customWidth="1"/>
    <col min="13314" max="13314" width="19" style="216" customWidth="1"/>
    <col min="13315" max="13315" width="18.42578125" style="216" customWidth="1"/>
    <col min="13316" max="13316" width="18.140625" style="216" customWidth="1"/>
    <col min="13317" max="13317" width="17.85546875" style="216" customWidth="1"/>
    <col min="13318" max="13318" width="18" style="216" customWidth="1"/>
    <col min="13319" max="13320" width="18.7109375" style="216" customWidth="1"/>
    <col min="13321" max="13321" width="18.42578125" style="216" customWidth="1"/>
    <col min="13322" max="13322" width="17.85546875" style="216" customWidth="1"/>
    <col min="13323" max="13325" width="18.7109375" style="216" customWidth="1"/>
    <col min="13326" max="13326" width="19.5703125" style="216" customWidth="1"/>
    <col min="13327" max="13327" width="11.42578125" style="216"/>
    <col min="13328" max="13328" width="14.28515625" style="216" bestFit="1" customWidth="1"/>
    <col min="13329" max="13568" width="11.42578125" style="216"/>
    <col min="13569" max="13569" width="17.85546875" style="216" customWidth="1"/>
    <col min="13570" max="13570" width="19" style="216" customWidth="1"/>
    <col min="13571" max="13571" width="18.42578125" style="216" customWidth="1"/>
    <col min="13572" max="13572" width="18.140625" style="216" customWidth="1"/>
    <col min="13573" max="13573" width="17.85546875" style="216" customWidth="1"/>
    <col min="13574" max="13574" width="18" style="216" customWidth="1"/>
    <col min="13575" max="13576" width="18.7109375" style="216" customWidth="1"/>
    <col min="13577" max="13577" width="18.42578125" style="216" customWidth="1"/>
    <col min="13578" max="13578" width="17.85546875" style="216" customWidth="1"/>
    <col min="13579" max="13581" width="18.7109375" style="216" customWidth="1"/>
    <col min="13582" max="13582" width="19.5703125" style="216" customWidth="1"/>
    <col min="13583" max="13583" width="11.42578125" style="216"/>
    <col min="13584" max="13584" width="14.28515625" style="216" bestFit="1" customWidth="1"/>
    <col min="13585" max="13824" width="11.42578125" style="216"/>
    <col min="13825" max="13825" width="17.85546875" style="216" customWidth="1"/>
    <col min="13826" max="13826" width="19" style="216" customWidth="1"/>
    <col min="13827" max="13827" width="18.42578125" style="216" customWidth="1"/>
    <col min="13828" max="13828" width="18.140625" style="216" customWidth="1"/>
    <col min="13829" max="13829" width="17.85546875" style="216" customWidth="1"/>
    <col min="13830" max="13830" width="18" style="216" customWidth="1"/>
    <col min="13831" max="13832" width="18.7109375" style="216" customWidth="1"/>
    <col min="13833" max="13833" width="18.42578125" style="216" customWidth="1"/>
    <col min="13834" max="13834" width="17.85546875" style="216" customWidth="1"/>
    <col min="13835" max="13837" width="18.7109375" style="216" customWidth="1"/>
    <col min="13838" max="13838" width="19.5703125" style="216" customWidth="1"/>
    <col min="13839" max="13839" width="11.42578125" style="216"/>
    <col min="13840" max="13840" width="14.28515625" style="216" bestFit="1" customWidth="1"/>
    <col min="13841" max="14080" width="11.42578125" style="216"/>
    <col min="14081" max="14081" width="17.85546875" style="216" customWidth="1"/>
    <col min="14082" max="14082" width="19" style="216" customWidth="1"/>
    <col min="14083" max="14083" width="18.42578125" style="216" customWidth="1"/>
    <col min="14084" max="14084" width="18.140625" style="216" customWidth="1"/>
    <col min="14085" max="14085" width="17.85546875" style="216" customWidth="1"/>
    <col min="14086" max="14086" width="18" style="216" customWidth="1"/>
    <col min="14087" max="14088" width="18.7109375" style="216" customWidth="1"/>
    <col min="14089" max="14089" width="18.42578125" style="216" customWidth="1"/>
    <col min="14090" max="14090" width="17.85546875" style="216" customWidth="1"/>
    <col min="14091" max="14093" width="18.7109375" style="216" customWidth="1"/>
    <col min="14094" max="14094" width="19.5703125" style="216" customWidth="1"/>
    <col min="14095" max="14095" width="11.42578125" style="216"/>
    <col min="14096" max="14096" width="14.28515625" style="216" bestFit="1" customWidth="1"/>
    <col min="14097" max="14336" width="11.42578125" style="216"/>
    <col min="14337" max="14337" width="17.85546875" style="216" customWidth="1"/>
    <col min="14338" max="14338" width="19" style="216" customWidth="1"/>
    <col min="14339" max="14339" width="18.42578125" style="216" customWidth="1"/>
    <col min="14340" max="14340" width="18.140625" style="216" customWidth="1"/>
    <col min="14341" max="14341" width="17.85546875" style="216" customWidth="1"/>
    <col min="14342" max="14342" width="18" style="216" customWidth="1"/>
    <col min="14343" max="14344" width="18.7109375" style="216" customWidth="1"/>
    <col min="14345" max="14345" width="18.42578125" style="216" customWidth="1"/>
    <col min="14346" max="14346" width="17.85546875" style="216" customWidth="1"/>
    <col min="14347" max="14349" width="18.7109375" style="216" customWidth="1"/>
    <col min="14350" max="14350" width="19.5703125" style="216" customWidth="1"/>
    <col min="14351" max="14351" width="11.42578125" style="216"/>
    <col min="14352" max="14352" width="14.28515625" style="216" bestFit="1" customWidth="1"/>
    <col min="14353" max="14592" width="11.42578125" style="216"/>
    <col min="14593" max="14593" width="17.85546875" style="216" customWidth="1"/>
    <col min="14594" max="14594" width="19" style="216" customWidth="1"/>
    <col min="14595" max="14595" width="18.42578125" style="216" customWidth="1"/>
    <col min="14596" max="14596" width="18.140625" style="216" customWidth="1"/>
    <col min="14597" max="14597" width="17.85546875" style="216" customWidth="1"/>
    <col min="14598" max="14598" width="18" style="216" customWidth="1"/>
    <col min="14599" max="14600" width="18.7109375" style="216" customWidth="1"/>
    <col min="14601" max="14601" width="18.42578125" style="216" customWidth="1"/>
    <col min="14602" max="14602" width="17.85546875" style="216" customWidth="1"/>
    <col min="14603" max="14605" width="18.7109375" style="216" customWidth="1"/>
    <col min="14606" max="14606" width="19.5703125" style="216" customWidth="1"/>
    <col min="14607" max="14607" width="11.42578125" style="216"/>
    <col min="14608" max="14608" width="14.28515625" style="216" bestFit="1" customWidth="1"/>
    <col min="14609" max="14848" width="11.42578125" style="216"/>
    <col min="14849" max="14849" width="17.85546875" style="216" customWidth="1"/>
    <col min="14850" max="14850" width="19" style="216" customWidth="1"/>
    <col min="14851" max="14851" width="18.42578125" style="216" customWidth="1"/>
    <col min="14852" max="14852" width="18.140625" style="216" customWidth="1"/>
    <col min="14853" max="14853" width="17.85546875" style="216" customWidth="1"/>
    <col min="14854" max="14854" width="18" style="216" customWidth="1"/>
    <col min="14855" max="14856" width="18.7109375" style="216" customWidth="1"/>
    <col min="14857" max="14857" width="18.42578125" style="216" customWidth="1"/>
    <col min="14858" max="14858" width="17.85546875" style="216" customWidth="1"/>
    <col min="14859" max="14861" width="18.7109375" style="216" customWidth="1"/>
    <col min="14862" max="14862" width="19.5703125" style="216" customWidth="1"/>
    <col min="14863" max="14863" width="11.42578125" style="216"/>
    <col min="14864" max="14864" width="14.28515625" style="216" bestFit="1" customWidth="1"/>
    <col min="14865" max="15104" width="11.42578125" style="216"/>
    <col min="15105" max="15105" width="17.85546875" style="216" customWidth="1"/>
    <col min="15106" max="15106" width="19" style="216" customWidth="1"/>
    <col min="15107" max="15107" width="18.42578125" style="216" customWidth="1"/>
    <col min="15108" max="15108" width="18.140625" style="216" customWidth="1"/>
    <col min="15109" max="15109" width="17.85546875" style="216" customWidth="1"/>
    <col min="15110" max="15110" width="18" style="216" customWidth="1"/>
    <col min="15111" max="15112" width="18.7109375" style="216" customWidth="1"/>
    <col min="15113" max="15113" width="18.42578125" style="216" customWidth="1"/>
    <col min="15114" max="15114" width="17.85546875" style="216" customWidth="1"/>
    <col min="15115" max="15117" width="18.7109375" style="216" customWidth="1"/>
    <col min="15118" max="15118" width="19.5703125" style="216" customWidth="1"/>
    <col min="15119" max="15119" width="11.42578125" style="216"/>
    <col min="15120" max="15120" width="14.28515625" style="216" bestFit="1" customWidth="1"/>
    <col min="15121" max="15360" width="11.42578125" style="216"/>
    <col min="15361" max="15361" width="17.85546875" style="216" customWidth="1"/>
    <col min="15362" max="15362" width="19" style="216" customWidth="1"/>
    <col min="15363" max="15363" width="18.42578125" style="216" customWidth="1"/>
    <col min="15364" max="15364" width="18.140625" style="216" customWidth="1"/>
    <col min="15365" max="15365" width="17.85546875" style="216" customWidth="1"/>
    <col min="15366" max="15366" width="18" style="216" customWidth="1"/>
    <col min="15367" max="15368" width="18.7109375" style="216" customWidth="1"/>
    <col min="15369" max="15369" width="18.42578125" style="216" customWidth="1"/>
    <col min="15370" max="15370" width="17.85546875" style="216" customWidth="1"/>
    <col min="15371" max="15373" width="18.7109375" style="216" customWidth="1"/>
    <col min="15374" max="15374" width="19.5703125" style="216" customWidth="1"/>
    <col min="15375" max="15375" width="11.42578125" style="216"/>
    <col min="15376" max="15376" width="14.28515625" style="216" bestFit="1" customWidth="1"/>
    <col min="15377" max="15616" width="11.42578125" style="216"/>
    <col min="15617" max="15617" width="17.85546875" style="216" customWidth="1"/>
    <col min="15618" max="15618" width="19" style="216" customWidth="1"/>
    <col min="15619" max="15619" width="18.42578125" style="216" customWidth="1"/>
    <col min="15620" max="15620" width="18.140625" style="216" customWidth="1"/>
    <col min="15621" max="15621" width="17.85546875" style="216" customWidth="1"/>
    <col min="15622" max="15622" width="18" style="216" customWidth="1"/>
    <col min="15623" max="15624" width="18.7109375" style="216" customWidth="1"/>
    <col min="15625" max="15625" width="18.42578125" style="216" customWidth="1"/>
    <col min="15626" max="15626" width="17.85546875" style="216" customWidth="1"/>
    <col min="15627" max="15629" width="18.7109375" style="216" customWidth="1"/>
    <col min="15630" max="15630" width="19.5703125" style="216" customWidth="1"/>
    <col min="15631" max="15631" width="11.42578125" style="216"/>
    <col min="15632" max="15632" width="14.28515625" style="216" bestFit="1" customWidth="1"/>
    <col min="15633" max="15872" width="11.42578125" style="216"/>
    <col min="15873" max="15873" width="17.85546875" style="216" customWidth="1"/>
    <col min="15874" max="15874" width="19" style="216" customWidth="1"/>
    <col min="15875" max="15875" width="18.42578125" style="216" customWidth="1"/>
    <col min="15876" max="15876" width="18.140625" style="216" customWidth="1"/>
    <col min="15877" max="15877" width="17.85546875" style="216" customWidth="1"/>
    <col min="15878" max="15878" width="18" style="216" customWidth="1"/>
    <col min="15879" max="15880" width="18.7109375" style="216" customWidth="1"/>
    <col min="15881" max="15881" width="18.42578125" style="216" customWidth="1"/>
    <col min="15882" max="15882" width="17.85546875" style="216" customWidth="1"/>
    <col min="15883" max="15885" width="18.7109375" style="216" customWidth="1"/>
    <col min="15886" max="15886" width="19.5703125" style="216" customWidth="1"/>
    <col min="15887" max="15887" width="11.42578125" style="216"/>
    <col min="15888" max="15888" width="14.28515625" style="216" bestFit="1" customWidth="1"/>
    <col min="15889" max="16128" width="11.42578125" style="216"/>
    <col min="16129" max="16129" width="17.85546875" style="216" customWidth="1"/>
    <col min="16130" max="16130" width="19" style="216" customWidth="1"/>
    <col min="16131" max="16131" width="18.42578125" style="216" customWidth="1"/>
    <col min="16132" max="16132" width="18.140625" style="216" customWidth="1"/>
    <col min="16133" max="16133" width="17.85546875" style="216" customWidth="1"/>
    <col min="16134" max="16134" width="18" style="216" customWidth="1"/>
    <col min="16135" max="16136" width="18.7109375" style="216" customWidth="1"/>
    <col min="16137" max="16137" width="18.42578125" style="216" customWidth="1"/>
    <col min="16138" max="16138" width="17.85546875" style="216" customWidth="1"/>
    <col min="16139" max="16141" width="18.7109375" style="216" customWidth="1"/>
    <col min="16142" max="16142" width="19.5703125" style="216" customWidth="1"/>
    <col min="16143" max="16143" width="11.42578125" style="216"/>
    <col min="16144" max="16144" width="14.28515625" style="216" bestFit="1" customWidth="1"/>
    <col min="16145" max="16384" width="11.42578125" style="216"/>
  </cols>
  <sheetData>
    <row r="1" spans="1:28" s="166" customFormat="1" x14ac:dyDescent="0.2"/>
    <row r="2" spans="1:28" s="166" customFormat="1" x14ac:dyDescent="0.2"/>
    <row r="3" spans="1:28" s="166" customFormat="1" x14ac:dyDescent="0.2"/>
    <row r="4" spans="1:28" s="166" customFormat="1" x14ac:dyDescent="0.2"/>
    <row r="5" spans="1:28" s="166" customFormat="1" x14ac:dyDescent="0.2"/>
    <row r="6" spans="1:28" ht="18" x14ac:dyDescent="0.2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</row>
    <row r="7" spans="1:28" ht="18" x14ac:dyDescent="0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</row>
    <row r="8" spans="1:28" ht="18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</row>
    <row r="9" spans="1:28" ht="28.5" x14ac:dyDescent="0.45">
      <c r="A9" s="320" t="s">
        <v>174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</row>
    <row r="10" spans="1:28" ht="26.25" x14ac:dyDescent="0.4">
      <c r="A10" s="321" t="s">
        <v>83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</row>
    <row r="11" spans="1:28" ht="18.75" thickBot="1" x14ac:dyDescent="0.3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</row>
    <row r="12" spans="1:28" ht="30" customHeight="1" thickBot="1" x14ac:dyDescent="0.25">
      <c r="A12" s="241" t="s">
        <v>70</v>
      </c>
      <c r="B12" s="242" t="s">
        <v>119</v>
      </c>
      <c r="C12" s="242" t="s">
        <v>120</v>
      </c>
      <c r="D12" s="242" t="s">
        <v>121</v>
      </c>
      <c r="E12" s="242" t="s">
        <v>122</v>
      </c>
      <c r="F12" s="242" t="s">
        <v>123</v>
      </c>
      <c r="G12" s="242" t="s">
        <v>124</v>
      </c>
      <c r="H12" s="242" t="s">
        <v>125</v>
      </c>
      <c r="I12" s="242" t="s">
        <v>126</v>
      </c>
      <c r="J12" s="242" t="s">
        <v>127</v>
      </c>
      <c r="K12" s="242" t="s">
        <v>128</v>
      </c>
      <c r="L12" s="242" t="s">
        <v>12</v>
      </c>
      <c r="M12" s="243" t="s">
        <v>13</v>
      </c>
      <c r="N12" s="244" t="s">
        <v>14</v>
      </c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</row>
    <row r="13" spans="1:28" ht="30" customHeight="1" x14ac:dyDescent="0.35">
      <c r="A13" s="234" t="s">
        <v>129</v>
      </c>
      <c r="B13" s="235">
        <f>+[5]enero!B8+[5]enero!C8+[5]enero!D8+[5]enero!E8+[5]enero!F8+[5]enero!G8+[5]enero!H8+[5]enero!I8</f>
        <v>374793</v>
      </c>
      <c r="C13" s="235">
        <f>+[5]feb.!B8+[5]feb.!C8+[5]feb.!D8+[5]feb.!E8+[5]feb.!F8+[5]feb.!G8+[5]feb.!H8+[5]feb.!I8</f>
        <v>501604</v>
      </c>
      <c r="D13" s="235">
        <f>+[5]marzo!B8+[5]marzo!C8+[5]marzo!D8+[5]marzo!E8+[5]marzo!F8+[5]marzo!G8+[5]marzo!H8+[5]marzo!I8</f>
        <v>166929</v>
      </c>
      <c r="E13" s="235">
        <f>+[5]abril!B8+[5]abril!C8+[5]abril!D8+[5]abril!E8+[5]abril!F8+[5]abril!G8+[5]abril!H8+[5]abril!I8</f>
        <v>63271</v>
      </c>
      <c r="F13" s="235">
        <f>+[5]mayo!B8+[5]mayo!C8+[5]mayo!D8+[5]mayo!E8+[5]mayo!F8+[5]mayo!G8+[5]mayo!H8+[5]mayo!I8</f>
        <v>151074</v>
      </c>
      <c r="G13" s="235">
        <f>+[5]junio!B8+[5]junio!C8+[5]junio!D8+[5]junio!E8+[5]junio!F8+[5]junio!G8+[5]junio!H8+[5]junio!I8</f>
        <v>515229</v>
      </c>
      <c r="H13" s="235">
        <f>+[5]julio!B8+[5]julio!C8+[5]julio!D8+[5]julio!E8+[5]julio!F8+[5]julio!G8+[5]julio!H8+[5]julio!I8</f>
        <v>262023</v>
      </c>
      <c r="I13" s="235">
        <f>+[5]agosto!B8+[5]agosto!C8+[5]agosto!D8+[5]agosto!E8+[5]agosto!F8+[5]agosto!G8+[5]agosto!H8+[5]agosto!I8</f>
        <v>105300</v>
      </c>
      <c r="J13" s="235">
        <f>+'[5]sept. '!B8+'[5]sept. '!C8+'[5]sept. '!D8+'[5]sept. '!E8+'[5]sept. '!F8+'[5]sept. '!G8+'[5]sept. '!H8+'[5]sept. '!I8</f>
        <v>51272</v>
      </c>
      <c r="K13" s="235">
        <f>+[5]oct.!B8+[5]oct.!C8+[5]oct.!D8+[5]oct.!E8+[5]oct.!F8+[5]oct.!G8+[5]oct.!H8+[5]oct.!I8</f>
        <v>68922</v>
      </c>
      <c r="L13" s="235">
        <f>+[5]nov.!B8+[5]nov.!C8+[5]nov.!D8+[5]nov.!E8+[5]nov.!F8+[5]nov.!G8+[5]nov.!H8+[5]nov.!I8</f>
        <v>16110</v>
      </c>
      <c r="M13" s="235">
        <f>+[5]dic.!B9+[5]dic.!C9+[5]dic.!D9+[5]dic.!E9+[5]dic.!F9+[5]dic.!G9+[5]dic.!H9+[5]dic.!I9</f>
        <v>45330</v>
      </c>
      <c r="N13" s="236">
        <f>SUM(B13:M13)</f>
        <v>2321857</v>
      </c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</row>
    <row r="14" spans="1:28" ht="30" customHeight="1" x14ac:dyDescent="0.35">
      <c r="A14" s="13" t="s">
        <v>130</v>
      </c>
      <c r="B14" s="237">
        <f>+[5]enero!B9+[5]enero!C9+[5]enero!D9+[5]enero!E9+[5]enero!F9+[5]enero!G9+[5]enero!H9+[5]enero!I9</f>
        <v>29310</v>
      </c>
      <c r="C14" s="237">
        <f>+[5]feb.!B9+[5]feb.!C9+[5]feb.!D9+[5]feb.!E9+[5]feb.!F9+[5]feb.!G9+[5]feb.!H9+[5]feb.!I9</f>
        <v>21996</v>
      </c>
      <c r="D14" s="237">
        <f>+[5]marzo!B9+[5]marzo!C9+[5]marzo!D9+[5]marzo!E9+[5]marzo!F9+[5]marzo!G9+[5]marzo!H9+[5]marzo!I9</f>
        <v>37774</v>
      </c>
      <c r="E14" s="237">
        <f>+[5]abril!B9+[5]abril!C9+[5]abril!D9+[5]abril!E9+[5]abril!F9+[5]abril!G9+[5]abril!H9+[5]abril!I9</f>
        <v>56167</v>
      </c>
      <c r="F14" s="237">
        <f>+[5]mayo!B9+[5]mayo!C9+[5]mayo!D9+[5]mayo!E9+[5]mayo!F9+[5]mayo!G9+[5]mayo!H9+[5]mayo!I9</f>
        <v>76097</v>
      </c>
      <c r="G14" s="237">
        <f>+[5]junio!B9+[5]junio!C9+[5]junio!D9+[5]junio!E9+[5]junio!F9+[5]junio!G9+[5]junio!H9+[5]junio!I9</f>
        <v>44311</v>
      </c>
      <c r="H14" s="237">
        <f>+[5]julio!B9+[5]julio!C9+[5]julio!D9+[5]julio!E9+[5]julio!F9+[5]julio!G9+[5]julio!H9+[5]julio!I9</f>
        <v>25256</v>
      </c>
      <c r="I14" s="237">
        <f>+[5]agosto!B9+[5]agosto!C9+[5]agosto!D9+[5]agosto!E9+[5]agosto!F9+[5]agosto!G9+[5]agosto!H9+[5]agosto!I9</f>
        <v>15117</v>
      </c>
      <c r="J14" s="237">
        <f>+'[5]sept. '!B9+'[5]sept. '!C9+'[5]sept. '!D9+'[5]sept. '!E9+'[5]sept. '!F9+'[5]sept. '!G9+'[5]sept. '!H9+'[5]sept. '!I9</f>
        <v>23981</v>
      </c>
      <c r="K14" s="237">
        <f>+[5]oct.!B9+[5]oct.!C9+[5]oct.!D9+[5]oct.!E9+[5]oct.!F9+[5]oct.!G9+[5]oct.!H9+[5]oct.!I9</f>
        <v>27223</v>
      </c>
      <c r="L14" s="237">
        <f>+[5]nov.!B9+[5]nov.!C9+[5]nov.!D9+[5]nov.!E9+[5]nov.!F9+[5]nov.!G9+[5]nov.!H9+[5]nov.!I9</f>
        <v>36951</v>
      </c>
      <c r="M14" s="237">
        <f>+[5]dic.!B10+[5]dic.!C10+[5]dic.!D10+[5]dic.!E10+[5]dic.!F10+[5]dic.!G10+[5]dic.!H10+[5]dic.!I10</f>
        <v>31426</v>
      </c>
      <c r="N14" s="238">
        <f>SUM(B14:M14)</f>
        <v>425609</v>
      </c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</row>
    <row r="15" spans="1:28" ht="30" customHeight="1" x14ac:dyDescent="0.35">
      <c r="A15" s="13" t="s">
        <v>131</v>
      </c>
      <c r="B15" s="237">
        <f>+[5]enero!B10+[5]enero!C10+[5]enero!D10+[5]enero!E10+[5]enero!F10+[5]enero!G10+[5]enero!H10+[5]enero!I10</f>
        <v>200</v>
      </c>
      <c r="C15" s="237">
        <f>+[5]feb.!B10+[5]feb.!C10+[5]feb.!D10+[5]feb.!E10+[5]feb.!F10+[5]feb.!G10+[5]feb.!H10+[5]feb.!I10</f>
        <v>12</v>
      </c>
      <c r="D15" s="237">
        <f>+[5]marzo!B10+[5]marzo!C10+[5]marzo!D10+[5]marzo!E10+[5]marzo!F10+[5]marzo!G10+[5]marzo!H10+[5]marzo!I10</f>
        <v>926</v>
      </c>
      <c r="E15" s="237">
        <f>+[5]abril!B10+[5]abril!C10+[5]abril!D10+[5]abril!E10+[5]abril!F10+[5]abril!G10+[5]abril!H10+[5]abril!I10</f>
        <v>2287</v>
      </c>
      <c r="F15" s="237">
        <f>+[5]mayo!B10+[5]mayo!C10+[5]mayo!D10+[5]mayo!E10+[5]mayo!F10+[5]mayo!G10+[5]mayo!H10+[5]mayo!I10</f>
        <v>776</v>
      </c>
      <c r="G15" s="237">
        <f>+[5]junio!B10+[5]junio!C10+[5]junio!D10+[5]junio!E10+[5]junio!F10+[5]junio!G10+[5]junio!H10+[5]junio!I10</f>
        <v>1100</v>
      </c>
      <c r="H15" s="237">
        <f>+[5]julio!B10+[5]julio!C10+[5]julio!D10+[5]julio!E10+[5]julio!F10+[5]julio!G10+[5]julio!H10+[5]julio!I10</f>
        <v>110</v>
      </c>
      <c r="I15" s="237">
        <f>+[5]agosto!B10+[5]agosto!C10+[5]agosto!D10+[5]agosto!E10+[5]agosto!F10+[5]agosto!G10+[5]agosto!H10+[5]agosto!I10</f>
        <v>300</v>
      </c>
      <c r="J15" s="237">
        <f>+'[5]sept. '!B10+'[5]sept. '!C10+'[5]sept. '!D10+'[5]sept. '!E10+'[5]sept. '!F10+'[5]sept. '!G10+'[5]sept. '!H10+'[5]sept. '!I10</f>
        <v>800</v>
      </c>
      <c r="K15" s="237">
        <f>+[5]oct.!B10+[5]oct.!C10+[5]oct.!D10+[5]oct.!E10+[5]oct.!F10+[5]oct.!G10+[5]oct.!H10+[5]oct.!I10</f>
        <v>11747</v>
      </c>
      <c r="L15" s="237">
        <f>+[5]nov.!B10+[5]nov.!C10+[5]nov.!D10+[5]nov.!E10+[5]nov.!F10+[5]nov.!G10+[5]nov.!H10+[5]nov.!I10</f>
        <v>3181</v>
      </c>
      <c r="M15" s="237">
        <f>+[5]dic.!B11+[5]dic.!C11+[5]dic.!D11+[5]dic.!E11+[5]dic.!F11+[5]dic.!G11+[5]dic.!H11+[5]dic.!I11</f>
        <v>1500</v>
      </c>
      <c r="N15" s="238">
        <f t="shared" ref="N15:N43" si="0">SUM(B15:M15)</f>
        <v>22939</v>
      </c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</row>
    <row r="16" spans="1:28" ht="30" customHeight="1" x14ac:dyDescent="0.35">
      <c r="A16" s="13" t="s">
        <v>132</v>
      </c>
      <c r="B16" s="237">
        <f>+[5]enero!B11+[5]enero!C11+[5]enero!D11+[5]enero!E11+[5]enero!F11+[5]enero!G11+[5]enero!H11+[5]enero!I11</f>
        <v>854</v>
      </c>
      <c r="C16" s="237">
        <f>+[5]feb.!B11+[5]feb.!C11+[5]feb.!D11+[5]feb.!E11+[5]feb.!F11+[5]feb.!G11+[5]feb.!H11+[5]feb.!I11</f>
        <v>1284</v>
      </c>
      <c r="D16" s="237">
        <f>+[5]marzo!B11+[5]marzo!C11+[5]marzo!D11+[5]marzo!E11+[5]marzo!F11+[5]marzo!G11+[5]marzo!H11+[5]marzo!I11</f>
        <v>570</v>
      </c>
      <c r="E16" s="237">
        <f>+[5]abril!B11+[5]abril!C11+[5]abril!D11+[5]abril!E11+[5]abril!F11+[5]abril!G11+[5]abril!H11+[5]abril!I11</f>
        <v>193</v>
      </c>
      <c r="F16" s="237">
        <f>+[5]mayo!B11+[5]mayo!C11+[5]mayo!D11+[5]mayo!E11+[5]mayo!F11+[5]mayo!G11+[5]mayo!H11+[5]mayo!I11</f>
        <v>232</v>
      </c>
      <c r="G16" s="237">
        <f>+[5]junio!B11+[5]junio!C11+[5]junio!D11+[5]junio!E11+[5]junio!F11+[5]junio!G11+[5]junio!H11+[5]junio!I11</f>
        <v>460</v>
      </c>
      <c r="H16" s="237">
        <f>+[5]julio!B11+[5]julio!C11+[5]julio!D11+[5]julio!E11+[5]julio!F11+[5]julio!G11+[5]julio!H11+[5]julio!I11</f>
        <v>728</v>
      </c>
      <c r="I16" s="237">
        <f>+[5]agosto!B11+[5]agosto!C11+[5]agosto!D11+[5]agosto!E11+[5]agosto!F11+[5]agosto!G11+[5]agosto!H11+[5]agosto!I11</f>
        <v>4</v>
      </c>
      <c r="J16" s="237">
        <f>+'[5]sept. '!B11+'[5]sept. '!C11+'[5]sept. '!D11+'[5]sept. '!E11+'[5]sept. '!F11+'[5]sept. '!G11+'[5]sept. '!H11+'[5]sept. '!I11</f>
        <v>1</v>
      </c>
      <c r="K16" s="237">
        <f>+[5]oct.!B11+[5]oct.!C11+[5]oct.!D11+[5]oct.!E11+[5]oct.!F11+[5]oct.!G11+[5]oct.!H11+[5]oct.!I11</f>
        <v>90</v>
      </c>
      <c r="L16" s="237">
        <f>+[5]nov.!B11+[5]nov.!C11+[5]nov.!D11+[5]nov.!E11+[5]nov.!F11+[5]nov.!G11+[5]nov.!H11+[5]nov.!I11</f>
        <v>91</v>
      </c>
      <c r="M16" s="237">
        <f>+[5]dic.!B12+[5]dic.!C12+[5]dic.!D12+[5]dic.!E12+[5]dic.!F12+[5]dic.!G12+[5]dic.!H12+[5]dic.!I12</f>
        <v>0</v>
      </c>
      <c r="N16" s="238">
        <f t="shared" si="0"/>
        <v>4507</v>
      </c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</row>
    <row r="17" spans="1:28" ht="30" customHeight="1" x14ac:dyDescent="0.35">
      <c r="A17" s="13" t="s">
        <v>133</v>
      </c>
      <c r="B17" s="237">
        <f>+[5]enero!B12+[5]enero!C12+[5]enero!D12+[5]enero!E12+[5]enero!F12+[5]enero!G12+[5]enero!H12+[5]enero!I12</f>
        <v>2912</v>
      </c>
      <c r="C17" s="237">
        <f>+[5]feb.!B12+[5]feb.!C12+[5]feb.!D12+[5]feb.!E12+[5]feb.!F12+[5]feb.!G12+[5]feb.!H12+[5]feb.!I12</f>
        <v>2595</v>
      </c>
      <c r="D17" s="237">
        <f>+[5]marzo!B12+[5]marzo!C12+[5]marzo!D12+[5]marzo!E12+[5]marzo!F12+[5]marzo!G12+[5]marzo!H12+[5]marzo!I12</f>
        <v>2732</v>
      </c>
      <c r="E17" s="237">
        <f>+[5]abril!B12+[5]abril!C12+[5]abril!D12+[5]abril!E12+[5]abril!F12+[5]abril!G12+[5]abril!H12+[5]abril!I12</f>
        <v>4287</v>
      </c>
      <c r="F17" s="237">
        <f>+[5]mayo!B12+[5]mayo!C12+[5]mayo!D12+[5]mayo!E12+[5]mayo!F12+[5]mayo!G12+[5]mayo!H12+[5]mayo!I12</f>
        <v>5861</v>
      </c>
      <c r="G17" s="237">
        <f>+[5]junio!B12+[5]junio!C12+[5]junio!D12+[5]junio!E12+[5]junio!F12+[5]junio!G12+[5]junio!H12+[5]junio!I12</f>
        <v>2851</v>
      </c>
      <c r="H17" s="237">
        <f>+[5]julio!B12+[5]julio!C12+[5]julio!D12+[5]julio!E12+[5]julio!F12+[5]julio!G12+[5]julio!H12+[5]julio!I12</f>
        <v>1024</v>
      </c>
      <c r="I17" s="237">
        <f>+[5]agosto!B12+[5]agosto!C12+[5]agosto!D12+[5]agosto!E12+[5]agosto!F12+[5]agosto!G12+[5]agosto!H12+[5]agosto!I12</f>
        <v>974</v>
      </c>
      <c r="J17" s="237">
        <f>+'[5]sept. '!B12+'[5]sept. '!C12+'[5]sept. '!D12+'[5]sept. '!E12+'[5]sept. '!F12+'[5]sept. '!G12+'[5]sept. '!H12+'[5]sept. '!I12</f>
        <v>6292</v>
      </c>
      <c r="K17" s="237">
        <f>+[5]oct.!B12+[5]oct.!C12+[5]oct.!D12+[5]oct.!E12+[5]oct.!F12+[5]oct.!G12+[5]oct.!H12+[5]oct.!I12</f>
        <v>5100</v>
      </c>
      <c r="L17" s="237">
        <f>+[5]nov.!B12+[5]nov.!C12+[5]nov.!D12+[5]nov.!E12+[5]nov.!F12+[5]nov.!G12+[5]nov.!H12+[5]nov.!I12</f>
        <v>1739</v>
      </c>
      <c r="M17" s="237">
        <f>+[5]dic.!B13+[5]dic.!C13+[5]dic.!D13+[5]dic.!E13+[5]dic.!F13+[5]dic.!G13+[5]dic.!H13+[5]dic.!I13</f>
        <v>1419</v>
      </c>
      <c r="N17" s="238">
        <f t="shared" si="0"/>
        <v>37786</v>
      </c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30" customHeight="1" x14ac:dyDescent="0.35">
      <c r="A18" s="13" t="s">
        <v>134</v>
      </c>
      <c r="B18" s="237">
        <f>+[5]enero!B13+[5]enero!C13+[5]enero!D13+[5]enero!E13+[5]enero!F13+[5]enero!G13+[5]enero!H13+[5]enero!I13</f>
        <v>35503</v>
      </c>
      <c r="C18" s="237">
        <f>+[5]feb.!B13+[5]feb.!C13+[5]feb.!D13+[5]feb.!E13+[5]feb.!F13+[5]feb.!G13+[5]feb.!H13+[5]feb.!I13</f>
        <v>11946</v>
      </c>
      <c r="D18" s="237">
        <f>+[5]marzo!B13+[5]marzo!C13+[5]marzo!D13+[5]marzo!E13+[5]marzo!F13+[5]marzo!G13+[5]marzo!H13+[5]marzo!I13</f>
        <v>9310</v>
      </c>
      <c r="E18" s="237">
        <f>+[5]abril!B13+[5]abril!C13+[5]abril!D13+[5]abril!E13+[5]abril!F13+[5]abril!G13+[5]abril!H13+[5]abril!I13</f>
        <v>19012</v>
      </c>
      <c r="F18" s="237">
        <f>+[5]mayo!B13+[5]mayo!C13+[5]mayo!D13+[5]mayo!E13+[5]mayo!F13+[5]mayo!G13+[5]mayo!H13+[5]mayo!I13</f>
        <v>44923</v>
      </c>
      <c r="G18" s="237">
        <f>+[5]junio!B13+[5]junio!C13+[5]junio!D13+[5]junio!E13+[5]junio!F13+[5]junio!G13+[5]junio!H13+[5]junio!I13</f>
        <v>4720</v>
      </c>
      <c r="H18" s="237">
        <f>+[5]julio!B13+[5]julio!C13+[5]julio!D13+[5]julio!E13+[5]julio!F13+[5]julio!G13+[5]julio!H13+[5]julio!I13</f>
        <v>4485</v>
      </c>
      <c r="I18" s="237">
        <f>+[5]agosto!B13+[5]agosto!C13+[5]agosto!D13+[5]agosto!E13+[5]agosto!F13+[5]agosto!G13+[5]agosto!H13+[5]agosto!I13</f>
        <v>3551</v>
      </c>
      <c r="J18" s="237">
        <f>+'[5]sept. '!B13+'[5]sept. '!C13+'[5]sept. '!D13+'[5]sept. '!E13+'[5]sept. '!F13+'[5]sept. '!G13+'[5]sept. '!H13+'[5]sept. '!I13</f>
        <v>21550</v>
      </c>
      <c r="K18" s="237">
        <f>+[5]oct.!B13+[5]oct.!C13+[5]oct.!D13+[5]oct.!E13+[5]oct.!F13+[5]oct.!G13+[5]oct.!H13+[5]oct.!I13</f>
        <v>9017</v>
      </c>
      <c r="L18" s="237">
        <f>+[5]nov.!B13+[5]nov.!C13+[5]nov.!D13+[5]nov.!E13+[5]nov.!F13+[5]nov.!G13+[5]nov.!H13+[5]nov.!I13</f>
        <v>82916</v>
      </c>
      <c r="M18" s="237">
        <f>+[5]dic.!B14+[5]dic.!C14+[5]dic.!D14+[5]dic.!E14+[5]dic.!F14+[5]dic.!G14+[5]dic.!H14+[5]dic.!I14</f>
        <v>36096</v>
      </c>
      <c r="N18" s="238">
        <f t="shared" si="0"/>
        <v>283029</v>
      </c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</row>
    <row r="19" spans="1:28" ht="30" customHeight="1" x14ac:dyDescent="0.35">
      <c r="A19" s="13" t="s">
        <v>135</v>
      </c>
      <c r="B19" s="237">
        <f>+[5]enero!B14+[5]enero!C14+[5]enero!D14+[5]enero!E14+[5]enero!F14+[5]enero!G14+[5]enero!H14+[5]enero!I14</f>
        <v>21963</v>
      </c>
      <c r="C19" s="237">
        <f>+[5]feb.!B14+[5]feb.!C14+[5]feb.!D14+[5]feb.!E14+[5]feb.!F14+[5]feb.!G14+[5]feb.!H14+[5]feb.!I14</f>
        <v>6169</v>
      </c>
      <c r="D19" s="237">
        <f>+[5]marzo!B14+[5]marzo!C14+[5]marzo!D14+[5]marzo!E14+[5]marzo!F14+[5]marzo!G14+[5]marzo!H14+[5]marzo!I14</f>
        <v>2581</v>
      </c>
      <c r="E19" s="237">
        <f>+[5]abril!B14+[5]abril!C14+[5]abril!D14+[5]abril!E14+[5]abril!F14+[5]abril!G14+[5]abril!H14+[5]abril!I14</f>
        <v>14614</v>
      </c>
      <c r="F19" s="237">
        <f>+[5]mayo!B14+[5]mayo!C14+[5]mayo!D14+[5]mayo!E14+[5]mayo!F14+[5]mayo!G14+[5]mayo!H14+[5]mayo!I14</f>
        <v>44393</v>
      </c>
      <c r="G19" s="237">
        <f>+[5]junio!B14+[5]junio!C14+[5]junio!D14+[5]junio!E14+[5]junio!F14+[5]junio!G14+[5]junio!H14+[5]junio!I14</f>
        <v>2095</v>
      </c>
      <c r="H19" s="237">
        <f>+[5]julio!B14+[5]julio!C14+[5]julio!D14+[5]julio!E14+[5]julio!F14+[5]julio!G14+[5]julio!H14+[5]julio!I14</f>
        <v>626</v>
      </c>
      <c r="I19" s="237">
        <f>+[5]agosto!B14+[5]agosto!C14+[5]agosto!D14+[5]agosto!E14+[5]agosto!F14+[5]agosto!G14+[5]agosto!H14+[5]agosto!I14</f>
        <v>3159</v>
      </c>
      <c r="J19" s="237">
        <f>+'[5]sept. '!B14+'[5]sept. '!C14+'[5]sept. '!D14+'[5]sept. '!E14+'[5]sept. '!F14+'[5]sept. '!G14+'[5]sept. '!H14+'[5]sept. '!I14</f>
        <v>23699</v>
      </c>
      <c r="K19" s="237">
        <f>+[5]oct.!B14+[5]oct.!C14+[5]oct.!D14+[5]oct.!E14+[5]oct.!F14+[5]oct.!G14+[5]oct.!H14+[5]oct.!I14</f>
        <v>32880</v>
      </c>
      <c r="L19" s="237">
        <f>+[5]nov.!B14+[5]nov.!C14+[5]nov.!D14+[5]nov.!E14+[5]nov.!F14+[5]nov.!G14+[5]nov.!H14+[5]nov.!I14</f>
        <v>21270</v>
      </c>
      <c r="M19" s="237">
        <f>+[5]dic.!B15+[5]dic.!C15+[5]dic.!D15+[5]dic.!E15+[5]dic.!F15+[5]dic.!G15+[5]dic.!H15+[5]dic.!I15</f>
        <v>22690</v>
      </c>
      <c r="N19" s="238">
        <f t="shared" si="0"/>
        <v>196139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ht="30" customHeight="1" x14ac:dyDescent="0.35">
      <c r="A20" s="13" t="s">
        <v>136</v>
      </c>
      <c r="B20" s="237">
        <f>+[5]enero!B15+[5]enero!C15+[5]enero!D15+[5]enero!E15+[5]enero!F15+[5]enero!G15+[5]enero!H15+[5]enero!I15</f>
        <v>975</v>
      </c>
      <c r="C20" s="237">
        <f>+[5]feb.!B15+[5]feb.!C15+[5]feb.!D15+[5]feb.!E15+[5]feb.!F15+[5]feb.!G15+[5]feb.!H15+[5]feb.!I15</f>
        <v>392</v>
      </c>
      <c r="D20" s="237">
        <f>+[5]marzo!B15+[5]marzo!C15+[5]marzo!D15+[5]marzo!E15+[5]marzo!F15+[5]marzo!G15+[5]marzo!H15+[5]marzo!I15</f>
        <v>63</v>
      </c>
      <c r="E20" s="237">
        <f>+[5]abril!B15+[5]abril!C15+[5]abril!D15+[5]abril!E15+[5]abril!F15+[5]abril!G15+[5]abril!H15+[5]abril!I15</f>
        <v>590</v>
      </c>
      <c r="F20" s="237">
        <f>+[5]mayo!B15+[5]mayo!C15+[5]mayo!D15+[5]mayo!E15+[5]mayo!F15+[5]mayo!G15+[5]mayo!H15+[5]mayo!I15</f>
        <v>8370</v>
      </c>
      <c r="G20" s="237">
        <f>+[5]junio!B15+[5]junio!C15+[5]junio!D15+[5]junio!E15+[5]junio!F15+[5]junio!G15+[5]junio!H15+[5]junio!I15</f>
        <v>247</v>
      </c>
      <c r="H20" s="237">
        <f>+[5]julio!B15+[5]julio!C15+[5]julio!D15+[5]julio!E15+[5]julio!F15+[5]julio!G15+[5]julio!H15+[5]julio!I15</f>
        <v>28</v>
      </c>
      <c r="I20" s="237">
        <f>+[5]agosto!B15+[5]agosto!C15+[5]agosto!D15+[5]agosto!E15+[5]agosto!F15+[5]agosto!G15+[5]agosto!H15+[5]agosto!I15</f>
        <v>20</v>
      </c>
      <c r="J20" s="237">
        <f>+'[5]sept. '!B15+'[5]sept. '!C15+'[5]sept. '!D15+'[5]sept. '!E15+'[5]sept. '!F15+'[5]sept. '!G15+'[5]sept. '!H15+'[5]sept. '!I15</f>
        <v>2644</v>
      </c>
      <c r="K20" s="237">
        <f>+[5]oct.!B15+[5]oct.!C15+[5]oct.!D15+[5]oct.!E15+[5]oct.!F15+[5]oct.!G15+[5]oct.!H15+[5]oct.!I15</f>
        <v>4729</v>
      </c>
      <c r="L20" s="237">
        <f>+[5]nov.!B15+[5]nov.!C15+[5]nov.!D15+[5]nov.!E15+[5]nov.!F15+[5]nov.!G15+[5]nov.!H15+[5]nov.!I15</f>
        <v>213</v>
      </c>
      <c r="M20" s="237">
        <f>+[5]dic.!B16+[5]dic.!C16+[5]dic.!D16+[5]dic.!E16+[5]dic.!F16+[5]dic.!G16+[5]dic.!H16+[5]dic.!I16</f>
        <v>685</v>
      </c>
      <c r="N20" s="238">
        <f t="shared" si="0"/>
        <v>18956</v>
      </c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</row>
    <row r="21" spans="1:28" ht="30" customHeight="1" x14ac:dyDescent="0.35">
      <c r="A21" s="13" t="s">
        <v>137</v>
      </c>
      <c r="B21" s="237">
        <f>+[5]enero!B16+[5]enero!C16+[5]enero!D16+[5]enero!E16+[5]enero!F16+[5]enero!G16+[5]enero!H16+[5]enero!I16</f>
        <v>6880</v>
      </c>
      <c r="C21" s="237">
        <f>+[5]feb.!B16+[5]feb.!C16+[5]feb.!D16+[5]feb.!E16+[5]feb.!F16+[5]feb.!G16+[5]feb.!H16+[5]feb.!I16</f>
        <v>4131</v>
      </c>
      <c r="D21" s="237">
        <f>+[5]marzo!B16+[5]marzo!C16+[5]marzo!D16+[5]marzo!E16+[5]marzo!F16+[5]marzo!G16+[5]marzo!H16+[5]marzo!I16</f>
        <v>4930</v>
      </c>
      <c r="E21" s="237">
        <f>+[5]abril!B16+[5]abril!C16+[5]abril!D16+[5]abril!E16+[5]abril!F16+[5]abril!G16+[5]abril!H16+[5]abril!I16</f>
        <v>18719</v>
      </c>
      <c r="F21" s="237">
        <f>+[5]mayo!B16+[5]mayo!C16+[5]mayo!D16+[5]mayo!E16+[5]mayo!F16+[5]mayo!G16+[5]mayo!H16+[5]mayo!I16</f>
        <v>63163</v>
      </c>
      <c r="G21" s="237">
        <f>+[5]junio!B16+[5]junio!C16+[5]junio!D16+[5]junio!E16+[5]junio!F16+[5]junio!G16+[5]junio!H16+[5]junio!I16</f>
        <v>39767</v>
      </c>
      <c r="H21" s="237">
        <f>+[5]julio!B16+[5]julio!C16+[5]julio!D16+[5]julio!E16+[5]julio!F16+[5]julio!G16+[5]julio!H16+[5]julio!I16</f>
        <v>14214</v>
      </c>
      <c r="I21" s="237">
        <f>+[5]agosto!B16+[5]agosto!C16+[5]agosto!D16+[5]agosto!E16+[5]agosto!F16+[5]agosto!G16+[5]agosto!H16+[5]agosto!I16</f>
        <v>10849</v>
      </c>
      <c r="J21" s="237">
        <f>+'[5]sept. '!B16+'[5]sept. '!C16+'[5]sept. '!D16+'[5]sept. '!E16+'[5]sept. '!F16+'[5]sept. '!G16+'[5]sept. '!H16+'[5]sept. '!I16</f>
        <v>4267</v>
      </c>
      <c r="K21" s="237">
        <f>+[5]oct.!B16+[5]oct.!C16+[5]oct.!D16+[5]oct.!E16+[5]oct.!F16+[5]oct.!G16+[5]oct.!H16+[5]oct.!I16</f>
        <v>7104</v>
      </c>
      <c r="L21" s="237">
        <f>+[5]nov.!B16+[5]nov.!C16+[5]nov.!D16+[5]nov.!E16+[5]nov.!F16+[5]nov.!G16+[5]nov.!H16+[5]nov.!I16</f>
        <v>8749</v>
      </c>
      <c r="M21" s="237">
        <f>+[5]dic.!B17+[5]dic.!C17+[5]dic.!D17+[5]dic.!E17+[5]dic.!F17+[5]dic.!G17+[5]dic.!H17+[5]dic.!I17</f>
        <v>4930</v>
      </c>
      <c r="N21" s="238">
        <f t="shared" si="0"/>
        <v>187703</v>
      </c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30" customHeight="1" x14ac:dyDescent="0.35">
      <c r="A22" s="13" t="s">
        <v>138</v>
      </c>
      <c r="B22" s="237">
        <f>+[5]enero!B17+[5]enero!C17+[5]enero!D17+[5]enero!E17+[5]enero!F17+[5]enero!G17+[5]enero!H17+[5]enero!I17</f>
        <v>7448</v>
      </c>
      <c r="C22" s="237">
        <f>+[5]feb.!B17+[5]feb.!C17+[5]feb.!D17+[5]feb.!E17+[5]feb.!F17+[5]feb.!G17+[5]feb.!H17+[5]feb.!I17</f>
        <v>4594</v>
      </c>
      <c r="D22" s="237">
        <f>+[5]marzo!B17+[5]marzo!C17+[5]marzo!D17+[5]marzo!E17+[5]marzo!F17+[5]marzo!G17+[5]marzo!H17+[5]marzo!I17</f>
        <v>4954</v>
      </c>
      <c r="E22" s="237">
        <f>+[5]abril!B17+[5]abril!C17+[5]abril!D17+[5]abril!E17+[5]abril!F17+[5]abril!G17+[5]abril!H17+[5]abril!I17</f>
        <v>6413</v>
      </c>
      <c r="F22" s="237">
        <f>+[5]mayo!B17+[5]mayo!C17+[5]mayo!D17+[5]mayo!E17+[5]mayo!F17+[5]mayo!G17+[5]mayo!H17+[5]mayo!I17</f>
        <v>6158</v>
      </c>
      <c r="G22" s="237">
        <f>+[5]junio!B17+[5]junio!C17+[5]junio!D17+[5]junio!E17+[5]junio!F17+[5]junio!G17+[5]junio!H17+[5]junio!I17</f>
        <v>5471</v>
      </c>
      <c r="H22" s="237">
        <f>+[5]julio!B17+[5]julio!C17+[5]julio!D17+[5]julio!E17+[5]julio!F17+[5]julio!G17+[5]julio!H17+[5]julio!I17</f>
        <v>2469</v>
      </c>
      <c r="I22" s="237">
        <f>+[5]agosto!B17+[5]agosto!C17+[5]agosto!D17+[5]agosto!E17+[5]agosto!F17+[5]agosto!G17+[5]agosto!H17+[5]agosto!I17</f>
        <v>2626</v>
      </c>
      <c r="J22" s="237">
        <f>+'[5]sept. '!B17+'[5]sept. '!C17+'[5]sept. '!D17+'[5]sept. '!E17+'[5]sept. '!F17+'[5]sept. '!G17+'[5]sept. '!H17+'[5]sept. '!I17</f>
        <v>6508</v>
      </c>
      <c r="K22" s="237">
        <f>+[5]oct.!B17+[5]oct.!C17+[5]oct.!D17+[5]oct.!E17+[5]oct.!F17+[5]oct.!G17+[5]oct.!H17+[5]oct.!I17</f>
        <v>12074</v>
      </c>
      <c r="L22" s="237">
        <f>+[5]nov.!B17+[5]nov.!C17+[5]nov.!D17+[5]nov.!E17+[5]nov.!F17+[5]nov.!G17+[5]nov.!H17+[5]nov.!I17</f>
        <v>11313</v>
      </c>
      <c r="M22" s="237">
        <f>+[5]dic.!B18+[5]dic.!C18+[5]dic.!D18+[5]dic.!E18+[5]dic.!F18+[5]dic.!G18+[5]dic.!H18+[5]dic.!I18</f>
        <v>12456</v>
      </c>
      <c r="N22" s="238">
        <f t="shared" si="0"/>
        <v>82484</v>
      </c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</row>
    <row r="23" spans="1:28" ht="30" customHeight="1" x14ac:dyDescent="0.35">
      <c r="A23" s="13" t="s">
        <v>139</v>
      </c>
      <c r="B23" s="237">
        <f>+[5]enero!B18+[5]enero!C18+[5]enero!D18+[5]enero!E18+[5]enero!F18+[5]enero!G18+[5]enero!H18+[5]enero!I18</f>
        <v>4683</v>
      </c>
      <c r="C23" s="237">
        <f>+[5]feb.!B18+[5]feb.!C18+[5]feb.!D18+[5]feb.!E18+[5]feb.!F18+[5]feb.!G18+[5]feb.!H18+[5]feb.!I18</f>
        <v>4972</v>
      </c>
      <c r="D23" s="237">
        <f>+[5]marzo!B18+[5]marzo!C18+[5]marzo!D18+[5]marzo!E18+[5]marzo!F18+[5]marzo!G18+[5]marzo!H18+[5]marzo!I18</f>
        <v>5315</v>
      </c>
      <c r="E23" s="237">
        <f>+[5]abril!B18+[5]abril!C18+[5]abril!D18+[5]abril!E18+[5]abril!F18+[5]abril!G18+[5]abril!H18+[5]abril!I18</f>
        <v>5254</v>
      </c>
      <c r="F23" s="237">
        <f>+[5]mayo!B18+[5]mayo!C18+[5]mayo!D18+[5]mayo!E18+[5]mayo!F18+[5]mayo!G18+[5]mayo!H18+[5]mayo!I18</f>
        <v>4798</v>
      </c>
      <c r="G23" s="237">
        <f>+[5]junio!B18+[5]junio!C18+[5]junio!D18+[5]junio!E18+[5]junio!F18+[5]junio!G18+[5]junio!H18+[5]junio!I18</f>
        <v>2402</v>
      </c>
      <c r="H23" s="237">
        <f>+[5]julio!B18+[5]julio!C18+[5]julio!D18+[5]julio!E18+[5]julio!F18+[5]julio!G18+[5]julio!H18+[5]julio!I18</f>
        <v>809</v>
      </c>
      <c r="I23" s="237">
        <f>+[5]agosto!B18+[5]agosto!C18+[5]agosto!D18+[5]agosto!E18+[5]agosto!F18+[5]agosto!G18+[5]agosto!H18+[5]agosto!I18</f>
        <v>1081</v>
      </c>
      <c r="J23" s="237">
        <f>+'[5]sept. '!B18+'[5]sept. '!C18+'[5]sept. '!D18+'[5]sept. '!E18+'[5]sept. '!F18+'[5]sept. '!G18+'[5]sept. '!H18+'[5]sept. '!I18</f>
        <v>1986</v>
      </c>
      <c r="K23" s="237">
        <f>+[5]oct.!B18+[5]oct.!C18+[5]oct.!D18+[5]oct.!E18+[5]oct.!F18+[5]oct.!G18+[5]oct.!H18+[5]oct.!I18</f>
        <v>3373</v>
      </c>
      <c r="L23" s="237">
        <f>+[5]nov.!B18+[5]nov.!C18+[5]nov.!D18+[5]nov.!E18+[5]nov.!F18+[5]nov.!G18+[5]nov.!H18+[5]nov.!I18</f>
        <v>3204</v>
      </c>
      <c r="M23" s="237">
        <f>+[5]dic.!B19+[5]dic.!C19+[5]dic.!D19+[5]dic.!E19+[5]dic.!F19+[5]dic.!G19+[5]dic.!H19+[5]dic.!I19</f>
        <v>6332</v>
      </c>
      <c r="N23" s="238">
        <f t="shared" si="0"/>
        <v>44209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</row>
    <row r="24" spans="1:28" ht="30" customHeight="1" x14ac:dyDescent="0.35">
      <c r="A24" s="13" t="s">
        <v>140</v>
      </c>
      <c r="B24" s="237">
        <f>+[5]enero!B19+[5]enero!C19+[5]enero!D19+[5]enero!E19+[5]enero!F19+[5]enero!G19+[5]enero!H19+[5]enero!I19</f>
        <v>4256</v>
      </c>
      <c r="C24" s="237">
        <f>+[5]feb.!B19+[5]feb.!C19+[5]feb.!D19+[5]feb.!E19+[5]feb.!F19+[5]feb.!G19+[5]feb.!H19+[5]feb.!I19</f>
        <v>3935</v>
      </c>
      <c r="D24" s="237">
        <f>+[5]marzo!B19+[5]marzo!C19+[5]marzo!D19+[5]marzo!E19+[5]marzo!F19+[5]marzo!G19+[5]marzo!H19+[5]marzo!I19</f>
        <v>2506</v>
      </c>
      <c r="E24" s="237">
        <f>+[5]abril!B19+[5]abril!C19+[5]abril!D19+[5]abril!E19+[5]abril!F19+[5]abril!G19+[5]abril!H19+[5]abril!I19</f>
        <v>1554</v>
      </c>
      <c r="F24" s="237">
        <f>+[5]mayo!B19+[5]mayo!C19+[5]mayo!D19+[5]mayo!E19+[5]mayo!F19+[5]mayo!G19+[5]mayo!H19+[5]mayo!I19</f>
        <v>2563</v>
      </c>
      <c r="G24" s="237">
        <f>+[5]junio!B19+[5]junio!C19+[5]junio!D19+[5]junio!E19+[5]junio!F19+[5]junio!G19+[5]junio!H19+[5]junio!I19</f>
        <v>1860</v>
      </c>
      <c r="H24" s="237">
        <f>+[5]julio!B19+[5]julio!C19+[5]julio!D19+[5]julio!E19+[5]julio!F19+[5]julio!G19+[5]julio!H19+[5]julio!I19</f>
        <v>1785</v>
      </c>
      <c r="I24" s="237">
        <f>+[5]agosto!B19+[5]agosto!C19+[5]agosto!D19+[5]agosto!E19+[5]agosto!F19+[5]agosto!G19+[5]agosto!H19+[5]agosto!I19</f>
        <v>1147</v>
      </c>
      <c r="J24" s="237">
        <f>+'[5]sept. '!B19+'[5]sept. '!C19+'[5]sept. '!D19+'[5]sept. '!E19+'[5]sept. '!F19+'[5]sept. '!G19+'[5]sept. '!H19+'[5]sept. '!I19</f>
        <v>1403</v>
      </c>
      <c r="K24" s="237">
        <f>+[5]oct.!B19+[5]oct.!C19+[5]oct.!D19+[5]oct.!E19+[5]oct.!F19+[5]oct.!G19+[5]oct.!H19+[5]oct.!I19</f>
        <v>1827</v>
      </c>
      <c r="L24" s="237">
        <f>+[5]nov.!B19+[5]nov.!C19+[5]nov.!D19+[5]nov.!E19+[5]nov.!F19+[5]nov.!G19+[5]nov.!H19+[5]nov.!I19</f>
        <v>3445</v>
      </c>
      <c r="M24" s="237">
        <f>+[5]dic.!B20+[5]dic.!C20+[5]dic.!D20+[5]dic.!E20+[5]dic.!F20+[5]dic.!G20+[5]dic.!H20+[5]dic.!I20</f>
        <v>3023</v>
      </c>
      <c r="N24" s="238">
        <f t="shared" si="0"/>
        <v>29304</v>
      </c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</row>
    <row r="25" spans="1:28" ht="30" customHeight="1" x14ac:dyDescent="0.35">
      <c r="A25" s="13" t="s">
        <v>141</v>
      </c>
      <c r="B25" s="237">
        <f>+[5]enero!B20+[5]enero!C20+[5]enero!D20+[5]enero!E20+[5]enero!F20+[5]enero!G20+[5]enero!H20+[5]enero!I20</f>
        <v>9345</v>
      </c>
      <c r="C25" s="237">
        <f>+[5]feb.!B20+[5]feb.!C20+[5]feb.!D20+[5]feb.!E20+[5]feb.!F20+[5]feb.!G20+[5]feb.!H20+[5]feb.!I20</f>
        <v>9599</v>
      </c>
      <c r="D25" s="237">
        <f>+[5]marzo!B20+[5]marzo!C20+[5]marzo!D20+[5]marzo!E20+[5]marzo!F20+[5]marzo!G20+[5]marzo!H20+[5]marzo!I20</f>
        <v>11460</v>
      </c>
      <c r="E25" s="237">
        <f>+[5]abril!B20+[5]abril!C20+[5]abril!D20+[5]abril!E20+[5]abril!F20+[5]abril!G20+[5]abril!H20+[5]abril!I20</f>
        <v>10891</v>
      </c>
      <c r="F25" s="237">
        <f>+[5]mayo!B20+[5]mayo!C20+[5]mayo!D20+[5]mayo!E20+[5]mayo!F20+[5]mayo!G20+[5]mayo!H20+[5]mayo!I20</f>
        <v>8430</v>
      </c>
      <c r="G25" s="237">
        <f>+[5]junio!B20+[5]junio!C20+[5]junio!D20+[5]junio!E20+[5]junio!F20+[5]junio!G20+[5]junio!H20+[5]junio!I20</f>
        <v>6302</v>
      </c>
      <c r="H25" s="237">
        <f>+[5]julio!B20+[5]julio!C20+[5]julio!D20+[5]julio!E20+[5]julio!F20+[5]julio!G20+[5]julio!H20+[5]julio!I20</f>
        <v>8717</v>
      </c>
      <c r="I25" s="237">
        <f>+[5]agosto!B20+[5]agosto!C20+[5]agosto!D20+[5]agosto!E20+[5]agosto!F20+[5]agosto!G20+[5]agosto!H20+[5]agosto!I20</f>
        <v>4345</v>
      </c>
      <c r="J25" s="237">
        <f>+'[5]sept. '!B20+'[5]sept. '!C20+'[5]sept. '!D20+'[5]sept. '!E20+'[5]sept. '!F20+'[5]sept. '!G20+'[5]sept. '!H20+'[5]sept. '!I20</f>
        <v>3404</v>
      </c>
      <c r="K25" s="237">
        <f>+[5]oct.!B20+[5]oct.!C20+[5]oct.!D20+[5]oct.!E20+[5]oct.!F20+[5]oct.!G20+[5]oct.!H20+[5]oct.!I20</f>
        <v>6103</v>
      </c>
      <c r="L25" s="237">
        <f>+[5]nov.!B20+[5]nov.!C20+[5]nov.!D20+[5]nov.!E20+[5]nov.!F20+[5]nov.!G20+[5]nov.!H20+[5]nov.!I20</f>
        <v>6248</v>
      </c>
      <c r="M25" s="237">
        <f>+[5]dic.!B21+[5]dic.!C21+[5]dic.!D21+[5]dic.!E21+[5]dic.!F21+[5]dic.!G21+[5]dic.!H21+[5]dic.!I21</f>
        <v>6806</v>
      </c>
      <c r="N25" s="238">
        <f t="shared" si="0"/>
        <v>91650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30" customHeight="1" x14ac:dyDescent="0.35">
      <c r="A26" s="13" t="s">
        <v>142</v>
      </c>
      <c r="B26" s="237">
        <f>+[5]enero!B21+[5]enero!C21+[5]enero!D21+[5]enero!E21+[5]enero!F21+[5]enero!G21+[5]enero!H21+[5]enero!I21</f>
        <v>16571</v>
      </c>
      <c r="C26" s="237">
        <f>+[5]feb.!B21+[5]feb.!C21+[5]feb.!D21+[5]feb.!E21+[5]feb.!F21+[5]feb.!G21+[5]feb.!H21+[5]feb.!I21</f>
        <v>16483</v>
      </c>
      <c r="D26" s="237">
        <f>+[5]marzo!B21+[5]marzo!C21+[5]marzo!D21+[5]marzo!E21+[5]marzo!F21+[5]marzo!G21+[5]marzo!H21+[5]marzo!I21</f>
        <v>19032</v>
      </c>
      <c r="E26" s="237">
        <f>+[5]abril!B21+[5]abril!C21+[5]abril!D21+[5]abril!E21+[5]abril!F21+[5]abril!G21+[5]abril!H21+[5]abril!I21</f>
        <v>35322</v>
      </c>
      <c r="F26" s="237">
        <f>+[5]mayo!B21+[5]mayo!C21+[5]mayo!D21+[5]mayo!E21+[5]mayo!F21+[5]mayo!G21+[5]mayo!H21+[5]mayo!I21</f>
        <v>29538</v>
      </c>
      <c r="G26" s="237">
        <f>+[5]junio!B21+[5]junio!C21+[5]junio!D21+[5]junio!E21+[5]junio!F21+[5]junio!G21+[5]junio!H21+[5]junio!I21</f>
        <v>21568</v>
      </c>
      <c r="H26" s="237">
        <f>+[5]julio!B21+[5]julio!C21+[5]julio!D21+[5]julio!E21+[5]julio!F21+[5]julio!G21+[5]julio!H21+[5]julio!I21</f>
        <v>12266</v>
      </c>
      <c r="I26" s="237">
        <f>+[5]agosto!B21+[5]agosto!C21+[5]agosto!D21+[5]agosto!E21+[5]agosto!F21+[5]agosto!G21+[5]agosto!H21+[5]agosto!I21</f>
        <v>7972</v>
      </c>
      <c r="J26" s="237">
        <f>+'[5]sept. '!B21+'[5]sept. '!C21+'[5]sept. '!D21+'[5]sept. '!E21+'[5]sept. '!F21+'[5]sept. '!G21+'[5]sept. '!H21+'[5]sept. '!I21</f>
        <v>22970</v>
      </c>
      <c r="K26" s="237">
        <f>+[5]oct.!B21+[5]oct.!C21+[5]oct.!D21+[5]oct.!E21+[5]oct.!F21+[5]oct.!G21+[5]oct.!H21+[5]oct.!I21</f>
        <v>21464</v>
      </c>
      <c r="L26" s="237">
        <f>+[5]nov.!B21+[5]nov.!C21+[5]nov.!D21+[5]nov.!E21+[5]nov.!F21+[5]nov.!G21+[5]nov.!H21+[5]nov.!I21</f>
        <v>22221</v>
      </c>
      <c r="M26" s="237">
        <f>+[5]dic.!B22+[5]dic.!C22+[5]dic.!D22+[5]dic.!E22+[5]dic.!F22+[5]dic.!G22+[5]dic.!H22+[5]dic.!I22</f>
        <v>20954</v>
      </c>
      <c r="N26" s="238">
        <f t="shared" si="0"/>
        <v>246361</v>
      </c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</row>
    <row r="27" spans="1:28" ht="30" customHeight="1" x14ac:dyDescent="0.35">
      <c r="A27" s="13" t="s">
        <v>143</v>
      </c>
      <c r="B27" s="237">
        <f>+[5]enero!B22+[5]enero!C22+[5]enero!D22+[5]enero!E22+[5]enero!F22+[5]enero!G22+[5]enero!H22+[5]enero!I22</f>
        <v>4923</v>
      </c>
      <c r="C27" s="237">
        <f>+[5]feb.!B22+[5]feb.!C22+[5]feb.!D22+[5]feb.!E22+[5]feb.!F22+[5]feb.!G22+[5]feb.!H22+[5]feb.!I22</f>
        <v>4326</v>
      </c>
      <c r="D27" s="237">
        <f>+[5]marzo!B22+[5]marzo!C22+[5]marzo!D22+[5]marzo!E22+[5]marzo!F22+[5]marzo!G22+[5]marzo!H22+[5]marzo!I22</f>
        <v>3549</v>
      </c>
      <c r="E27" s="237">
        <f>+[5]abril!B22+[5]abril!C22+[5]abril!D22+[5]abril!E22+[5]abril!F22+[5]abril!G22+[5]abril!H22+[5]abril!I22</f>
        <v>2725</v>
      </c>
      <c r="F27" s="237">
        <f>+[5]mayo!B22+[5]mayo!C22+[5]mayo!D22+[5]mayo!E22+[5]mayo!F22+[5]mayo!G22+[5]mayo!H22+[5]mayo!I22</f>
        <v>1301</v>
      </c>
      <c r="G27" s="237">
        <f>+[5]junio!B22+[5]junio!C22+[5]junio!D22+[5]junio!E22+[5]junio!F22+[5]junio!G22+[5]junio!H22+[5]junio!I22</f>
        <v>1327</v>
      </c>
      <c r="H27" s="237">
        <f>+[5]julio!B22+[5]julio!C22+[5]julio!D22+[5]julio!E22+[5]julio!F22+[5]julio!G22+[5]julio!H22+[5]julio!I22</f>
        <v>1459</v>
      </c>
      <c r="I27" s="237">
        <f>+[5]agosto!B22+[5]agosto!C22+[5]agosto!D22+[5]agosto!E22+[5]agosto!F22+[5]agosto!G22+[5]agosto!H22+[5]agosto!I22</f>
        <v>1480</v>
      </c>
      <c r="J27" s="237">
        <f>+'[5]sept. '!B22+'[5]sept. '!C22+'[5]sept. '!D22+'[5]sept. '!E22+'[5]sept. '!F22+'[5]sept. '!G22+'[5]sept. '!H22+'[5]sept. '!I22</f>
        <v>1656</v>
      </c>
      <c r="K27" s="237">
        <f>+[5]oct.!B22+[5]oct.!C22+[5]oct.!D22+[5]oct.!E22+[5]oct.!F22+[5]oct.!G22+[5]oct.!H22+[5]oct.!I22</f>
        <v>3318</v>
      </c>
      <c r="L27" s="237">
        <f>+[5]nov.!B22+[5]nov.!C22+[5]nov.!D22+[5]nov.!E22+[5]nov.!F22+[5]nov.!G22+[5]nov.!H22+[5]nov.!I22</f>
        <v>4809</v>
      </c>
      <c r="M27" s="237">
        <f>+[5]dic.!B23+[5]dic.!C23+[5]dic.!D23+[5]dic.!E23+[5]dic.!F23+[5]dic.!G23+[5]dic.!H23+[5]dic.!I23</f>
        <v>4413</v>
      </c>
      <c r="N27" s="238">
        <f t="shared" si="0"/>
        <v>35286</v>
      </c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30" customHeight="1" x14ac:dyDescent="0.35">
      <c r="A28" s="13" t="s">
        <v>144</v>
      </c>
      <c r="B28" s="237">
        <f>+[5]enero!B23+[5]enero!C23+[5]enero!D23+[5]enero!E23+[5]enero!F23+[5]enero!G23+[5]enero!H23+[5]enero!I23</f>
        <v>842</v>
      </c>
      <c r="C28" s="237">
        <f>+[5]feb.!B23+[5]feb.!C23+[5]feb.!D23+[5]feb.!E23+[5]feb.!F23+[5]feb.!G23+[5]feb.!H23+[5]feb.!I23</f>
        <v>4</v>
      </c>
      <c r="D28" s="237">
        <f>+[5]marzo!B23+[5]marzo!C23+[5]marzo!D23+[5]marzo!E23+[5]marzo!F23+[5]marzo!G23+[5]marzo!H23+[5]marzo!I23</f>
        <v>8</v>
      </c>
      <c r="E28" s="237">
        <f>+[5]abril!B23+[5]abril!C23+[5]abril!D23+[5]abril!E23+[5]abril!F23+[5]abril!G23+[5]abril!H23+[5]abril!I23</f>
        <v>0</v>
      </c>
      <c r="F28" s="237">
        <f>+[5]mayo!B23+[5]mayo!C23+[5]mayo!D23+[5]mayo!E23+[5]mayo!F23+[5]mayo!G23+[5]mayo!H23+[5]mayo!I23</f>
        <v>0</v>
      </c>
      <c r="G28" s="237">
        <f>+[5]junio!B23+[5]junio!C23+[5]junio!D23+[5]junio!E23+[5]junio!F23+[5]junio!G23+[5]junio!H23+[5]junio!I23</f>
        <v>0</v>
      </c>
      <c r="H28" s="237">
        <f>+[5]julio!B23+[5]julio!C23+[5]julio!D23+[5]julio!E23+[5]julio!F23+[5]julio!G23+[5]julio!H23+[5]julio!I23</f>
        <v>186</v>
      </c>
      <c r="I28" s="237">
        <f>+[5]agosto!B23+[5]agosto!C23+[5]agosto!D23+[5]agosto!E23+[5]agosto!F23+[5]agosto!G23+[5]agosto!H23+[5]agosto!I23</f>
        <v>0</v>
      </c>
      <c r="J28" s="237">
        <f>+'[5]sept. '!B23+'[5]sept. '!C23+'[5]sept. '!D23+'[5]sept. '!E23+'[5]sept. '!F23+'[5]sept. '!G23+'[5]sept. '!H23+'[5]sept. '!I23</f>
        <v>0</v>
      </c>
      <c r="K28" s="237">
        <f>+[5]oct.!B23+[5]oct.!C23+[5]oct.!D23+[5]oct.!E23+[5]oct.!F23+[5]oct.!G23+[5]oct.!H23+[5]oct.!I23</f>
        <v>124</v>
      </c>
      <c r="L28" s="237">
        <f>+[5]nov.!B23+[5]nov.!C23+[5]nov.!D23+[5]nov.!E23+[5]nov.!F23+[5]nov.!G23+[5]nov.!H23+[5]nov.!I23</f>
        <v>876</v>
      </c>
      <c r="M28" s="237">
        <f>+[5]dic.!B24+[5]dic.!C24+[5]dic.!D24+[5]dic.!E24+[5]dic.!F24+[5]dic.!G24+[5]dic.!H24+[5]dic.!I24</f>
        <v>1184</v>
      </c>
      <c r="N28" s="238">
        <f t="shared" si="0"/>
        <v>3224</v>
      </c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</row>
    <row r="29" spans="1:28" ht="30" customHeight="1" x14ac:dyDescent="0.35">
      <c r="A29" s="13" t="s">
        <v>145</v>
      </c>
      <c r="B29" s="237">
        <f>+[5]enero!B24+[5]enero!C24+[5]enero!D24+[5]enero!E24+[5]enero!F24+[5]enero!G24+[5]enero!H24+[5]enero!I24</f>
        <v>6484</v>
      </c>
      <c r="C29" s="237">
        <f>+[5]feb.!B24+[5]feb.!C24+[5]feb.!D24+[5]feb.!E24+[5]feb.!F24+[5]feb.!G24+[5]feb.!H24+[5]feb.!I24</f>
        <v>3935</v>
      </c>
      <c r="D29" s="237">
        <f>+[5]marzo!B24+[5]marzo!C24+[5]marzo!D24+[5]marzo!E24+[5]marzo!F24+[5]marzo!G24+[5]marzo!H24+[5]marzo!I24</f>
        <v>4076</v>
      </c>
      <c r="E29" s="237">
        <f>+[5]abril!B24+[5]abril!C24+[5]abril!D24+[5]abril!E24+[5]abril!F24+[5]abril!G24+[5]abril!H24+[5]abril!I24</f>
        <v>7454</v>
      </c>
      <c r="F29" s="237">
        <f>+[5]mayo!B24+[5]mayo!C24+[5]mayo!D24+[5]mayo!E24+[5]mayo!F24+[5]mayo!G24+[5]mayo!H24+[5]mayo!I24</f>
        <v>11616</v>
      </c>
      <c r="G29" s="237">
        <f>+[5]junio!B24+[5]junio!C24+[5]junio!D24+[5]junio!E24+[5]junio!F24+[5]junio!G24+[5]junio!H24+[5]junio!I24</f>
        <v>10389</v>
      </c>
      <c r="H29" s="237">
        <f>+[5]julio!B24+[5]julio!C24+[5]julio!D24+[5]julio!E24+[5]julio!F24+[5]julio!G24+[5]julio!H24+[5]julio!I24</f>
        <v>3848</v>
      </c>
      <c r="I29" s="237">
        <f>+[5]agosto!B24+[5]agosto!C24+[5]agosto!D24+[5]agosto!E24+[5]agosto!F24+[5]agosto!G24+[5]agosto!H24+[5]agosto!I24</f>
        <v>2641</v>
      </c>
      <c r="J29" s="237">
        <f>+'[5]sept. '!B24+'[5]sept. '!C24+'[5]sept. '!D24+'[5]sept. '!E24+'[5]sept. '!F24+'[5]sept. '!G24+'[5]sept. '!H24+'[5]sept. '!I24</f>
        <v>2908</v>
      </c>
      <c r="K29" s="237">
        <f>+[5]oct.!B24+[5]oct.!C24+[5]oct.!D24+[5]oct.!E24+[5]oct.!F24+[5]oct.!G24+[5]oct.!H24+[5]oct.!I24</f>
        <v>3689</v>
      </c>
      <c r="L29" s="237">
        <f>+[5]nov.!B24+[5]nov.!C24+[5]nov.!D24+[5]nov.!E24+[5]nov.!F24+[5]nov.!G24+[5]nov.!H24+[5]nov.!I24</f>
        <v>5189</v>
      </c>
      <c r="M29" s="237">
        <f>+[5]dic.!B25+[5]dic.!C25+[5]dic.!D25+[5]dic.!E25+[5]dic.!F25+[5]dic.!G25+[5]dic.!H25+[5]dic.!I25</f>
        <v>5180</v>
      </c>
      <c r="N29" s="238">
        <f t="shared" si="0"/>
        <v>67409</v>
      </c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spans="1:28" ht="30" customHeight="1" x14ac:dyDescent="0.35">
      <c r="A30" s="13" t="s">
        <v>146</v>
      </c>
      <c r="B30" s="237">
        <f>+[5]enero!B25+[5]enero!C25+[5]enero!D25+[5]enero!E25+[5]enero!F25+[5]enero!G25+[5]enero!H25+[5]enero!I25</f>
        <v>2897</v>
      </c>
      <c r="C30" s="237">
        <f>+[5]feb.!B25+[5]feb.!C25+[5]feb.!D25+[5]feb.!E25+[5]feb.!F25+[5]feb.!G25+[5]feb.!H25+[5]feb.!I25</f>
        <v>1967</v>
      </c>
      <c r="D30" s="237">
        <f>+[5]marzo!B25+[5]marzo!C25+[5]marzo!D25+[5]marzo!E25+[5]marzo!F25+[5]marzo!G25+[5]marzo!H25+[5]marzo!I25</f>
        <v>1802</v>
      </c>
      <c r="E30" s="237">
        <f>+[5]abril!B25+[5]abril!C25+[5]abril!D25+[5]abril!E25+[5]abril!F25+[5]abril!G25+[5]abril!H25+[5]abril!I25</f>
        <v>1370</v>
      </c>
      <c r="F30" s="237">
        <f>+[5]mayo!B25+[5]mayo!C25+[5]mayo!D25+[5]mayo!E25+[5]mayo!F25+[5]mayo!G25+[5]mayo!H25+[5]mayo!I25</f>
        <v>633</v>
      </c>
      <c r="G30" s="237">
        <f>+[5]junio!B25+[5]junio!C25+[5]junio!D25+[5]junio!E25+[5]junio!F25+[5]junio!G25+[5]junio!H25+[5]junio!I25</f>
        <v>383</v>
      </c>
      <c r="H30" s="237">
        <f>+[5]julio!B25+[5]julio!C25+[5]julio!D25+[5]julio!E25+[5]julio!F25+[5]julio!G25+[5]julio!H25+[5]julio!I25</f>
        <v>1013</v>
      </c>
      <c r="I30" s="237">
        <f>+[5]agosto!B25+[5]agosto!C25+[5]agosto!D25+[5]agosto!E25+[5]agosto!F25+[5]agosto!G25+[5]agosto!H25+[5]agosto!I25</f>
        <v>424</v>
      </c>
      <c r="J30" s="237">
        <f>+'[5]sept. '!B25+'[5]sept. '!C25+'[5]sept. '!D25+'[5]sept. '!E25+'[5]sept. '!F25+'[5]sept. '!G25+'[5]sept. '!H25+'[5]sept. '!I25</f>
        <v>843</v>
      </c>
      <c r="K30" s="237">
        <f>+[5]oct.!B25+[5]oct.!C25+[5]oct.!D25+[5]oct.!E25+[5]oct.!F25+[5]oct.!G25+[5]oct.!H25+[5]oct.!I25</f>
        <v>1253</v>
      </c>
      <c r="L30" s="237">
        <f>+[5]nov.!B25+[5]nov.!C25+[5]nov.!D25+[5]nov.!E25+[5]nov.!F25+[5]nov.!G25+[5]nov.!H25+[5]nov.!I25</f>
        <v>3472</v>
      </c>
      <c r="M30" s="237">
        <f>+[5]dic.!B26+[5]dic.!C26+[5]dic.!D26+[5]dic.!E26+[5]dic.!F26+[5]dic.!G26+[5]dic.!H26+[5]dic.!I26</f>
        <v>2357</v>
      </c>
      <c r="N30" s="238">
        <f t="shared" si="0"/>
        <v>18414</v>
      </c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</row>
    <row r="31" spans="1:28" ht="30" customHeight="1" x14ac:dyDescent="0.35">
      <c r="A31" s="13" t="s">
        <v>147</v>
      </c>
      <c r="B31" s="237">
        <f>+[5]enero!B26+[5]enero!C26+[5]enero!D26+[5]enero!E26+[5]enero!F26+[5]enero!G26+[5]enero!H26+[5]enero!I26</f>
        <v>8210</v>
      </c>
      <c r="C31" s="237">
        <f>+[5]feb.!B26+[5]feb.!C26+[5]feb.!D26+[5]feb.!E26+[5]feb.!F26+[5]feb.!G26+[5]feb.!H26+[5]feb.!I26</f>
        <v>2675</v>
      </c>
      <c r="D31" s="237">
        <f>+[5]marzo!B26+[5]marzo!C26+[5]marzo!D26+[5]marzo!E26+[5]marzo!F26+[5]marzo!G26+[5]marzo!H26+[5]marzo!I26</f>
        <v>3184</v>
      </c>
      <c r="E31" s="237">
        <f>+[5]abril!B26+[5]abril!C26+[5]abril!D26+[5]abril!E26+[5]abril!F26+[5]abril!G26+[5]abril!H26+[5]abril!I26</f>
        <v>11540</v>
      </c>
      <c r="F31" s="237">
        <f>+[5]mayo!B26+[5]mayo!C26+[5]mayo!D26+[5]mayo!E26+[5]mayo!F26+[5]mayo!G26+[5]mayo!H26+[5]mayo!I26</f>
        <v>5259</v>
      </c>
      <c r="G31" s="237">
        <f>+[5]junio!B26+[5]junio!C26+[5]junio!D26+[5]junio!E26+[5]junio!F26+[5]junio!G26+[5]junio!H26+[5]junio!I26</f>
        <v>2028</v>
      </c>
      <c r="H31" s="237">
        <f>+[5]julio!B26+[5]julio!C26+[5]julio!D26+[5]julio!E26+[5]julio!F26+[5]julio!G26+[5]julio!H26+[5]julio!I26</f>
        <v>1498</v>
      </c>
      <c r="I31" s="237">
        <f>+[5]agosto!B26+[5]agosto!C26+[5]agosto!D26+[5]agosto!E26+[5]agosto!F26+[5]agosto!G26+[5]agosto!H26+[5]agosto!I26</f>
        <v>1542</v>
      </c>
      <c r="J31" s="237">
        <f>+'[5]sept. '!B26+'[5]sept. '!C26+'[5]sept. '!D26+'[5]sept. '!E26+'[5]sept. '!F26+'[5]sept. '!G26+'[5]sept. '!H26+'[5]sept. '!I26</f>
        <v>2280</v>
      </c>
      <c r="K31" s="237">
        <f>+[5]oct.!B26+[5]oct.!C26+[5]oct.!D26+[5]oct.!E26+[5]oct.!F26+[5]oct.!G26+[5]oct.!H26+[5]oct.!I26</f>
        <v>1699</v>
      </c>
      <c r="L31" s="237">
        <f>+[5]nov.!B26+[5]nov.!C26+[5]nov.!D26+[5]nov.!E26+[5]nov.!F26+[5]nov.!G26+[5]nov.!H26+[5]nov.!I26</f>
        <v>3950</v>
      </c>
      <c r="M31" s="237">
        <f>+[5]dic.!B27+[5]dic.!C27+[5]dic.!D27+[5]dic.!E27+[5]dic.!F27+[5]dic.!G27+[5]dic.!H27+[5]dic.!I27</f>
        <v>13316</v>
      </c>
      <c r="N31" s="238">
        <f t="shared" si="0"/>
        <v>57181</v>
      </c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</row>
    <row r="32" spans="1:28" ht="30" customHeight="1" x14ac:dyDescent="0.35">
      <c r="A32" s="13" t="s">
        <v>148</v>
      </c>
      <c r="B32" s="237">
        <f>+[5]enero!B27+[5]enero!C27+[5]enero!D27+[5]enero!E27+[5]enero!F27+[5]enero!G27+[5]enero!H27+[5]enero!I27</f>
        <v>1266</v>
      </c>
      <c r="C32" s="237">
        <f>+[5]feb.!B27+[5]feb.!C27+[5]feb.!D27+[5]feb.!E27+[5]feb.!F27+[5]feb.!G27+[5]feb.!H27+[5]feb.!I27</f>
        <v>1142</v>
      </c>
      <c r="D32" s="237">
        <f>+[5]marzo!B27+[5]marzo!C27+[5]marzo!D27+[5]marzo!E27+[5]marzo!F27+[5]marzo!G27+[5]marzo!H27+[5]marzo!I27</f>
        <v>1558</v>
      </c>
      <c r="E32" s="237">
        <f>+[5]abril!B27+[5]abril!C27+[5]abril!D27+[5]abril!E27+[5]abril!F27+[5]abril!G27+[5]abril!H27+[5]abril!I27</f>
        <v>1213</v>
      </c>
      <c r="F32" s="237">
        <f>+[5]mayo!B27+[5]mayo!C27+[5]mayo!D27+[5]mayo!E27+[5]mayo!F27+[5]mayo!G27+[5]mayo!H27+[5]mayo!I27</f>
        <v>707</v>
      </c>
      <c r="G32" s="237">
        <f>+[5]junio!B27+[5]junio!C27+[5]junio!D27+[5]junio!E27+[5]junio!F27+[5]junio!G27+[5]junio!H27+[5]junio!I27</f>
        <v>321</v>
      </c>
      <c r="H32" s="237">
        <f>+[5]julio!B27+[5]julio!C27+[5]julio!D27+[5]julio!E27+[5]julio!F27+[5]julio!G27+[5]julio!H27+[5]julio!I27</f>
        <v>467</v>
      </c>
      <c r="I32" s="237">
        <f>+[5]agosto!B27+[5]agosto!C27+[5]agosto!D27+[5]agosto!E27+[5]agosto!F27+[5]agosto!G27+[5]agosto!H27+[5]agosto!I27</f>
        <v>243</v>
      </c>
      <c r="J32" s="237">
        <f>+'[5]sept. '!B27+'[5]sept. '!C27+'[5]sept. '!D27+'[5]sept. '!E27+'[5]sept. '!F27+'[5]sept. '!G27+'[5]sept. '!H27+'[5]sept. '!I27</f>
        <v>161</v>
      </c>
      <c r="K32" s="237">
        <f>+[5]oct.!B27+[5]oct.!C27+[5]oct.!D27+[5]oct.!E27+[5]oct.!F27+[5]oct.!G27+[5]oct.!H27+[5]oct.!I27</f>
        <v>548</v>
      </c>
      <c r="L32" s="237">
        <f>+[5]nov.!B27+[5]nov.!C27+[5]nov.!D27+[5]nov.!E27+[5]nov.!F27+[5]nov.!G27+[5]nov.!H27+[5]nov.!I27</f>
        <v>10730</v>
      </c>
      <c r="M32" s="237">
        <f>+[5]dic.!B28+[5]dic.!C28+[5]dic.!D28+[5]dic.!E28+[5]dic.!F28+[5]dic.!G28+[5]dic.!H28+[5]dic.!I28</f>
        <v>1056</v>
      </c>
      <c r="N32" s="238">
        <f t="shared" si="0"/>
        <v>19412</v>
      </c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</row>
    <row r="33" spans="1:28" ht="30" customHeight="1" x14ac:dyDescent="0.35">
      <c r="A33" s="13" t="s">
        <v>149</v>
      </c>
      <c r="B33" s="237">
        <f>+[5]enero!B28+[5]enero!C28+[5]enero!D28+[5]enero!E28+[5]enero!F28+[5]enero!G28+[5]enero!H28+[5]enero!I28</f>
        <v>1793</v>
      </c>
      <c r="C33" s="237">
        <f>+[5]feb.!B28+[5]feb.!C28+[5]feb.!D28+[5]feb.!E28+[5]feb.!F28+[5]feb.!G28+[5]feb.!H28+[5]feb.!I28</f>
        <v>1027</v>
      </c>
      <c r="D33" s="237">
        <f>+[5]marzo!B28+[5]marzo!C28+[5]marzo!D28+[5]marzo!E28+[5]marzo!F28+[5]marzo!G28+[5]marzo!H28+[5]marzo!I28</f>
        <v>1084</v>
      </c>
      <c r="E33" s="237">
        <f>+[5]abril!B28+[5]abril!C28+[5]abril!D28+[5]abril!E28+[5]abril!F28+[5]abril!G28+[5]abril!H28+[5]abril!I28</f>
        <v>964</v>
      </c>
      <c r="F33" s="237">
        <f>+[5]mayo!B28+[5]mayo!C28+[5]mayo!D28+[5]mayo!E28+[5]mayo!F28+[5]mayo!G28+[5]mayo!H28+[5]mayo!I28</f>
        <v>885</v>
      </c>
      <c r="G33" s="237">
        <f>+[5]junio!B28+[5]junio!C28+[5]junio!D28+[5]junio!E28+[5]junio!F28+[5]junio!G28+[5]junio!H28+[5]junio!I28</f>
        <v>782</v>
      </c>
      <c r="H33" s="237">
        <f>+[5]julio!B28+[5]julio!C28+[5]julio!D28+[5]julio!E28+[5]julio!F28+[5]julio!G28+[5]julio!H28+[5]julio!I28</f>
        <v>622</v>
      </c>
      <c r="I33" s="237">
        <f>+[5]agosto!B28+[5]agosto!C28+[5]agosto!D28+[5]agosto!E28+[5]agosto!F28+[5]agosto!G28+[5]agosto!H28+[5]agosto!I28</f>
        <v>637</v>
      </c>
      <c r="J33" s="237">
        <f>+'[5]sept. '!B28+'[5]sept. '!C28+'[5]sept. '!D28+'[5]sept. '!E28+'[5]sept. '!F28+'[5]sept. '!G28+'[5]sept. '!H28+'[5]sept. '!I28</f>
        <v>756</v>
      </c>
      <c r="K33" s="237">
        <f>+[5]oct.!B28+[5]oct.!C28+[5]oct.!D28+[5]oct.!E28+[5]oct.!F28+[5]oct.!G28+[5]oct.!H28+[5]oct.!I28</f>
        <v>832</v>
      </c>
      <c r="L33" s="237">
        <f>+[5]nov.!B28+[5]nov.!C28+[5]nov.!D28+[5]nov.!E28+[5]nov.!F28+[5]nov.!G28+[5]nov.!H28+[5]nov.!I28</f>
        <v>1110</v>
      </c>
      <c r="M33" s="237">
        <f>+[5]dic.!B29+[5]dic.!C29+[5]dic.!D29+[5]dic.!E29+[5]dic.!F29+[5]dic.!G29+[5]dic.!H29+[5]dic.!I29</f>
        <v>781</v>
      </c>
      <c r="N33" s="238">
        <f t="shared" si="0"/>
        <v>11273</v>
      </c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:28" ht="30" customHeight="1" x14ac:dyDescent="0.35">
      <c r="A34" s="13" t="s">
        <v>150</v>
      </c>
      <c r="B34" s="237">
        <f>+[5]enero!B29+[5]enero!C29+[5]enero!D29+[5]enero!E29+[5]enero!F29+[5]enero!G29+[5]enero!H29+[5]enero!I29</f>
        <v>985</v>
      </c>
      <c r="C34" s="237">
        <f>+[5]feb.!B29+[5]feb.!C29+[5]feb.!D29+[5]feb.!E29+[5]feb.!F29+[5]feb.!G29+[5]feb.!H29+[5]feb.!I29</f>
        <v>161</v>
      </c>
      <c r="D34" s="237">
        <f>+[5]marzo!B29+[5]marzo!C29+[5]marzo!D29+[5]marzo!E29+[5]marzo!F29+[5]marzo!G29+[5]marzo!H29+[5]marzo!I29</f>
        <v>65</v>
      </c>
      <c r="E34" s="237">
        <f>+[5]abril!B29+[5]abril!C29+[5]abril!D29+[5]abril!E29+[5]abril!F29+[5]abril!G29+[5]abril!H29+[5]abril!I29</f>
        <v>650</v>
      </c>
      <c r="F34" s="237">
        <f>+[5]mayo!B29+[5]mayo!C29+[5]mayo!D29+[5]mayo!E29+[5]mayo!F29+[5]mayo!G29+[5]mayo!H29+[5]mayo!I29</f>
        <v>91</v>
      </c>
      <c r="G34" s="237">
        <f>+[5]junio!B29+[5]junio!C29+[5]junio!D29+[5]junio!E29+[5]junio!F29+[5]junio!G29+[5]junio!H29+[5]junio!I29</f>
        <v>65</v>
      </c>
      <c r="H34" s="237">
        <f>+[5]julio!B29+[5]julio!C29+[5]julio!D29+[5]julio!E29+[5]julio!F29+[5]julio!G29+[5]julio!H29+[5]julio!I29</f>
        <v>7</v>
      </c>
      <c r="I34" s="237">
        <f>+[5]agosto!B29+[5]agosto!C29+[5]agosto!D29+[5]agosto!E29+[5]agosto!F29+[5]agosto!G29+[5]agosto!H29+[5]agosto!I29</f>
        <v>50</v>
      </c>
      <c r="J34" s="237">
        <f>+'[5]sept. '!B29+'[5]sept. '!C29+'[5]sept. '!D29+'[5]sept. '!E29+'[5]sept. '!F29+'[5]sept. '!G29+'[5]sept. '!H29+'[5]sept. '!I29</f>
        <v>0</v>
      </c>
      <c r="K34" s="237">
        <f>+[5]oct.!B29+[5]oct.!C29+[5]oct.!D29+[5]oct.!E29+[5]oct.!F29+[5]oct.!G29+[5]oct.!H29+[5]oct.!I29</f>
        <v>0</v>
      </c>
      <c r="L34" s="237">
        <f>+[5]nov.!B29+[5]nov.!C29+[5]nov.!D29+[5]nov.!E29+[5]nov.!F29+[5]nov.!G29+[5]nov.!H29+[5]nov.!I29</f>
        <v>158</v>
      </c>
      <c r="M34" s="237">
        <f>+[5]dic.!B30+[5]dic.!C30+[5]dic.!D30+[5]dic.!E30+[5]dic.!F30+[5]dic.!G30+[5]dic.!H30+[5]dic.!I30</f>
        <v>28</v>
      </c>
      <c r="N34" s="238">
        <f t="shared" si="0"/>
        <v>2260</v>
      </c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:28" ht="30" customHeight="1" x14ac:dyDescent="0.35">
      <c r="A35" s="13" t="s">
        <v>151</v>
      </c>
      <c r="B35" s="237">
        <f>+[5]enero!B30+[5]enero!C30+[5]enero!D30+[5]enero!E30+[5]enero!F30+[5]enero!G30+[5]enero!H30+[5]enero!I30</f>
        <v>1035</v>
      </c>
      <c r="C35" s="237">
        <f>+[5]feb.!B30+[5]feb.!C30+[5]feb.!D30+[5]feb.!E30+[5]feb.!F30+[5]feb.!G30+[5]feb.!H30+[5]feb.!I30</f>
        <v>1243</v>
      </c>
      <c r="D35" s="237">
        <f>+[5]marzo!B30+[5]marzo!C30+[5]marzo!D30+[5]marzo!E30+[5]marzo!F30+[5]marzo!G30+[5]marzo!H30+[5]marzo!I30</f>
        <v>1186</v>
      </c>
      <c r="E35" s="237">
        <f>+[5]abril!B30+[5]abril!C30+[5]abril!D30+[5]abril!E30+[5]abril!F30+[5]abril!G30+[5]abril!H30+[5]abril!I30</f>
        <v>1092</v>
      </c>
      <c r="F35" s="237">
        <f>+[5]mayo!B30+[5]mayo!C30+[5]mayo!D30+[5]mayo!E30+[5]mayo!F30+[5]mayo!G30+[5]mayo!H30+[5]mayo!I30</f>
        <v>567</v>
      </c>
      <c r="G35" s="237">
        <f>+[5]junio!B30+[5]junio!C30+[5]junio!D30+[5]junio!E30+[5]junio!F30+[5]junio!G30+[5]junio!H30+[5]junio!I30</f>
        <v>459</v>
      </c>
      <c r="H35" s="237">
        <f>+[5]julio!B30+[5]julio!C30+[5]julio!D30+[5]julio!E30+[5]julio!F30+[5]julio!G30+[5]julio!H30+[5]julio!I30</f>
        <v>563</v>
      </c>
      <c r="I35" s="237">
        <f>+[5]agosto!B30+[5]agosto!C30+[5]agosto!D30+[5]agosto!E30+[5]agosto!F30+[5]agosto!G30+[5]agosto!H30+[5]agosto!I30</f>
        <v>384</v>
      </c>
      <c r="J35" s="237">
        <f>+'[5]sept. '!B30+'[5]sept. '!C30+'[5]sept. '!D30+'[5]sept. '!E30+'[5]sept. '!F30+'[5]sept. '!G30+'[5]sept. '!H30+'[5]sept. '!I30</f>
        <v>227</v>
      </c>
      <c r="K35" s="237">
        <f>+[5]oct.!B30+[5]oct.!C30+[5]oct.!D30+[5]oct.!E30+[5]oct.!F30+[5]oct.!G30+[5]oct.!H30+[5]oct.!I30</f>
        <v>1149</v>
      </c>
      <c r="L35" s="237">
        <f>+[5]nov.!B30+[5]nov.!C30+[5]nov.!D30+[5]nov.!E30+[5]nov.!F30+[5]nov.!G30+[5]nov.!H30+[5]nov.!I30</f>
        <v>1269</v>
      </c>
      <c r="M35" s="237">
        <f>+[5]dic.!B31+[5]dic.!C31+[5]dic.!D31+[5]dic.!E31+[5]dic.!F31+[5]dic.!G31+[5]dic.!H31+[5]dic.!I31</f>
        <v>1381</v>
      </c>
      <c r="N35" s="238">
        <f t="shared" si="0"/>
        <v>10555</v>
      </c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8" ht="30" customHeight="1" x14ac:dyDescent="0.35">
      <c r="A36" s="13" t="s">
        <v>152</v>
      </c>
      <c r="B36" s="237">
        <f>+[5]enero!B31+[5]enero!C31+[5]enero!D31+[5]enero!E31+[5]enero!F31+[5]enero!G31+[5]enero!H31+[5]enero!I31</f>
        <v>0</v>
      </c>
      <c r="C36" s="237">
        <f>+[5]feb.!B31+[5]feb.!C31+[5]feb.!D31+[5]feb.!E31+[5]feb.!F31+[5]feb.!G31+[5]feb.!H31+[5]feb.!I31</f>
        <v>0</v>
      </c>
      <c r="D36" s="237">
        <f>+[5]marzo!B31+[5]marzo!C31+[5]marzo!D31+[5]marzo!E31+[5]marzo!F31+[5]marzo!G31+[5]marzo!H31+[5]marzo!I31</f>
        <v>0</v>
      </c>
      <c r="E36" s="237">
        <f>+[5]abril!B31+[5]abril!C31+[5]abril!D31+[5]abril!E31+[5]abril!F31+[5]abril!G31+[5]abril!H31+[5]abril!I31</f>
        <v>0</v>
      </c>
      <c r="F36" s="237">
        <f>+[5]mayo!B31+[5]mayo!C31+[5]mayo!D31+[5]mayo!E31+[5]mayo!F31+[5]mayo!G31+[5]mayo!H31+[5]mayo!I31</f>
        <v>0</v>
      </c>
      <c r="G36" s="237">
        <f>+[5]junio!B31+[5]junio!C31+[5]junio!D31+[5]junio!E31+[5]junio!F31+[5]junio!G31+[5]junio!H31+[5]junio!I31</f>
        <v>0</v>
      </c>
      <c r="H36" s="237">
        <f>+[5]julio!B31+[5]julio!C31+[5]julio!D31+[5]julio!E31+[5]julio!F31+[5]julio!G31+[5]julio!H31+[5]julio!I31</f>
        <v>0</v>
      </c>
      <c r="I36" s="237">
        <f>+[5]agosto!B31+[5]agosto!C31+[5]agosto!D31+[5]agosto!E31+[5]agosto!F31+[5]agosto!G31+[5]agosto!H31+[5]agosto!I31</f>
        <v>0</v>
      </c>
      <c r="J36" s="237">
        <f>+'[5]sept. '!B31+'[5]sept. '!C31+'[5]sept. '!D31+'[5]sept. '!E31+'[5]sept. '!F31+'[5]sept. '!G31+'[5]sept. '!H31+'[5]sept. '!I31</f>
        <v>0</v>
      </c>
      <c r="K36" s="237">
        <f>+[5]oct.!B31+[5]oct.!C31+[5]oct.!D31+[5]oct.!E31+[5]oct.!F31+[5]oct.!G31+[5]oct.!H31+[5]oct.!I31</f>
        <v>0</v>
      </c>
      <c r="L36" s="237">
        <f>+[5]nov.!B31+[5]nov.!C31+[5]nov.!D31+[5]nov.!E31+[5]nov.!F31+[5]nov.!G31+[5]nov.!H31+[5]nov.!I31</f>
        <v>0</v>
      </c>
      <c r="M36" s="237">
        <f>+[5]dic.!B32+[5]dic.!C32+[5]dic.!D32+[5]dic.!E32+[5]dic.!F32+[5]dic.!G32+[5]dic.!H32+[5]dic.!I32</f>
        <v>0</v>
      </c>
      <c r="N36" s="238">
        <f t="shared" si="0"/>
        <v>0</v>
      </c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:28" ht="30" customHeight="1" x14ac:dyDescent="0.35">
      <c r="A37" s="13" t="s">
        <v>153</v>
      </c>
      <c r="B37" s="237">
        <f>+[5]enero!B32+[5]enero!C32+[5]enero!D32+[5]enero!E32+[5]enero!F32+[5]enero!G32+[5]enero!H32+[5]enero!I32</f>
        <v>941</v>
      </c>
      <c r="C37" s="237">
        <f>+[5]feb.!B32+[5]feb.!C32+[5]feb.!D32+[5]feb.!E32+[5]feb.!F32+[5]feb.!G32+[5]feb.!H32+[5]feb.!I32</f>
        <v>887</v>
      </c>
      <c r="D37" s="237">
        <f>+[5]marzo!B32+[5]marzo!C32+[5]marzo!D32+[5]marzo!E32+[5]marzo!F32+[5]marzo!G32+[5]marzo!H32+[5]marzo!I32</f>
        <v>1101</v>
      </c>
      <c r="E37" s="237">
        <f>+[5]abril!B32+[5]abril!C32+[5]abril!D32+[5]abril!E32+[5]abril!F32+[5]abril!G32+[5]abril!H32+[5]abril!I32</f>
        <v>575</v>
      </c>
      <c r="F37" s="237">
        <f>+[5]mayo!B32+[5]mayo!C32+[5]mayo!D32+[5]mayo!E32+[5]mayo!F32+[5]mayo!G32+[5]mayo!H32+[5]mayo!I32</f>
        <v>1012</v>
      </c>
      <c r="G37" s="237">
        <f>+[5]junio!B32+[5]junio!C32+[5]junio!D32+[5]junio!E32+[5]junio!F32+[5]junio!G32+[5]junio!H32+[5]junio!I32</f>
        <v>772</v>
      </c>
      <c r="H37" s="237">
        <f>+[5]julio!B32+[5]julio!C32+[5]julio!D32+[5]julio!E32+[5]julio!F32+[5]julio!G32+[5]julio!H32+[5]julio!I32</f>
        <v>966</v>
      </c>
      <c r="I37" s="237">
        <f>+[5]agosto!B32+[5]agosto!C32+[5]agosto!D32+[5]agosto!E32+[5]agosto!F32+[5]agosto!G32+[5]agosto!H32+[5]agosto!I32</f>
        <v>1119</v>
      </c>
      <c r="J37" s="237">
        <f>+'[5]sept. '!B32+'[5]sept. '!C32+'[5]sept. '!D32+'[5]sept. '!E32+'[5]sept. '!F32+'[5]sept. '!G32+'[5]sept. '!H32+'[5]sept. '!I32</f>
        <v>877</v>
      </c>
      <c r="K37" s="237">
        <f>+[5]oct.!B32+[5]oct.!C32+[5]oct.!D32+[5]oct.!E32+[5]oct.!F32+[5]oct.!G32+[5]oct.!H32+[5]oct.!I32</f>
        <v>1371</v>
      </c>
      <c r="L37" s="237">
        <f>+[5]nov.!B32+[5]nov.!C32+[5]nov.!D32+[5]nov.!E32+[5]nov.!F32+[5]nov.!G32+[5]nov.!H32+[5]nov.!I32</f>
        <v>1455</v>
      </c>
      <c r="M37" s="237">
        <f>+[5]dic.!B33+[5]dic.!C33+[5]dic.!D33+[5]dic.!E33+[5]dic.!F33+[5]dic.!G33+[5]dic.!H33+[5]dic.!I33</f>
        <v>641</v>
      </c>
      <c r="N37" s="238">
        <f t="shared" si="0"/>
        <v>11717</v>
      </c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:28" ht="30" customHeight="1" x14ac:dyDescent="0.35">
      <c r="A38" s="13" t="s">
        <v>154</v>
      </c>
      <c r="B38" s="237">
        <f>+[5]enero!B33+[5]enero!C33+[5]enero!D33+[5]enero!E33+[5]enero!F33+[5]enero!G33+[5]enero!H33+[5]enero!I33</f>
        <v>1006</v>
      </c>
      <c r="C38" s="237">
        <f>+[5]feb.!B33+[5]feb.!C33+[5]feb.!D33+[5]feb.!E33+[5]feb.!F33+[5]feb.!G33+[5]feb.!H33+[5]feb.!I33</f>
        <v>330</v>
      </c>
      <c r="D38" s="237">
        <f>+[5]marzo!B33+[5]marzo!C33+[5]marzo!D33+[5]marzo!E33+[5]marzo!F33+[5]marzo!G33+[5]marzo!H33+[5]marzo!I33</f>
        <v>834</v>
      </c>
      <c r="E38" s="237">
        <f>+[5]abril!B33+[5]abril!C33+[5]abril!D33+[5]abril!E33+[5]abril!F33+[5]abril!G33+[5]abril!H33+[5]abril!I33</f>
        <v>3252</v>
      </c>
      <c r="F38" s="237">
        <f>+[5]mayo!B33+[5]mayo!C33+[5]mayo!D33+[5]mayo!E33+[5]mayo!F33+[5]mayo!G33+[5]mayo!H33+[5]mayo!I33</f>
        <v>13495</v>
      </c>
      <c r="G38" s="237">
        <f>+[5]junio!B33+[5]junio!C33+[5]junio!D33+[5]junio!E33+[5]junio!F33+[5]junio!G33+[5]junio!H33+[5]junio!I33</f>
        <v>5466</v>
      </c>
      <c r="H38" s="237">
        <f>+[5]julio!B33+[5]julio!C33+[5]julio!D33+[5]julio!E33+[5]julio!F33+[5]julio!G33+[5]julio!H33+[5]julio!I33</f>
        <v>2043</v>
      </c>
      <c r="I38" s="237">
        <f>+[5]agosto!B33+[5]agosto!C33+[5]agosto!D33+[5]agosto!E33+[5]agosto!F33+[5]agosto!G33+[5]agosto!H33+[5]agosto!I33</f>
        <v>1312</v>
      </c>
      <c r="J38" s="237">
        <f>+'[5]sept. '!B33+'[5]sept. '!C33+'[5]sept. '!D33+'[5]sept. '!E33+'[5]sept. '!F33+'[5]sept. '!G33+'[5]sept. '!H33+'[5]sept. '!I33</f>
        <v>1038</v>
      </c>
      <c r="K38" s="237">
        <f>+[5]oct.!B33+[5]oct.!C33+[5]oct.!D33+[5]oct.!E33+[5]oct.!F33+[5]oct.!G33+[5]oct.!H33+[5]oct.!I33</f>
        <v>5210</v>
      </c>
      <c r="L38" s="237">
        <f>+[5]nov.!B33+[5]nov.!C33+[5]nov.!D33+[5]nov.!E33+[5]nov.!F33+[5]nov.!G33+[5]nov.!H33+[5]nov.!I33</f>
        <v>2016</v>
      </c>
      <c r="M38" s="237">
        <f>+[5]dic.!B34+[5]dic.!C34+[5]dic.!D34+[5]dic.!E34+[5]dic.!F34+[5]dic.!G34+[5]dic.!H34+[5]dic.!I34</f>
        <v>3352</v>
      </c>
      <c r="N38" s="238">
        <f t="shared" si="0"/>
        <v>39354</v>
      </c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:28" ht="30" customHeight="1" x14ac:dyDescent="0.35">
      <c r="A39" s="13" t="s">
        <v>155</v>
      </c>
      <c r="B39" s="237">
        <f>+[5]enero!B34+[5]enero!C34+[5]enero!D34+[5]enero!E34+[5]enero!F34+[5]enero!G34+[5]enero!H34+[5]enero!I34</f>
        <v>711</v>
      </c>
      <c r="C39" s="237">
        <f>+[5]feb.!B34+[5]feb.!C34+[5]feb.!D34+[5]feb.!E34+[5]feb.!F34+[5]feb.!G34+[5]feb.!H34+[5]feb.!I34</f>
        <v>853</v>
      </c>
      <c r="D39" s="237">
        <f>+[5]marzo!B34+[5]marzo!C34+[5]marzo!D34+[5]marzo!E34+[5]marzo!F34+[5]marzo!G34+[5]marzo!H34+[5]marzo!I34</f>
        <v>395</v>
      </c>
      <c r="E39" s="237">
        <f>+[5]abril!B34+[5]abril!C34+[5]abril!D34+[5]abril!E34+[5]abril!F34+[5]abril!G34+[5]abril!H34+[5]abril!I34</f>
        <v>788</v>
      </c>
      <c r="F39" s="237">
        <f>+[5]mayo!B34+[5]mayo!C34+[5]mayo!D34+[5]mayo!E34+[5]mayo!F34+[5]mayo!G34+[5]mayo!H34+[5]mayo!I34</f>
        <v>483</v>
      </c>
      <c r="G39" s="237">
        <f>+[5]junio!B34+[5]junio!C34+[5]junio!D34+[5]junio!E34+[5]junio!F34+[5]junio!G34+[5]junio!H34+[5]junio!I34</f>
        <v>1735</v>
      </c>
      <c r="H39" s="237">
        <f>+[5]julio!B34+[5]julio!C34+[5]julio!D34+[5]julio!E34+[5]julio!F34+[5]julio!G34+[5]julio!H34+[5]julio!I34</f>
        <v>1265</v>
      </c>
      <c r="I39" s="237">
        <f>+[5]agosto!B34+[5]agosto!C34+[5]agosto!D34+[5]agosto!E34+[5]agosto!F34+[5]agosto!G34+[5]agosto!H34+[5]agosto!I34</f>
        <v>679</v>
      </c>
      <c r="J39" s="237">
        <f>+'[5]sept. '!B34+'[5]sept. '!C34+'[5]sept. '!D34+'[5]sept. '!E34+'[5]sept. '!F34+'[5]sept. '!G34+'[5]sept. '!H34+'[5]sept. '!I34</f>
        <v>173</v>
      </c>
      <c r="K39" s="237">
        <f>+[5]oct.!B34+[5]oct.!C34+[5]oct.!D34+[5]oct.!E34+[5]oct.!F34+[5]oct.!G34+[5]oct.!H34+[5]oct.!I34</f>
        <v>1375</v>
      </c>
      <c r="L39" s="237">
        <f>+[5]nov.!B34+[5]nov.!C34+[5]nov.!D34+[5]nov.!E34+[5]nov.!F34+[5]nov.!G34+[5]nov.!H34+[5]nov.!I34</f>
        <v>798</v>
      </c>
      <c r="M39" s="237">
        <f>+[5]dic.!B35+[5]dic.!C35+[5]dic.!D35+[5]dic.!E35+[5]dic.!F35+[5]dic.!G35+[5]dic.!H35+[5]dic.!I35</f>
        <v>764</v>
      </c>
      <c r="N39" s="238">
        <f t="shared" si="0"/>
        <v>10019</v>
      </c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:28" ht="30" customHeight="1" x14ac:dyDescent="0.35">
      <c r="A40" s="13" t="s">
        <v>156</v>
      </c>
      <c r="B40" s="237">
        <f>+[5]enero!B35+[5]enero!C35+[5]enero!D35+[5]enero!E35+[5]enero!F35+[5]enero!G35+[5]enero!H35+[5]enero!I35</f>
        <v>2024</v>
      </c>
      <c r="C40" s="237">
        <f>+[5]feb.!B35+[5]feb.!C35+[5]feb.!D35+[5]feb.!E35+[5]feb.!F35+[5]feb.!G35+[5]feb.!H35+[5]feb.!I35</f>
        <v>1290</v>
      </c>
      <c r="D40" s="237">
        <f>+[5]marzo!B35+[5]marzo!C35+[5]marzo!D35+[5]marzo!E35+[5]marzo!F35+[5]marzo!G35+[5]marzo!H35+[5]marzo!I35</f>
        <v>1467</v>
      </c>
      <c r="E40" s="237">
        <f>+[5]abril!B35+[5]abril!C35+[5]abril!D35+[5]abril!E35+[5]abril!F35+[5]abril!G35+[5]abril!H35+[5]abril!I35</f>
        <v>1261</v>
      </c>
      <c r="F40" s="237">
        <f>+[5]mayo!B35+[5]mayo!C35+[5]mayo!D35+[5]mayo!E35+[5]mayo!F35+[5]mayo!G35+[5]mayo!H35+[5]mayo!I35</f>
        <v>1413</v>
      </c>
      <c r="G40" s="237">
        <f>+[5]junio!B35+[5]junio!C35+[5]junio!D35+[5]junio!E35+[5]junio!F35+[5]junio!G35+[5]junio!H35+[5]junio!I35</f>
        <v>641</v>
      </c>
      <c r="H40" s="237">
        <f>+[5]julio!B35+[5]julio!C35+[5]julio!D35+[5]julio!E35+[5]julio!F35+[5]julio!G35+[5]julio!H35+[5]julio!I35</f>
        <v>1323</v>
      </c>
      <c r="I40" s="237">
        <f>+[5]agosto!B35+[5]agosto!C35+[5]agosto!D35+[5]agosto!E35+[5]agosto!F35+[5]agosto!G35+[5]agosto!H35+[5]agosto!I35</f>
        <v>527</v>
      </c>
      <c r="J40" s="237">
        <f>+'[5]sept. '!B35+'[5]sept. '!C35+'[5]sept. '!D35+'[5]sept. '!E35+'[5]sept. '!F35+'[5]sept. '!G35+'[5]sept. '!H35+'[5]sept. '!I35</f>
        <v>1338</v>
      </c>
      <c r="K40" s="237">
        <f>+[5]oct.!B35+[5]oct.!C35+[5]oct.!D35+[5]oct.!E35+[5]oct.!F35+[5]oct.!G35+[5]oct.!H35+[5]oct.!I35</f>
        <v>2319</v>
      </c>
      <c r="L40" s="237">
        <f>+[5]nov.!B35+[5]nov.!C35+[5]nov.!D35+[5]nov.!E35+[5]nov.!F35+[5]nov.!G35+[5]nov.!H35+[5]nov.!I35</f>
        <v>1171</v>
      </c>
      <c r="M40" s="237">
        <f>+[5]dic.!B36+[5]dic.!C36+[5]dic.!D36+[5]dic.!E36+[5]dic.!F36+[5]dic.!G36+[5]dic.!H36+[5]dic.!I36</f>
        <v>945</v>
      </c>
      <c r="N40" s="238">
        <f t="shared" si="0"/>
        <v>15719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:28" ht="30" customHeight="1" x14ac:dyDescent="0.35">
      <c r="A41" s="13" t="s">
        <v>157</v>
      </c>
      <c r="B41" s="237">
        <f>+[5]enero!B36+[5]enero!C36+[5]enero!D36+[5]enero!E36+[5]enero!F36+[5]enero!G36+[5]enero!H36+[5]enero!I36</f>
        <v>638</v>
      </c>
      <c r="C41" s="237">
        <f>+[5]feb.!B36+[5]feb.!C36+[5]feb.!D36+[5]feb.!E36+[5]feb.!F36+[5]feb.!G36+[5]feb.!H36+[5]feb.!I36</f>
        <v>9208</v>
      </c>
      <c r="D41" s="237">
        <f>+[5]marzo!B36+[5]marzo!C36+[5]marzo!D36+[5]marzo!E36+[5]marzo!F36+[5]marzo!G36+[5]marzo!H36+[5]marzo!I36</f>
        <v>2470</v>
      </c>
      <c r="E41" s="237">
        <f>+[5]abril!B36+[5]abril!C36+[5]abril!D36+[5]abril!E36+[5]abril!F36+[5]abril!G36+[5]abril!H36+[5]abril!I36</f>
        <v>1396</v>
      </c>
      <c r="F41" s="237">
        <f>+[5]mayo!B36+[5]mayo!C36+[5]mayo!D36+[5]mayo!E36+[5]mayo!F36+[5]mayo!G36+[5]mayo!H36+[5]mayo!I36</f>
        <v>853</v>
      </c>
      <c r="G41" s="237">
        <f>+[5]junio!B36+[5]junio!C36+[5]junio!D36+[5]junio!E36+[5]junio!F36+[5]junio!G36+[5]junio!H36+[5]junio!I36</f>
        <v>1402</v>
      </c>
      <c r="H41" s="237">
        <f>+[5]julio!B36+[5]julio!C36+[5]julio!D36+[5]julio!E36+[5]julio!F36+[5]julio!G36+[5]julio!H36+[5]julio!I36</f>
        <v>1103</v>
      </c>
      <c r="I41" s="237">
        <f>+[5]agosto!B36+[5]agosto!C36+[5]agosto!D36+[5]agosto!E36+[5]agosto!F36+[5]agosto!G36+[5]agosto!H36+[5]agosto!I36</f>
        <v>331</v>
      </c>
      <c r="J41" s="237">
        <f>+'[5]sept. '!B36+'[5]sept. '!C36+'[5]sept. '!D36+'[5]sept. '!E36+'[5]sept. '!F36+'[5]sept. '!G36+'[5]sept. '!H36+'[5]sept. '!I36</f>
        <v>537</v>
      </c>
      <c r="K41" s="237">
        <f>+[5]oct.!B36+[5]oct.!C36+[5]oct.!D36+[5]oct.!E36+[5]oct.!F36+[5]oct.!G36+[5]oct.!H36+[5]oct.!I36</f>
        <v>2216</v>
      </c>
      <c r="L41" s="237">
        <f>+[5]nov.!B36+[5]nov.!C36+[5]nov.!D36+[5]nov.!E36+[5]nov.!F36+[5]nov.!G36+[5]nov.!H36+[5]nov.!I36</f>
        <v>2003</v>
      </c>
      <c r="M41" s="237">
        <f>+[5]dic.!B37+[5]dic.!C37+[5]dic.!D37+[5]dic.!E37+[5]dic.!F37+[5]dic.!G37+[5]dic.!H37+[5]dic.!I37</f>
        <v>1131</v>
      </c>
      <c r="N41" s="238">
        <f t="shared" si="0"/>
        <v>23288</v>
      </c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:28" ht="30" customHeight="1" x14ac:dyDescent="0.35">
      <c r="A42" s="13" t="s">
        <v>158</v>
      </c>
      <c r="B42" s="237">
        <f>+[5]enero!B37+[5]enero!C37+[5]enero!D37+[5]enero!E37+[5]enero!F37+[5]enero!G37+[5]enero!H37+[5]enero!I37</f>
        <v>200</v>
      </c>
      <c r="C42" s="237">
        <f>+[5]feb.!B37+[5]feb.!C37+[5]feb.!D37+[5]feb.!E37+[5]feb.!F37+[5]feb.!G37+[5]feb.!H37+[5]feb.!I37</f>
        <v>286</v>
      </c>
      <c r="D42" s="237">
        <f>+[5]marzo!B37+[5]marzo!C37+[5]marzo!D37+[5]marzo!E37+[5]marzo!F37+[5]marzo!G37+[5]marzo!H37+[5]marzo!I37</f>
        <v>264</v>
      </c>
      <c r="E42" s="237">
        <f>+[5]abril!B37+[5]abril!C37+[5]abril!D37+[5]abril!E37+[5]abril!F37+[5]abril!G37+[5]abril!H37+[5]abril!I37</f>
        <v>152</v>
      </c>
      <c r="F42" s="237">
        <f>+[5]mayo!B37+[5]mayo!C37+[5]mayo!D37+[5]mayo!E37+[5]mayo!F37+[5]mayo!G37+[5]mayo!H37+[5]mayo!I37</f>
        <v>78</v>
      </c>
      <c r="G42" s="237">
        <f>+[5]junio!B37+[5]junio!C37+[5]junio!D37+[5]junio!E37+[5]junio!F37+[5]junio!G37+[5]junio!H37+[5]junio!I37</f>
        <v>731</v>
      </c>
      <c r="H42" s="237">
        <f>+[5]julio!B37+[5]julio!C37+[5]julio!D37+[5]julio!E37+[5]julio!F37+[5]julio!G37+[5]julio!H37+[5]julio!I37</f>
        <v>402</v>
      </c>
      <c r="I42" s="237">
        <f>+[5]agosto!B37+[5]agosto!C37+[5]agosto!D37+[5]agosto!E37+[5]agosto!F37+[5]agosto!G37+[5]agosto!H37+[5]agosto!I37</f>
        <v>10805</v>
      </c>
      <c r="J42" s="237">
        <f>+'[5]sept. '!B37+'[5]sept. '!C37+'[5]sept. '!D37+'[5]sept. '!E37+'[5]sept. '!F37+'[5]sept. '!G37+'[5]sept. '!H37+'[5]sept. '!I37</f>
        <v>5</v>
      </c>
      <c r="K42" s="237">
        <f>+[5]oct.!B37+[5]oct.!C37+[5]oct.!D37+[5]oct.!E37+[5]oct.!F37+[5]oct.!G37+[5]oct.!H37+[5]oct.!I37</f>
        <v>663</v>
      </c>
      <c r="L42" s="237">
        <f>+[5]nov.!B37+[5]nov.!C37+[5]nov.!D37+[5]nov.!E37+[5]nov.!F37+[5]nov.!G37+[5]nov.!H37+[5]nov.!I37</f>
        <v>285</v>
      </c>
      <c r="M42" s="237">
        <f>+[5]dic.!B38+[5]dic.!C38+[5]dic.!D38+[5]dic.!E38+[5]dic.!F38+[5]dic.!G38+[5]dic.!H38+[5]dic.!I38</f>
        <v>393</v>
      </c>
      <c r="N42" s="238">
        <f t="shared" si="0"/>
        <v>14264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30" customHeight="1" x14ac:dyDescent="0.35">
      <c r="A43" s="13" t="s">
        <v>159</v>
      </c>
      <c r="B43" s="237">
        <f>+[5]enero!B38+[5]enero!C38+[5]enero!D38+[5]enero!E38+[5]enero!F38+[5]enero!G38+[5]enero!H38+[5]enero!I38</f>
        <v>1432</v>
      </c>
      <c r="C43" s="237">
        <f>+[5]feb.!B38+[5]feb.!C38+[5]feb.!D38+[5]feb.!E38+[5]feb.!F38+[5]feb.!G38+[5]feb.!H38+[5]feb.!I38</f>
        <v>1901</v>
      </c>
      <c r="D43" s="237">
        <f>+[5]marzo!B38+[5]marzo!C38+[5]marzo!D38+[5]marzo!E38+[5]marzo!F38+[5]marzo!G38+[5]marzo!H38+[5]marzo!I38</f>
        <v>1362</v>
      </c>
      <c r="E43" s="237">
        <f>+[5]abril!B38+[5]abril!C38+[5]abril!D38+[5]abril!E38+[5]abril!F38+[5]abril!G38+[5]abril!H38+[5]abril!I38</f>
        <v>1393</v>
      </c>
      <c r="F43" s="237">
        <f>+[5]mayo!B38+[5]mayo!C38+[5]mayo!D38+[5]mayo!E38+[5]mayo!F38+[5]mayo!G38+[5]mayo!H38+[5]mayo!I38</f>
        <v>3600</v>
      </c>
      <c r="G43" s="237">
        <f>+[5]junio!B38+[5]junio!C38+[5]junio!D38+[5]junio!E38+[5]junio!F38+[5]junio!G38+[5]junio!H38+[5]junio!I38</f>
        <v>1431</v>
      </c>
      <c r="H43" s="237">
        <f>+[5]julio!B38+[5]julio!C38+[5]julio!D38+[5]julio!E38+[5]julio!F38+[5]julio!G38+[5]julio!H38+[5]julio!I38</f>
        <v>1229</v>
      </c>
      <c r="I43" s="237">
        <f>+[5]agosto!B38+[5]agosto!C38+[5]agosto!D38+[5]agosto!E38+[5]agosto!F38+[5]agosto!G38+[5]agosto!H38+[5]agosto!I38</f>
        <v>694</v>
      </c>
      <c r="J43" s="237">
        <f>+'[5]sept. '!B38+'[5]sept. '!C38+'[5]sept. '!D38+'[5]sept. '!E38+'[5]sept. '!F38+'[5]sept. '!G38+'[5]sept. '!H38+'[5]sept. '!I38</f>
        <v>1206</v>
      </c>
      <c r="K43" s="237">
        <f>+[5]oct.!B38+[5]oct.!C38+[5]oct.!D38+[5]oct.!E38+[5]oct.!F38+[5]oct.!G38+[5]oct.!H38+[5]oct.!I38</f>
        <v>2131</v>
      </c>
      <c r="L43" s="237">
        <f>+[5]nov.!B38+[5]nov.!C38+[5]nov.!D38+[5]nov.!E38+[5]nov.!F38+[5]nov.!G38+[5]nov.!H38+[5]nov.!I38</f>
        <v>2043</v>
      </c>
      <c r="M43" s="237">
        <f>+[5]dic.!B39+[5]dic.!C39+[5]dic.!D39+[5]dic.!E39+[5]dic.!F39+[5]dic.!G39+[5]dic.!H39+[5]dic.!I39</f>
        <v>1010</v>
      </c>
      <c r="N43" s="238">
        <f t="shared" si="0"/>
        <v>19432</v>
      </c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30" customHeight="1" x14ac:dyDescent="0.35">
      <c r="A44" s="13" t="s">
        <v>160</v>
      </c>
      <c r="B44" s="237">
        <f>+[5]enero!B39+[5]enero!C39+[5]enero!D39+[5]enero!E39+[5]enero!F39+[5]enero!G39+[5]enero!H39+[5]enero!I39</f>
        <v>0</v>
      </c>
      <c r="C44" s="237">
        <f>+[5]feb.!B39+[5]feb.!C39+[5]feb.!D39+[5]feb.!E39+[5]feb.!F39+[5]feb.!G39+[5]feb.!H39+[5]feb.!I39</f>
        <v>0</v>
      </c>
      <c r="D44" s="237">
        <f>+[5]marzo!B39+[5]marzo!C39+[5]marzo!D39+[5]marzo!E39+[5]marzo!F39+[5]marzo!G39+[5]marzo!H39+[5]marzo!I39</f>
        <v>5</v>
      </c>
      <c r="E44" s="237">
        <f>+[5]abril!B39+[5]abril!C39+[5]abril!D39+[5]abril!E39+[5]abril!F39+[5]abril!G39+[5]abril!H39+[5]abril!I39</f>
        <v>0</v>
      </c>
      <c r="F44" s="237">
        <f>+[5]mayo!B39+[5]mayo!C39+[5]mayo!D39+[5]mayo!E39+[5]mayo!F39+[5]mayo!G39+[5]mayo!H39+[5]mayo!I39</f>
        <v>1000</v>
      </c>
      <c r="G44" s="237">
        <f>+[5]junio!B39+[5]junio!C39+[5]junio!D39+[5]junio!E39+[5]junio!F39+[5]junio!G39+[5]junio!H39+[5]junio!I39</f>
        <v>0</v>
      </c>
      <c r="H44" s="237">
        <f>+[5]julio!B39+[5]julio!C39+[5]julio!D39+[5]julio!E39+[5]julio!F39+[5]julio!G39+[5]julio!H39+[5]julio!I39</f>
        <v>0</v>
      </c>
      <c r="I44" s="237">
        <f>+[5]agosto!B39+[5]agosto!C39+[5]agosto!D39+[5]agosto!E39+[5]agosto!F39+[5]agosto!G39+[5]agosto!H39+[5]agosto!I39</f>
        <v>0</v>
      </c>
      <c r="J44" s="237">
        <f>+'[5]sept. '!B39+'[5]sept. '!C39+'[5]sept. '!D39+'[5]sept. '!E39+'[5]sept. '!F39+'[5]sept. '!G39+'[5]sept. '!H39+'[5]sept. '!I39</f>
        <v>0</v>
      </c>
      <c r="K44" s="237">
        <f>+[5]oct.!B39+[5]oct.!C39+[5]oct.!D39+[5]oct.!E39+[5]oct.!F39+[5]oct.!G39+[5]oct.!H39+[5]oct.!I39</f>
        <v>50</v>
      </c>
      <c r="L44" s="237">
        <f>+[5]nov.!B39+[5]nov.!C39+[5]nov.!D39+[5]nov.!E39+[5]nov.!F39+[5]nov.!G39+[5]nov.!H39+[5]nov.!I39</f>
        <v>7</v>
      </c>
      <c r="M44" s="237">
        <f>+[5]dic.!B40+[5]dic.!C40+[5]dic.!D40+[5]dic.!E40+[5]dic.!F40+[5]dic.!G40+[5]dic.!H40+[5]dic.!I40</f>
        <v>0</v>
      </c>
      <c r="N44" s="238">
        <f>SUM(B44:M44)</f>
        <v>1062</v>
      </c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:28" ht="30" customHeight="1" x14ac:dyDescent="0.35">
      <c r="A45" s="13" t="s">
        <v>161</v>
      </c>
      <c r="B45" s="237">
        <f>+[5]enero!B40+[5]enero!C40+[5]enero!D40+[5]enero!E40+[5]enero!F40+[5]enero!G40+[5]enero!H40+[5]enero!I40</f>
        <v>3769</v>
      </c>
      <c r="C45" s="237">
        <f>+[5]feb.!B40+[5]feb.!C40+[5]feb.!D40+[5]feb.!E40+[5]feb.!F40+[5]feb.!G40+[5]feb.!H40+[5]feb.!I40</f>
        <v>3957</v>
      </c>
      <c r="D45" s="237">
        <f>+[5]marzo!B40+[5]marzo!C40+[5]marzo!D40+[5]marzo!E40+[5]marzo!F40+[5]marzo!G40+[5]marzo!H40+[5]marzo!I40</f>
        <v>5326</v>
      </c>
      <c r="E45" s="237">
        <f>+[5]abril!B40+[5]abril!C40+[5]abril!D40+[5]abril!E40+[5]abril!F40+[5]abril!G40+[5]abril!H40+[5]abril!I40</f>
        <v>5565</v>
      </c>
      <c r="F45" s="237">
        <f>+[5]mayo!B40+[5]mayo!C40+[5]mayo!D40+[5]mayo!E40+[5]mayo!F40+[5]mayo!G40+[5]mayo!H40+[5]mayo!I40</f>
        <v>4268</v>
      </c>
      <c r="G45" s="237">
        <f>+[5]junio!B40+[5]junio!C40+[5]junio!D40+[5]junio!E40+[5]junio!F40+[5]junio!G40+[5]junio!H40+[5]junio!I40</f>
        <v>2795</v>
      </c>
      <c r="H45" s="237">
        <f>+[5]julio!B40+[5]julio!C40+[5]julio!D40+[5]julio!E40+[5]julio!F40+[5]julio!G40+[5]julio!H40+[5]julio!I40</f>
        <v>2014</v>
      </c>
      <c r="I45" s="237">
        <f>+[5]agosto!B40+[5]agosto!C40+[5]agosto!D40+[5]agosto!E40+[5]agosto!F40+[5]agosto!G40+[5]agosto!H40+[5]agosto!I40</f>
        <v>2512</v>
      </c>
      <c r="J45" s="237">
        <f>+'[5]sept. '!B40+'[5]sept. '!C40+'[5]sept. '!D40+'[5]sept. '!E40+'[5]sept. '!F40+'[5]sept. '!G40+'[5]sept. '!H40+'[5]sept. '!I40</f>
        <v>3607</v>
      </c>
      <c r="K45" s="237">
        <f>+[5]oct.!B40+[5]oct.!C40+[5]oct.!D40+[5]oct.!E40+[5]oct.!F40+[5]oct.!G40+[5]oct.!H40+[5]oct.!I40</f>
        <v>2655</v>
      </c>
      <c r="L45" s="237">
        <f>+[5]nov.!B40+[5]nov.!C40+[5]nov.!D40+[5]nov.!E40+[5]nov.!F40+[5]nov.!G40+[5]nov.!H40+[5]nov.!I40</f>
        <v>8525</v>
      </c>
      <c r="M45" s="237">
        <f>+[5]dic.!B41+[5]dic.!C41+[5]dic.!D41+[5]dic.!E41+[5]dic.!F41+[5]dic.!G41+[5]dic.!H41+[5]dic.!I41</f>
        <v>2886</v>
      </c>
      <c r="N45" s="238">
        <f>SUM(B45:M45)</f>
        <v>47879</v>
      </c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30" customHeight="1" thickBot="1" x14ac:dyDescent="0.4">
      <c r="A46" s="13" t="s">
        <v>162</v>
      </c>
      <c r="B46" s="237">
        <f>+[5]enero!B41+[5]enero!C41+[5]enero!D41+[5]enero!E41+[5]enero!F41+[5]enero!G41+[5]enero!H41+[5]enero!I41</f>
        <v>10707</v>
      </c>
      <c r="C46" s="237">
        <f>+[5]feb.!B41+[5]feb.!C41+[5]feb.!D41+[5]feb.!E41+[5]feb.!F41+[5]feb.!G41+[5]feb.!H41+[5]feb.!I41</f>
        <v>10305</v>
      </c>
      <c r="D46" s="237">
        <f>+[5]marzo!B41+[5]marzo!C41+[5]marzo!D41+[5]marzo!E41+[5]marzo!F41+[5]marzo!G41+[5]marzo!H41+[5]marzo!I41</f>
        <v>16005</v>
      </c>
      <c r="E46" s="237">
        <f>+[5]abril!B41+[5]abril!C41+[5]abril!D41+[5]abril!E41+[5]abril!F41+[5]abril!G41+[5]abril!H41+[5]abril!I41</f>
        <v>11946</v>
      </c>
      <c r="F46" s="237">
        <f>+[5]mayo!B41+[5]mayo!C41+[5]mayo!D41+[5]mayo!E41+[5]mayo!F41+[5]mayo!G41+[5]mayo!H41+[5]mayo!I41</f>
        <v>13583</v>
      </c>
      <c r="G46" s="237">
        <f>+[5]junio!B41+[5]junio!C41+[5]junio!D41+[5]junio!E41+[5]junio!F41+[5]junio!G41+[5]junio!H41+[5]junio!I41</f>
        <v>11143</v>
      </c>
      <c r="H46" s="237">
        <f>+[5]julio!B41+[5]julio!C41+[5]julio!D41+[5]julio!E41+[5]julio!F41+[5]julio!G41+[5]julio!H41+[5]julio!I41</f>
        <v>8448</v>
      </c>
      <c r="I46" s="237">
        <f>+[5]agosto!B41+[5]agosto!C41+[5]agosto!D41+[5]agosto!E41+[5]agosto!F41+[5]agosto!G41+[5]agosto!H41+[5]agosto!I41</f>
        <v>5181</v>
      </c>
      <c r="J46" s="239">
        <f>+'[5]sept. '!B41+'[5]sept. '!C41+'[5]sept. '!D41+'[5]sept. '!E41+'[5]sept. '!F41+'[5]sept. '!G41+'[5]sept. '!H41+'[5]sept. '!I41</f>
        <v>12664</v>
      </c>
      <c r="K46" s="237">
        <f>+[5]oct.!B41+[5]oct.!C41+[5]oct.!D41+[5]oct.!E41+[5]oct.!F41+[5]oct.!G41+[5]oct.!H41+[5]oct.!I41</f>
        <v>13191</v>
      </c>
      <c r="L46" s="237">
        <f>+[5]nov.!B41+[5]nov.!C41+[5]nov.!D41+[5]nov.!E41+[5]nov.!F41+[5]nov.!G41+[5]nov.!H41+[5]nov.!I41</f>
        <v>26047</v>
      </c>
      <c r="M46" s="237">
        <f>+[5]dic.!B42+[5]dic.!C42+[5]dic.!D42+[5]dic.!E42+[5]dic.!F42+[5]dic.!G42+[5]dic.!H42+[5]dic.!I42</f>
        <v>21516</v>
      </c>
      <c r="N46" s="238">
        <f>SUM(B46:M46)</f>
        <v>160736</v>
      </c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:28" ht="30" customHeight="1" thickBot="1" x14ac:dyDescent="0.4">
      <c r="A47" s="245" t="s">
        <v>14</v>
      </c>
      <c r="B47" s="246">
        <f t="shared" ref="B47:N47" si="1">SUM(B13:B46)</f>
        <v>565556</v>
      </c>
      <c r="C47" s="246">
        <f t="shared" si="1"/>
        <v>635209</v>
      </c>
      <c r="D47" s="246">
        <f t="shared" si="1"/>
        <v>314823</v>
      </c>
      <c r="E47" s="246">
        <f t="shared" si="1"/>
        <v>291910</v>
      </c>
      <c r="F47" s="246">
        <f t="shared" si="1"/>
        <v>507220</v>
      </c>
      <c r="G47" s="246">
        <f t="shared" si="1"/>
        <v>690253</v>
      </c>
      <c r="H47" s="246">
        <f t="shared" si="1"/>
        <v>362996</v>
      </c>
      <c r="I47" s="247">
        <f t="shared" si="1"/>
        <v>187006</v>
      </c>
      <c r="J47" s="248">
        <f t="shared" si="1"/>
        <v>201053</v>
      </c>
      <c r="K47" s="249">
        <f t="shared" si="1"/>
        <v>255446</v>
      </c>
      <c r="L47" s="246">
        <f t="shared" si="1"/>
        <v>293564</v>
      </c>
      <c r="M47" s="246">
        <f t="shared" si="1"/>
        <v>255981</v>
      </c>
      <c r="N47" s="246">
        <f t="shared" si="1"/>
        <v>4561017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:28" ht="17.100000000000001" customHeight="1" x14ac:dyDescent="0.25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:28" ht="17.100000000000001" customHeight="1" x14ac:dyDescent="0.25">
      <c r="A49" s="318" t="s">
        <v>104</v>
      </c>
      <c r="B49" s="318"/>
      <c r="C49" s="318"/>
      <c r="D49" s="318"/>
      <c r="E49" s="318"/>
      <c r="F49" s="318"/>
      <c r="G49" s="169"/>
      <c r="H49" s="169"/>
      <c r="I49" s="169"/>
      <c r="J49" s="169"/>
      <c r="K49" s="169"/>
      <c r="L49" s="169"/>
      <c r="M49" s="169"/>
      <c r="N49" s="169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:28" ht="30" customHeight="1" x14ac:dyDescent="0.25">
      <c r="A50" s="318"/>
      <c r="B50" s="318"/>
      <c r="C50" s="318"/>
      <c r="D50" s="318"/>
      <c r="E50" s="318"/>
      <c r="F50" s="318"/>
      <c r="G50" s="169"/>
      <c r="H50" s="169"/>
      <c r="I50" s="169"/>
      <c r="J50" s="169"/>
      <c r="K50" s="169"/>
      <c r="L50" s="169"/>
      <c r="M50" s="169"/>
      <c r="N50" s="169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:28" ht="17.100000000000001" customHeight="1" x14ac:dyDescent="0.25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:28" ht="17.100000000000001" customHeight="1" x14ac:dyDescent="0.2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:28" ht="9.9499999999999993" customHeight="1" x14ac:dyDescent="0.2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:28" ht="9.9499999999999993" customHeight="1" x14ac:dyDescent="0.2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:28" x14ac:dyDescent="0.2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:28" ht="17.100000000000001" customHeight="1" x14ac:dyDescent="0.2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:28" ht="17.100000000000001" customHeight="1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:28" ht="17.100000000000001" customHeight="1" x14ac:dyDescent="0.2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:28" ht="17.100000000000001" customHeight="1" x14ac:dyDescent="0.2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:28" ht="26.1" customHeight="1" x14ac:dyDescent="0.2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:28" ht="30" customHeight="1" x14ac:dyDescent="0.2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:28" ht="30" customHeight="1" x14ac:dyDescent="0.2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:28" ht="30" customHeight="1" x14ac:dyDescent="0.2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:28" ht="30" customHeight="1" x14ac:dyDescent="0.2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</row>
    <row r="65" spans="1:28" ht="30" customHeight="1" x14ac:dyDescent="0.2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</row>
    <row r="66" spans="1:28" ht="30" customHeight="1" x14ac:dyDescent="0.2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</row>
    <row r="67" spans="1:28" ht="30" customHeight="1" x14ac:dyDescent="0.2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</row>
    <row r="68" spans="1:28" ht="30" customHeight="1" x14ac:dyDescent="0.2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</row>
    <row r="69" spans="1:28" ht="30" customHeight="1" x14ac:dyDescent="0.2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</row>
    <row r="70" spans="1:28" ht="30" customHeight="1" x14ac:dyDescent="0.2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</row>
    <row r="71" spans="1:28" ht="30" customHeight="1" x14ac:dyDescent="0.2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</row>
    <row r="72" spans="1:28" ht="30" customHeight="1" x14ac:dyDescent="0.2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</row>
    <row r="73" spans="1:28" ht="30" customHeight="1" x14ac:dyDescent="0.2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</row>
    <row r="74" spans="1:28" ht="30" customHeight="1" x14ac:dyDescent="0.2">
      <c r="A74" s="240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</row>
    <row r="75" spans="1:28" ht="30" customHeight="1" x14ac:dyDescent="0.2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</row>
    <row r="76" spans="1:28" ht="30" customHeight="1" x14ac:dyDescent="0.2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</row>
    <row r="77" spans="1:28" ht="30" customHeight="1" x14ac:dyDescent="0.2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</row>
    <row r="78" spans="1:28" ht="30" customHeight="1" x14ac:dyDescent="0.2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</row>
    <row r="79" spans="1:28" ht="30" customHeight="1" x14ac:dyDescent="0.2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</row>
    <row r="80" spans="1:28" ht="30" customHeight="1" x14ac:dyDescent="0.2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</row>
    <row r="81" spans="1:28" ht="30" customHeight="1" x14ac:dyDescent="0.2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</row>
    <row r="82" spans="1:28" ht="30" customHeight="1" x14ac:dyDescent="0.2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</row>
    <row r="83" spans="1:28" ht="30" customHeight="1" x14ac:dyDescent="0.2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</row>
    <row r="84" spans="1:28" ht="30" customHeight="1" x14ac:dyDescent="0.2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</row>
    <row r="85" spans="1:28" ht="30" customHeight="1" x14ac:dyDescent="0.2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</row>
    <row r="86" spans="1:28" ht="30" customHeight="1" x14ac:dyDescent="0.2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</row>
    <row r="87" spans="1:28" ht="30" customHeight="1" x14ac:dyDescent="0.2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</row>
    <row r="88" spans="1:28" ht="30" customHeight="1" x14ac:dyDescent="0.2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</row>
    <row r="89" spans="1:28" ht="30" customHeight="1" x14ac:dyDescent="0.2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</row>
    <row r="90" spans="1:28" ht="30" customHeight="1" x14ac:dyDescent="0.2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</row>
    <row r="91" spans="1:28" ht="30" customHeight="1" x14ac:dyDescent="0.2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</row>
    <row r="92" spans="1:28" ht="30" customHeight="1" x14ac:dyDescent="0.2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</row>
    <row r="93" spans="1:28" ht="30" customHeight="1" x14ac:dyDescent="0.2"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</row>
    <row r="94" spans="1:28" ht="30" customHeight="1" x14ac:dyDescent="0.2"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</row>
    <row r="95" spans="1:28" ht="30" customHeight="1" x14ac:dyDescent="0.2"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</row>
    <row r="96" spans="1:28" ht="17.100000000000001" customHeight="1" x14ac:dyDescent="0.2"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66"/>
      <c r="AB96" s="166"/>
    </row>
    <row r="97" spans="15:28" ht="17.100000000000001" customHeight="1" x14ac:dyDescent="0.2"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66"/>
      <c r="AB97" s="166"/>
    </row>
    <row r="98" spans="15:28" ht="17.100000000000001" customHeight="1" x14ac:dyDescent="0.2"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</row>
    <row r="99" spans="15:28" ht="17.100000000000001" customHeight="1" x14ac:dyDescent="0.2"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</row>
    <row r="100" spans="15:28" ht="17.100000000000001" customHeight="1" x14ac:dyDescent="0.2"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</row>
    <row r="101" spans="15:28" ht="9.9499999999999993" customHeight="1" x14ac:dyDescent="0.2"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</row>
    <row r="102" spans="15:28" ht="9.9499999999999993" customHeight="1" x14ac:dyDescent="0.2"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</row>
    <row r="103" spans="15:28" ht="9.9499999999999993" customHeight="1" x14ac:dyDescent="0.2"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  <c r="AA103" s="166"/>
      <c r="AB103" s="166"/>
    </row>
    <row r="104" spans="15:28" ht="9.9499999999999993" customHeight="1" x14ac:dyDescent="0.2"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</row>
    <row r="105" spans="15:28" x14ac:dyDescent="0.2"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66"/>
      <c r="AB105" s="166"/>
    </row>
    <row r="106" spans="15:28" ht="17.100000000000001" customHeight="1" x14ac:dyDescent="0.2"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  <c r="AA106" s="166"/>
      <c r="AB106" s="166"/>
    </row>
    <row r="107" spans="15:28" ht="17.100000000000001" customHeight="1" x14ac:dyDescent="0.2"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</row>
    <row r="108" spans="15:28" ht="17.100000000000001" customHeight="1" x14ac:dyDescent="0.2"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</row>
    <row r="109" spans="15:28" ht="26.1" customHeight="1" x14ac:dyDescent="0.2"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</row>
    <row r="110" spans="15:28" ht="30" customHeight="1" x14ac:dyDescent="0.2"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</row>
    <row r="111" spans="15:28" ht="30" customHeight="1" x14ac:dyDescent="0.2"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</row>
    <row r="112" spans="15:28" ht="30" customHeight="1" x14ac:dyDescent="0.2"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</row>
    <row r="113" spans="1:28" ht="30" customHeight="1" x14ac:dyDescent="0.2">
      <c r="A113" s="233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</row>
    <row r="114" spans="1:28" ht="30" customHeight="1" x14ac:dyDescent="0.2"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</row>
    <row r="115" spans="1:28" ht="30" customHeight="1" x14ac:dyDescent="0.2"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</row>
    <row r="116" spans="1:28" ht="30" customHeight="1" x14ac:dyDescent="0.2"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  <c r="AA116" s="166"/>
      <c r="AB116" s="166"/>
    </row>
    <row r="117" spans="1:28" ht="30" customHeight="1" x14ac:dyDescent="0.2"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66"/>
      <c r="AB117" s="166"/>
    </row>
    <row r="118" spans="1:28" ht="30" customHeight="1" x14ac:dyDescent="0.25">
      <c r="B118" s="128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</row>
    <row r="119" spans="1:28" ht="30" customHeight="1" x14ac:dyDescent="0.2"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</row>
    <row r="120" spans="1:28" ht="30" customHeight="1" x14ac:dyDescent="0.2"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</row>
    <row r="121" spans="1:28" ht="30" customHeight="1" x14ac:dyDescent="0.2"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</row>
    <row r="122" spans="1:28" ht="30" customHeight="1" x14ac:dyDescent="0.2"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66"/>
      <c r="AB122" s="166"/>
    </row>
    <row r="123" spans="1:28" ht="30" customHeight="1" x14ac:dyDescent="0.2"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</row>
    <row r="124" spans="1:28" ht="30" customHeight="1" x14ac:dyDescent="0.2"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66"/>
      <c r="AB124" s="166"/>
    </row>
    <row r="125" spans="1:28" ht="30" customHeight="1" x14ac:dyDescent="0.2"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  <c r="AA125" s="166"/>
      <c r="AB125" s="166"/>
    </row>
    <row r="126" spans="1:28" ht="30" customHeight="1" x14ac:dyDescent="0.2"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66"/>
      <c r="AB126" s="166"/>
    </row>
    <row r="127" spans="1:28" ht="30" customHeight="1" x14ac:dyDescent="0.2"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66"/>
      <c r="AB127" s="166"/>
    </row>
    <row r="128" spans="1:28" ht="30" customHeight="1" x14ac:dyDescent="0.2"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66"/>
      <c r="AB128" s="166"/>
    </row>
    <row r="129" spans="15:28" ht="30" customHeight="1" x14ac:dyDescent="0.2"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66"/>
      <c r="AB129" s="166"/>
    </row>
    <row r="130" spans="15:28" ht="30" customHeight="1" x14ac:dyDescent="0.2"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66"/>
      <c r="AB130" s="166"/>
    </row>
    <row r="131" spans="15:28" ht="30" customHeight="1" x14ac:dyDescent="0.2"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66"/>
      <c r="AB131" s="166"/>
    </row>
    <row r="132" spans="15:28" ht="30" customHeight="1" x14ac:dyDescent="0.2"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66"/>
      <c r="AB132" s="166"/>
    </row>
    <row r="133" spans="15:28" ht="30" customHeight="1" x14ac:dyDescent="0.2"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  <c r="AA133" s="166"/>
      <c r="AB133" s="166"/>
    </row>
    <row r="134" spans="15:28" ht="30" customHeight="1" x14ac:dyDescent="0.2"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</row>
    <row r="135" spans="15:28" ht="30" customHeight="1" x14ac:dyDescent="0.2"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  <c r="AA135" s="166"/>
      <c r="AB135" s="166"/>
    </row>
    <row r="136" spans="15:28" ht="30" customHeight="1" x14ac:dyDescent="0.2"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66"/>
      <c r="AB136" s="166"/>
    </row>
    <row r="137" spans="15:28" ht="30" customHeight="1" x14ac:dyDescent="0.2"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  <c r="AA137" s="166"/>
      <c r="AB137" s="166"/>
    </row>
    <row r="138" spans="15:28" ht="30" customHeight="1" x14ac:dyDescent="0.2"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  <c r="AA138" s="166"/>
      <c r="AB138" s="166"/>
    </row>
    <row r="139" spans="15:28" ht="30" customHeight="1" x14ac:dyDescent="0.2"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  <c r="AA139" s="166"/>
      <c r="AB139" s="166"/>
    </row>
    <row r="140" spans="15:28" ht="30" customHeight="1" x14ac:dyDescent="0.2"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</row>
    <row r="141" spans="15:28" ht="30" customHeight="1" x14ac:dyDescent="0.2"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</row>
    <row r="142" spans="15:28" ht="30" customHeight="1" x14ac:dyDescent="0.2"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  <c r="AA142" s="166"/>
      <c r="AB142" s="166"/>
    </row>
    <row r="143" spans="15:28" ht="30" customHeight="1" x14ac:dyDescent="0.2"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66"/>
      <c r="AB143" s="166"/>
    </row>
    <row r="144" spans="15:28" ht="17.100000000000001" customHeight="1" x14ac:dyDescent="0.2"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  <c r="AA144" s="166"/>
      <c r="AB144" s="166"/>
    </row>
    <row r="145" spans="15:28" ht="17.100000000000001" customHeight="1" x14ac:dyDescent="0.2"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66"/>
      <c r="AB145" s="166"/>
    </row>
    <row r="146" spans="15:28" ht="17.100000000000001" customHeight="1" x14ac:dyDescent="0.2"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66"/>
      <c r="AB146" s="166"/>
    </row>
    <row r="147" spans="15:28" ht="17.100000000000001" customHeight="1" x14ac:dyDescent="0.2"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</row>
    <row r="148" spans="15:28" ht="17.100000000000001" customHeight="1" x14ac:dyDescent="0.2"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  <c r="AA148" s="166"/>
      <c r="AB148" s="166"/>
    </row>
    <row r="149" spans="15:28" ht="17.100000000000001" customHeight="1" x14ac:dyDescent="0.2"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  <c r="AA149" s="166"/>
      <c r="AB149" s="166"/>
    </row>
    <row r="150" spans="15:28" ht="17.100000000000001" customHeight="1" x14ac:dyDescent="0.2"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166"/>
      <c r="AB150" s="166"/>
    </row>
    <row r="151" spans="15:28" ht="17.100000000000001" customHeight="1" x14ac:dyDescent="0.2"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  <c r="AA151" s="166"/>
      <c r="AB151" s="166"/>
    </row>
    <row r="152" spans="15:28" ht="17.100000000000001" customHeight="1" x14ac:dyDescent="0.2"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</row>
    <row r="153" spans="15:28" ht="17.100000000000001" customHeight="1" x14ac:dyDescent="0.2"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  <c r="AA153" s="166"/>
      <c r="AB153" s="166"/>
    </row>
    <row r="154" spans="15:28" ht="17.100000000000001" customHeight="1" x14ac:dyDescent="0.2"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  <c r="AA154" s="166"/>
      <c r="AB154" s="166"/>
    </row>
    <row r="155" spans="15:28" ht="17.100000000000001" customHeight="1" x14ac:dyDescent="0.2"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  <c r="AA155" s="166"/>
      <c r="AB155" s="166"/>
    </row>
    <row r="156" spans="15:28" ht="17.100000000000001" customHeight="1" x14ac:dyDescent="0.2"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  <c r="AA156" s="166"/>
      <c r="AB156" s="166"/>
    </row>
    <row r="157" spans="15:28" ht="17.100000000000001" customHeight="1" x14ac:dyDescent="0.2"/>
    <row r="158" spans="15:28" ht="17.100000000000001" customHeight="1" x14ac:dyDescent="0.2"/>
    <row r="159" spans="15:28" ht="17.100000000000001" customHeight="1" x14ac:dyDescent="0.2"/>
    <row r="160" spans="15:28" ht="17.100000000000001" customHeight="1" x14ac:dyDescent="0.2"/>
    <row r="161" ht="17.100000000000001" customHeight="1" x14ac:dyDescent="0.2"/>
  </sheetData>
  <mergeCells count="3">
    <mergeCell ref="A9:N9"/>
    <mergeCell ref="A10:N10"/>
    <mergeCell ref="A49:F5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EE4F-8BC0-4074-888C-CE9586E5947E}">
  <dimension ref="A1:Y137"/>
  <sheetViews>
    <sheetView topLeftCell="A43" zoomScale="50" zoomScaleNormal="50" workbookViewId="0">
      <selection activeCell="C57" sqref="C57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19.140625" customWidth="1"/>
    <col min="4" max="4" width="17.7109375" customWidth="1"/>
    <col min="5" max="5" width="18" customWidth="1"/>
    <col min="6" max="6" width="17.7109375" customWidth="1"/>
    <col min="7" max="8" width="17.42578125" customWidth="1"/>
    <col min="9" max="9" width="17.7109375" customWidth="1"/>
    <col min="10" max="10" width="18.5703125" customWidth="1"/>
    <col min="11" max="11" width="17.42578125" customWidth="1"/>
    <col min="12" max="12" width="17.7109375" customWidth="1"/>
    <col min="13" max="13" width="18" customWidth="1"/>
    <col min="14" max="14" width="21" customWidth="1"/>
    <col min="15" max="15" width="16.5703125" customWidth="1"/>
    <col min="16" max="16" width="14.28515625" bestFit="1" customWidth="1"/>
    <col min="257" max="257" width="21.7109375" customWidth="1"/>
    <col min="258" max="258" width="19.42578125" customWidth="1"/>
    <col min="259" max="259" width="19.140625" customWidth="1"/>
    <col min="260" max="260" width="17.7109375" customWidth="1"/>
    <col min="261" max="261" width="18" customWidth="1"/>
    <col min="262" max="262" width="17.7109375" customWidth="1"/>
    <col min="263" max="264" width="17.42578125" customWidth="1"/>
    <col min="265" max="265" width="17.7109375" customWidth="1"/>
    <col min="266" max="266" width="18.5703125" customWidth="1"/>
    <col min="267" max="267" width="17.42578125" customWidth="1"/>
    <col min="268" max="268" width="17.7109375" customWidth="1"/>
    <col min="269" max="269" width="18" customWidth="1"/>
    <col min="270" max="270" width="21" customWidth="1"/>
    <col min="271" max="271" width="16.5703125" customWidth="1"/>
    <col min="272" max="272" width="14.28515625" bestFit="1" customWidth="1"/>
    <col min="513" max="513" width="21.7109375" customWidth="1"/>
    <col min="514" max="514" width="19.42578125" customWidth="1"/>
    <col min="515" max="515" width="19.140625" customWidth="1"/>
    <col min="516" max="516" width="17.7109375" customWidth="1"/>
    <col min="517" max="517" width="18" customWidth="1"/>
    <col min="518" max="518" width="17.7109375" customWidth="1"/>
    <col min="519" max="520" width="17.42578125" customWidth="1"/>
    <col min="521" max="521" width="17.7109375" customWidth="1"/>
    <col min="522" max="522" width="18.5703125" customWidth="1"/>
    <col min="523" max="523" width="17.42578125" customWidth="1"/>
    <col min="524" max="524" width="17.7109375" customWidth="1"/>
    <col min="525" max="525" width="18" customWidth="1"/>
    <col min="526" max="526" width="21" customWidth="1"/>
    <col min="527" max="527" width="16.5703125" customWidth="1"/>
    <col min="528" max="528" width="14.28515625" bestFit="1" customWidth="1"/>
    <col min="769" max="769" width="21.7109375" customWidth="1"/>
    <col min="770" max="770" width="19.42578125" customWidth="1"/>
    <col min="771" max="771" width="19.140625" customWidth="1"/>
    <col min="772" max="772" width="17.7109375" customWidth="1"/>
    <col min="773" max="773" width="18" customWidth="1"/>
    <col min="774" max="774" width="17.7109375" customWidth="1"/>
    <col min="775" max="776" width="17.42578125" customWidth="1"/>
    <col min="777" max="777" width="17.7109375" customWidth="1"/>
    <col min="778" max="778" width="18.5703125" customWidth="1"/>
    <col min="779" max="779" width="17.42578125" customWidth="1"/>
    <col min="780" max="780" width="17.7109375" customWidth="1"/>
    <col min="781" max="781" width="18" customWidth="1"/>
    <col min="782" max="782" width="21" customWidth="1"/>
    <col min="783" max="783" width="16.5703125" customWidth="1"/>
    <col min="784" max="784" width="14.28515625" bestFit="1" customWidth="1"/>
    <col min="1025" max="1025" width="21.7109375" customWidth="1"/>
    <col min="1026" max="1026" width="19.42578125" customWidth="1"/>
    <col min="1027" max="1027" width="19.140625" customWidth="1"/>
    <col min="1028" max="1028" width="17.7109375" customWidth="1"/>
    <col min="1029" max="1029" width="18" customWidth="1"/>
    <col min="1030" max="1030" width="17.7109375" customWidth="1"/>
    <col min="1031" max="1032" width="17.42578125" customWidth="1"/>
    <col min="1033" max="1033" width="17.7109375" customWidth="1"/>
    <col min="1034" max="1034" width="18.5703125" customWidth="1"/>
    <col min="1035" max="1035" width="17.42578125" customWidth="1"/>
    <col min="1036" max="1036" width="17.7109375" customWidth="1"/>
    <col min="1037" max="1037" width="18" customWidth="1"/>
    <col min="1038" max="1038" width="21" customWidth="1"/>
    <col min="1039" max="1039" width="16.5703125" customWidth="1"/>
    <col min="1040" max="1040" width="14.28515625" bestFit="1" customWidth="1"/>
    <col min="1281" max="1281" width="21.7109375" customWidth="1"/>
    <col min="1282" max="1282" width="19.42578125" customWidth="1"/>
    <col min="1283" max="1283" width="19.140625" customWidth="1"/>
    <col min="1284" max="1284" width="17.7109375" customWidth="1"/>
    <col min="1285" max="1285" width="18" customWidth="1"/>
    <col min="1286" max="1286" width="17.7109375" customWidth="1"/>
    <col min="1287" max="1288" width="17.42578125" customWidth="1"/>
    <col min="1289" max="1289" width="17.7109375" customWidth="1"/>
    <col min="1290" max="1290" width="18.5703125" customWidth="1"/>
    <col min="1291" max="1291" width="17.42578125" customWidth="1"/>
    <col min="1292" max="1292" width="17.7109375" customWidth="1"/>
    <col min="1293" max="1293" width="18" customWidth="1"/>
    <col min="1294" max="1294" width="21" customWidth="1"/>
    <col min="1295" max="1295" width="16.5703125" customWidth="1"/>
    <col min="1296" max="1296" width="14.28515625" bestFit="1" customWidth="1"/>
    <col min="1537" max="1537" width="21.7109375" customWidth="1"/>
    <col min="1538" max="1538" width="19.42578125" customWidth="1"/>
    <col min="1539" max="1539" width="19.140625" customWidth="1"/>
    <col min="1540" max="1540" width="17.7109375" customWidth="1"/>
    <col min="1541" max="1541" width="18" customWidth="1"/>
    <col min="1542" max="1542" width="17.7109375" customWidth="1"/>
    <col min="1543" max="1544" width="17.42578125" customWidth="1"/>
    <col min="1545" max="1545" width="17.7109375" customWidth="1"/>
    <col min="1546" max="1546" width="18.5703125" customWidth="1"/>
    <col min="1547" max="1547" width="17.42578125" customWidth="1"/>
    <col min="1548" max="1548" width="17.7109375" customWidth="1"/>
    <col min="1549" max="1549" width="18" customWidth="1"/>
    <col min="1550" max="1550" width="21" customWidth="1"/>
    <col min="1551" max="1551" width="16.5703125" customWidth="1"/>
    <col min="1552" max="1552" width="14.28515625" bestFit="1" customWidth="1"/>
    <col min="1793" max="1793" width="21.7109375" customWidth="1"/>
    <col min="1794" max="1794" width="19.42578125" customWidth="1"/>
    <col min="1795" max="1795" width="19.140625" customWidth="1"/>
    <col min="1796" max="1796" width="17.7109375" customWidth="1"/>
    <col min="1797" max="1797" width="18" customWidth="1"/>
    <col min="1798" max="1798" width="17.7109375" customWidth="1"/>
    <col min="1799" max="1800" width="17.42578125" customWidth="1"/>
    <col min="1801" max="1801" width="17.7109375" customWidth="1"/>
    <col min="1802" max="1802" width="18.5703125" customWidth="1"/>
    <col min="1803" max="1803" width="17.42578125" customWidth="1"/>
    <col min="1804" max="1804" width="17.7109375" customWidth="1"/>
    <col min="1805" max="1805" width="18" customWidth="1"/>
    <col min="1806" max="1806" width="21" customWidth="1"/>
    <col min="1807" max="1807" width="16.5703125" customWidth="1"/>
    <col min="1808" max="1808" width="14.28515625" bestFit="1" customWidth="1"/>
    <col min="2049" max="2049" width="21.7109375" customWidth="1"/>
    <col min="2050" max="2050" width="19.42578125" customWidth="1"/>
    <col min="2051" max="2051" width="19.140625" customWidth="1"/>
    <col min="2052" max="2052" width="17.7109375" customWidth="1"/>
    <col min="2053" max="2053" width="18" customWidth="1"/>
    <col min="2054" max="2054" width="17.7109375" customWidth="1"/>
    <col min="2055" max="2056" width="17.42578125" customWidth="1"/>
    <col min="2057" max="2057" width="17.7109375" customWidth="1"/>
    <col min="2058" max="2058" width="18.5703125" customWidth="1"/>
    <col min="2059" max="2059" width="17.42578125" customWidth="1"/>
    <col min="2060" max="2060" width="17.7109375" customWidth="1"/>
    <col min="2061" max="2061" width="18" customWidth="1"/>
    <col min="2062" max="2062" width="21" customWidth="1"/>
    <col min="2063" max="2063" width="16.5703125" customWidth="1"/>
    <col min="2064" max="2064" width="14.28515625" bestFit="1" customWidth="1"/>
    <col min="2305" max="2305" width="21.7109375" customWidth="1"/>
    <col min="2306" max="2306" width="19.42578125" customWidth="1"/>
    <col min="2307" max="2307" width="19.140625" customWidth="1"/>
    <col min="2308" max="2308" width="17.7109375" customWidth="1"/>
    <col min="2309" max="2309" width="18" customWidth="1"/>
    <col min="2310" max="2310" width="17.7109375" customWidth="1"/>
    <col min="2311" max="2312" width="17.42578125" customWidth="1"/>
    <col min="2313" max="2313" width="17.7109375" customWidth="1"/>
    <col min="2314" max="2314" width="18.5703125" customWidth="1"/>
    <col min="2315" max="2315" width="17.42578125" customWidth="1"/>
    <col min="2316" max="2316" width="17.7109375" customWidth="1"/>
    <col min="2317" max="2317" width="18" customWidth="1"/>
    <col min="2318" max="2318" width="21" customWidth="1"/>
    <col min="2319" max="2319" width="16.5703125" customWidth="1"/>
    <col min="2320" max="2320" width="14.28515625" bestFit="1" customWidth="1"/>
    <col min="2561" max="2561" width="21.7109375" customWidth="1"/>
    <col min="2562" max="2562" width="19.42578125" customWidth="1"/>
    <col min="2563" max="2563" width="19.140625" customWidth="1"/>
    <col min="2564" max="2564" width="17.7109375" customWidth="1"/>
    <col min="2565" max="2565" width="18" customWidth="1"/>
    <col min="2566" max="2566" width="17.7109375" customWidth="1"/>
    <col min="2567" max="2568" width="17.42578125" customWidth="1"/>
    <col min="2569" max="2569" width="17.7109375" customWidth="1"/>
    <col min="2570" max="2570" width="18.5703125" customWidth="1"/>
    <col min="2571" max="2571" width="17.42578125" customWidth="1"/>
    <col min="2572" max="2572" width="17.7109375" customWidth="1"/>
    <col min="2573" max="2573" width="18" customWidth="1"/>
    <col min="2574" max="2574" width="21" customWidth="1"/>
    <col min="2575" max="2575" width="16.5703125" customWidth="1"/>
    <col min="2576" max="2576" width="14.28515625" bestFit="1" customWidth="1"/>
    <col min="2817" max="2817" width="21.7109375" customWidth="1"/>
    <col min="2818" max="2818" width="19.42578125" customWidth="1"/>
    <col min="2819" max="2819" width="19.140625" customWidth="1"/>
    <col min="2820" max="2820" width="17.7109375" customWidth="1"/>
    <col min="2821" max="2821" width="18" customWidth="1"/>
    <col min="2822" max="2822" width="17.7109375" customWidth="1"/>
    <col min="2823" max="2824" width="17.42578125" customWidth="1"/>
    <col min="2825" max="2825" width="17.7109375" customWidth="1"/>
    <col min="2826" max="2826" width="18.5703125" customWidth="1"/>
    <col min="2827" max="2827" width="17.42578125" customWidth="1"/>
    <col min="2828" max="2828" width="17.7109375" customWidth="1"/>
    <col min="2829" max="2829" width="18" customWidth="1"/>
    <col min="2830" max="2830" width="21" customWidth="1"/>
    <col min="2831" max="2831" width="16.5703125" customWidth="1"/>
    <col min="2832" max="2832" width="14.28515625" bestFit="1" customWidth="1"/>
    <col min="3073" max="3073" width="21.7109375" customWidth="1"/>
    <col min="3074" max="3074" width="19.42578125" customWidth="1"/>
    <col min="3075" max="3075" width="19.140625" customWidth="1"/>
    <col min="3076" max="3076" width="17.7109375" customWidth="1"/>
    <col min="3077" max="3077" width="18" customWidth="1"/>
    <col min="3078" max="3078" width="17.7109375" customWidth="1"/>
    <col min="3079" max="3080" width="17.42578125" customWidth="1"/>
    <col min="3081" max="3081" width="17.7109375" customWidth="1"/>
    <col min="3082" max="3082" width="18.5703125" customWidth="1"/>
    <col min="3083" max="3083" width="17.42578125" customWidth="1"/>
    <col min="3084" max="3084" width="17.7109375" customWidth="1"/>
    <col min="3085" max="3085" width="18" customWidth="1"/>
    <col min="3086" max="3086" width="21" customWidth="1"/>
    <col min="3087" max="3087" width="16.5703125" customWidth="1"/>
    <col min="3088" max="3088" width="14.28515625" bestFit="1" customWidth="1"/>
    <col min="3329" max="3329" width="21.7109375" customWidth="1"/>
    <col min="3330" max="3330" width="19.42578125" customWidth="1"/>
    <col min="3331" max="3331" width="19.140625" customWidth="1"/>
    <col min="3332" max="3332" width="17.7109375" customWidth="1"/>
    <col min="3333" max="3333" width="18" customWidth="1"/>
    <col min="3334" max="3334" width="17.7109375" customWidth="1"/>
    <col min="3335" max="3336" width="17.42578125" customWidth="1"/>
    <col min="3337" max="3337" width="17.7109375" customWidth="1"/>
    <col min="3338" max="3338" width="18.5703125" customWidth="1"/>
    <col min="3339" max="3339" width="17.42578125" customWidth="1"/>
    <col min="3340" max="3340" width="17.7109375" customWidth="1"/>
    <col min="3341" max="3341" width="18" customWidth="1"/>
    <col min="3342" max="3342" width="21" customWidth="1"/>
    <col min="3343" max="3343" width="16.5703125" customWidth="1"/>
    <col min="3344" max="3344" width="14.28515625" bestFit="1" customWidth="1"/>
    <col min="3585" max="3585" width="21.7109375" customWidth="1"/>
    <col min="3586" max="3586" width="19.42578125" customWidth="1"/>
    <col min="3587" max="3587" width="19.140625" customWidth="1"/>
    <col min="3588" max="3588" width="17.7109375" customWidth="1"/>
    <col min="3589" max="3589" width="18" customWidth="1"/>
    <col min="3590" max="3590" width="17.7109375" customWidth="1"/>
    <col min="3591" max="3592" width="17.42578125" customWidth="1"/>
    <col min="3593" max="3593" width="17.7109375" customWidth="1"/>
    <col min="3594" max="3594" width="18.5703125" customWidth="1"/>
    <col min="3595" max="3595" width="17.42578125" customWidth="1"/>
    <col min="3596" max="3596" width="17.7109375" customWidth="1"/>
    <col min="3597" max="3597" width="18" customWidth="1"/>
    <col min="3598" max="3598" width="21" customWidth="1"/>
    <col min="3599" max="3599" width="16.5703125" customWidth="1"/>
    <col min="3600" max="3600" width="14.28515625" bestFit="1" customWidth="1"/>
    <col min="3841" max="3841" width="21.7109375" customWidth="1"/>
    <col min="3842" max="3842" width="19.42578125" customWidth="1"/>
    <col min="3843" max="3843" width="19.140625" customWidth="1"/>
    <col min="3844" max="3844" width="17.7109375" customWidth="1"/>
    <col min="3845" max="3845" width="18" customWidth="1"/>
    <col min="3846" max="3846" width="17.7109375" customWidth="1"/>
    <col min="3847" max="3848" width="17.42578125" customWidth="1"/>
    <col min="3849" max="3849" width="17.7109375" customWidth="1"/>
    <col min="3850" max="3850" width="18.5703125" customWidth="1"/>
    <col min="3851" max="3851" width="17.42578125" customWidth="1"/>
    <col min="3852" max="3852" width="17.7109375" customWidth="1"/>
    <col min="3853" max="3853" width="18" customWidth="1"/>
    <col min="3854" max="3854" width="21" customWidth="1"/>
    <col min="3855" max="3855" width="16.5703125" customWidth="1"/>
    <col min="3856" max="3856" width="14.28515625" bestFit="1" customWidth="1"/>
    <col min="4097" max="4097" width="21.7109375" customWidth="1"/>
    <col min="4098" max="4098" width="19.42578125" customWidth="1"/>
    <col min="4099" max="4099" width="19.140625" customWidth="1"/>
    <col min="4100" max="4100" width="17.7109375" customWidth="1"/>
    <col min="4101" max="4101" width="18" customWidth="1"/>
    <col min="4102" max="4102" width="17.7109375" customWidth="1"/>
    <col min="4103" max="4104" width="17.42578125" customWidth="1"/>
    <col min="4105" max="4105" width="17.7109375" customWidth="1"/>
    <col min="4106" max="4106" width="18.5703125" customWidth="1"/>
    <col min="4107" max="4107" width="17.42578125" customWidth="1"/>
    <col min="4108" max="4108" width="17.7109375" customWidth="1"/>
    <col min="4109" max="4109" width="18" customWidth="1"/>
    <col min="4110" max="4110" width="21" customWidth="1"/>
    <col min="4111" max="4111" width="16.5703125" customWidth="1"/>
    <col min="4112" max="4112" width="14.28515625" bestFit="1" customWidth="1"/>
    <col min="4353" max="4353" width="21.7109375" customWidth="1"/>
    <col min="4354" max="4354" width="19.42578125" customWidth="1"/>
    <col min="4355" max="4355" width="19.140625" customWidth="1"/>
    <col min="4356" max="4356" width="17.7109375" customWidth="1"/>
    <col min="4357" max="4357" width="18" customWidth="1"/>
    <col min="4358" max="4358" width="17.7109375" customWidth="1"/>
    <col min="4359" max="4360" width="17.42578125" customWidth="1"/>
    <col min="4361" max="4361" width="17.7109375" customWidth="1"/>
    <col min="4362" max="4362" width="18.5703125" customWidth="1"/>
    <col min="4363" max="4363" width="17.42578125" customWidth="1"/>
    <col min="4364" max="4364" width="17.7109375" customWidth="1"/>
    <col min="4365" max="4365" width="18" customWidth="1"/>
    <col min="4366" max="4366" width="21" customWidth="1"/>
    <col min="4367" max="4367" width="16.5703125" customWidth="1"/>
    <col min="4368" max="4368" width="14.28515625" bestFit="1" customWidth="1"/>
    <col min="4609" max="4609" width="21.7109375" customWidth="1"/>
    <col min="4610" max="4610" width="19.42578125" customWidth="1"/>
    <col min="4611" max="4611" width="19.140625" customWidth="1"/>
    <col min="4612" max="4612" width="17.7109375" customWidth="1"/>
    <col min="4613" max="4613" width="18" customWidth="1"/>
    <col min="4614" max="4614" width="17.7109375" customWidth="1"/>
    <col min="4615" max="4616" width="17.42578125" customWidth="1"/>
    <col min="4617" max="4617" width="17.7109375" customWidth="1"/>
    <col min="4618" max="4618" width="18.5703125" customWidth="1"/>
    <col min="4619" max="4619" width="17.42578125" customWidth="1"/>
    <col min="4620" max="4620" width="17.7109375" customWidth="1"/>
    <col min="4621" max="4621" width="18" customWidth="1"/>
    <col min="4622" max="4622" width="21" customWidth="1"/>
    <col min="4623" max="4623" width="16.5703125" customWidth="1"/>
    <col min="4624" max="4624" width="14.28515625" bestFit="1" customWidth="1"/>
    <col min="4865" max="4865" width="21.7109375" customWidth="1"/>
    <col min="4866" max="4866" width="19.42578125" customWidth="1"/>
    <col min="4867" max="4867" width="19.140625" customWidth="1"/>
    <col min="4868" max="4868" width="17.7109375" customWidth="1"/>
    <col min="4869" max="4869" width="18" customWidth="1"/>
    <col min="4870" max="4870" width="17.7109375" customWidth="1"/>
    <col min="4871" max="4872" width="17.42578125" customWidth="1"/>
    <col min="4873" max="4873" width="17.7109375" customWidth="1"/>
    <col min="4874" max="4874" width="18.5703125" customWidth="1"/>
    <col min="4875" max="4875" width="17.42578125" customWidth="1"/>
    <col min="4876" max="4876" width="17.7109375" customWidth="1"/>
    <col min="4877" max="4877" width="18" customWidth="1"/>
    <col min="4878" max="4878" width="21" customWidth="1"/>
    <col min="4879" max="4879" width="16.5703125" customWidth="1"/>
    <col min="4880" max="4880" width="14.28515625" bestFit="1" customWidth="1"/>
    <col min="5121" max="5121" width="21.7109375" customWidth="1"/>
    <col min="5122" max="5122" width="19.42578125" customWidth="1"/>
    <col min="5123" max="5123" width="19.140625" customWidth="1"/>
    <col min="5124" max="5124" width="17.7109375" customWidth="1"/>
    <col min="5125" max="5125" width="18" customWidth="1"/>
    <col min="5126" max="5126" width="17.7109375" customWidth="1"/>
    <col min="5127" max="5128" width="17.42578125" customWidth="1"/>
    <col min="5129" max="5129" width="17.7109375" customWidth="1"/>
    <col min="5130" max="5130" width="18.5703125" customWidth="1"/>
    <col min="5131" max="5131" width="17.42578125" customWidth="1"/>
    <col min="5132" max="5132" width="17.7109375" customWidth="1"/>
    <col min="5133" max="5133" width="18" customWidth="1"/>
    <col min="5134" max="5134" width="21" customWidth="1"/>
    <col min="5135" max="5135" width="16.5703125" customWidth="1"/>
    <col min="5136" max="5136" width="14.28515625" bestFit="1" customWidth="1"/>
    <col min="5377" max="5377" width="21.7109375" customWidth="1"/>
    <col min="5378" max="5378" width="19.42578125" customWidth="1"/>
    <col min="5379" max="5379" width="19.140625" customWidth="1"/>
    <col min="5380" max="5380" width="17.7109375" customWidth="1"/>
    <col min="5381" max="5381" width="18" customWidth="1"/>
    <col min="5382" max="5382" width="17.7109375" customWidth="1"/>
    <col min="5383" max="5384" width="17.42578125" customWidth="1"/>
    <col min="5385" max="5385" width="17.7109375" customWidth="1"/>
    <col min="5386" max="5386" width="18.5703125" customWidth="1"/>
    <col min="5387" max="5387" width="17.42578125" customWidth="1"/>
    <col min="5388" max="5388" width="17.7109375" customWidth="1"/>
    <col min="5389" max="5389" width="18" customWidth="1"/>
    <col min="5390" max="5390" width="21" customWidth="1"/>
    <col min="5391" max="5391" width="16.5703125" customWidth="1"/>
    <col min="5392" max="5392" width="14.28515625" bestFit="1" customWidth="1"/>
    <col min="5633" max="5633" width="21.7109375" customWidth="1"/>
    <col min="5634" max="5634" width="19.42578125" customWidth="1"/>
    <col min="5635" max="5635" width="19.140625" customWidth="1"/>
    <col min="5636" max="5636" width="17.7109375" customWidth="1"/>
    <col min="5637" max="5637" width="18" customWidth="1"/>
    <col min="5638" max="5638" width="17.7109375" customWidth="1"/>
    <col min="5639" max="5640" width="17.42578125" customWidth="1"/>
    <col min="5641" max="5641" width="17.7109375" customWidth="1"/>
    <col min="5642" max="5642" width="18.5703125" customWidth="1"/>
    <col min="5643" max="5643" width="17.42578125" customWidth="1"/>
    <col min="5644" max="5644" width="17.7109375" customWidth="1"/>
    <col min="5645" max="5645" width="18" customWidth="1"/>
    <col min="5646" max="5646" width="21" customWidth="1"/>
    <col min="5647" max="5647" width="16.5703125" customWidth="1"/>
    <col min="5648" max="5648" width="14.28515625" bestFit="1" customWidth="1"/>
    <col min="5889" max="5889" width="21.7109375" customWidth="1"/>
    <col min="5890" max="5890" width="19.42578125" customWidth="1"/>
    <col min="5891" max="5891" width="19.140625" customWidth="1"/>
    <col min="5892" max="5892" width="17.7109375" customWidth="1"/>
    <col min="5893" max="5893" width="18" customWidth="1"/>
    <col min="5894" max="5894" width="17.7109375" customWidth="1"/>
    <col min="5895" max="5896" width="17.42578125" customWidth="1"/>
    <col min="5897" max="5897" width="17.7109375" customWidth="1"/>
    <col min="5898" max="5898" width="18.5703125" customWidth="1"/>
    <col min="5899" max="5899" width="17.42578125" customWidth="1"/>
    <col min="5900" max="5900" width="17.7109375" customWidth="1"/>
    <col min="5901" max="5901" width="18" customWidth="1"/>
    <col min="5902" max="5902" width="21" customWidth="1"/>
    <col min="5903" max="5903" width="16.5703125" customWidth="1"/>
    <col min="5904" max="5904" width="14.28515625" bestFit="1" customWidth="1"/>
    <col min="6145" max="6145" width="21.7109375" customWidth="1"/>
    <col min="6146" max="6146" width="19.42578125" customWidth="1"/>
    <col min="6147" max="6147" width="19.140625" customWidth="1"/>
    <col min="6148" max="6148" width="17.7109375" customWidth="1"/>
    <col min="6149" max="6149" width="18" customWidth="1"/>
    <col min="6150" max="6150" width="17.7109375" customWidth="1"/>
    <col min="6151" max="6152" width="17.42578125" customWidth="1"/>
    <col min="6153" max="6153" width="17.7109375" customWidth="1"/>
    <col min="6154" max="6154" width="18.5703125" customWidth="1"/>
    <col min="6155" max="6155" width="17.42578125" customWidth="1"/>
    <col min="6156" max="6156" width="17.7109375" customWidth="1"/>
    <col min="6157" max="6157" width="18" customWidth="1"/>
    <col min="6158" max="6158" width="21" customWidth="1"/>
    <col min="6159" max="6159" width="16.5703125" customWidth="1"/>
    <col min="6160" max="6160" width="14.28515625" bestFit="1" customWidth="1"/>
    <col min="6401" max="6401" width="21.7109375" customWidth="1"/>
    <col min="6402" max="6402" width="19.42578125" customWidth="1"/>
    <col min="6403" max="6403" width="19.140625" customWidth="1"/>
    <col min="6404" max="6404" width="17.7109375" customWidth="1"/>
    <col min="6405" max="6405" width="18" customWidth="1"/>
    <col min="6406" max="6406" width="17.7109375" customWidth="1"/>
    <col min="6407" max="6408" width="17.42578125" customWidth="1"/>
    <col min="6409" max="6409" width="17.7109375" customWidth="1"/>
    <col min="6410" max="6410" width="18.5703125" customWidth="1"/>
    <col min="6411" max="6411" width="17.42578125" customWidth="1"/>
    <col min="6412" max="6412" width="17.7109375" customWidth="1"/>
    <col min="6413" max="6413" width="18" customWidth="1"/>
    <col min="6414" max="6414" width="21" customWidth="1"/>
    <col min="6415" max="6415" width="16.5703125" customWidth="1"/>
    <col min="6416" max="6416" width="14.28515625" bestFit="1" customWidth="1"/>
    <col min="6657" max="6657" width="21.7109375" customWidth="1"/>
    <col min="6658" max="6658" width="19.42578125" customWidth="1"/>
    <col min="6659" max="6659" width="19.140625" customWidth="1"/>
    <col min="6660" max="6660" width="17.7109375" customWidth="1"/>
    <col min="6661" max="6661" width="18" customWidth="1"/>
    <col min="6662" max="6662" width="17.7109375" customWidth="1"/>
    <col min="6663" max="6664" width="17.42578125" customWidth="1"/>
    <col min="6665" max="6665" width="17.7109375" customWidth="1"/>
    <col min="6666" max="6666" width="18.5703125" customWidth="1"/>
    <col min="6667" max="6667" width="17.42578125" customWidth="1"/>
    <col min="6668" max="6668" width="17.7109375" customWidth="1"/>
    <col min="6669" max="6669" width="18" customWidth="1"/>
    <col min="6670" max="6670" width="21" customWidth="1"/>
    <col min="6671" max="6671" width="16.5703125" customWidth="1"/>
    <col min="6672" max="6672" width="14.28515625" bestFit="1" customWidth="1"/>
    <col min="6913" max="6913" width="21.7109375" customWidth="1"/>
    <col min="6914" max="6914" width="19.42578125" customWidth="1"/>
    <col min="6915" max="6915" width="19.140625" customWidth="1"/>
    <col min="6916" max="6916" width="17.7109375" customWidth="1"/>
    <col min="6917" max="6917" width="18" customWidth="1"/>
    <col min="6918" max="6918" width="17.7109375" customWidth="1"/>
    <col min="6919" max="6920" width="17.42578125" customWidth="1"/>
    <col min="6921" max="6921" width="17.7109375" customWidth="1"/>
    <col min="6922" max="6922" width="18.5703125" customWidth="1"/>
    <col min="6923" max="6923" width="17.42578125" customWidth="1"/>
    <col min="6924" max="6924" width="17.7109375" customWidth="1"/>
    <col min="6925" max="6925" width="18" customWidth="1"/>
    <col min="6926" max="6926" width="21" customWidth="1"/>
    <col min="6927" max="6927" width="16.5703125" customWidth="1"/>
    <col min="6928" max="6928" width="14.28515625" bestFit="1" customWidth="1"/>
    <col min="7169" max="7169" width="21.7109375" customWidth="1"/>
    <col min="7170" max="7170" width="19.42578125" customWidth="1"/>
    <col min="7171" max="7171" width="19.140625" customWidth="1"/>
    <col min="7172" max="7172" width="17.7109375" customWidth="1"/>
    <col min="7173" max="7173" width="18" customWidth="1"/>
    <col min="7174" max="7174" width="17.7109375" customWidth="1"/>
    <col min="7175" max="7176" width="17.42578125" customWidth="1"/>
    <col min="7177" max="7177" width="17.7109375" customWidth="1"/>
    <col min="7178" max="7178" width="18.5703125" customWidth="1"/>
    <col min="7179" max="7179" width="17.42578125" customWidth="1"/>
    <col min="7180" max="7180" width="17.7109375" customWidth="1"/>
    <col min="7181" max="7181" width="18" customWidth="1"/>
    <col min="7182" max="7182" width="21" customWidth="1"/>
    <col min="7183" max="7183" width="16.5703125" customWidth="1"/>
    <col min="7184" max="7184" width="14.28515625" bestFit="1" customWidth="1"/>
    <col min="7425" max="7425" width="21.7109375" customWidth="1"/>
    <col min="7426" max="7426" width="19.42578125" customWidth="1"/>
    <col min="7427" max="7427" width="19.140625" customWidth="1"/>
    <col min="7428" max="7428" width="17.7109375" customWidth="1"/>
    <col min="7429" max="7429" width="18" customWidth="1"/>
    <col min="7430" max="7430" width="17.7109375" customWidth="1"/>
    <col min="7431" max="7432" width="17.42578125" customWidth="1"/>
    <col min="7433" max="7433" width="17.7109375" customWidth="1"/>
    <col min="7434" max="7434" width="18.5703125" customWidth="1"/>
    <col min="7435" max="7435" width="17.42578125" customWidth="1"/>
    <col min="7436" max="7436" width="17.7109375" customWidth="1"/>
    <col min="7437" max="7437" width="18" customWidth="1"/>
    <col min="7438" max="7438" width="21" customWidth="1"/>
    <col min="7439" max="7439" width="16.5703125" customWidth="1"/>
    <col min="7440" max="7440" width="14.28515625" bestFit="1" customWidth="1"/>
    <col min="7681" max="7681" width="21.7109375" customWidth="1"/>
    <col min="7682" max="7682" width="19.42578125" customWidth="1"/>
    <col min="7683" max="7683" width="19.140625" customWidth="1"/>
    <col min="7684" max="7684" width="17.7109375" customWidth="1"/>
    <col min="7685" max="7685" width="18" customWidth="1"/>
    <col min="7686" max="7686" width="17.7109375" customWidth="1"/>
    <col min="7687" max="7688" width="17.42578125" customWidth="1"/>
    <col min="7689" max="7689" width="17.7109375" customWidth="1"/>
    <col min="7690" max="7690" width="18.5703125" customWidth="1"/>
    <col min="7691" max="7691" width="17.42578125" customWidth="1"/>
    <col min="7692" max="7692" width="17.7109375" customWidth="1"/>
    <col min="7693" max="7693" width="18" customWidth="1"/>
    <col min="7694" max="7694" width="21" customWidth="1"/>
    <col min="7695" max="7695" width="16.5703125" customWidth="1"/>
    <col min="7696" max="7696" width="14.28515625" bestFit="1" customWidth="1"/>
    <col min="7937" max="7937" width="21.7109375" customWidth="1"/>
    <col min="7938" max="7938" width="19.42578125" customWidth="1"/>
    <col min="7939" max="7939" width="19.140625" customWidth="1"/>
    <col min="7940" max="7940" width="17.7109375" customWidth="1"/>
    <col min="7941" max="7941" width="18" customWidth="1"/>
    <col min="7942" max="7942" width="17.7109375" customWidth="1"/>
    <col min="7943" max="7944" width="17.42578125" customWidth="1"/>
    <col min="7945" max="7945" width="17.7109375" customWidth="1"/>
    <col min="7946" max="7946" width="18.5703125" customWidth="1"/>
    <col min="7947" max="7947" width="17.42578125" customWidth="1"/>
    <col min="7948" max="7948" width="17.7109375" customWidth="1"/>
    <col min="7949" max="7949" width="18" customWidth="1"/>
    <col min="7950" max="7950" width="21" customWidth="1"/>
    <col min="7951" max="7951" width="16.5703125" customWidth="1"/>
    <col min="7952" max="7952" width="14.28515625" bestFit="1" customWidth="1"/>
    <col min="8193" max="8193" width="21.7109375" customWidth="1"/>
    <col min="8194" max="8194" width="19.42578125" customWidth="1"/>
    <col min="8195" max="8195" width="19.140625" customWidth="1"/>
    <col min="8196" max="8196" width="17.7109375" customWidth="1"/>
    <col min="8197" max="8197" width="18" customWidth="1"/>
    <col min="8198" max="8198" width="17.7109375" customWidth="1"/>
    <col min="8199" max="8200" width="17.42578125" customWidth="1"/>
    <col min="8201" max="8201" width="17.7109375" customWidth="1"/>
    <col min="8202" max="8202" width="18.5703125" customWidth="1"/>
    <col min="8203" max="8203" width="17.42578125" customWidth="1"/>
    <col min="8204" max="8204" width="17.7109375" customWidth="1"/>
    <col min="8205" max="8205" width="18" customWidth="1"/>
    <col min="8206" max="8206" width="21" customWidth="1"/>
    <col min="8207" max="8207" width="16.5703125" customWidth="1"/>
    <col min="8208" max="8208" width="14.28515625" bestFit="1" customWidth="1"/>
    <col min="8449" max="8449" width="21.7109375" customWidth="1"/>
    <col min="8450" max="8450" width="19.42578125" customWidth="1"/>
    <col min="8451" max="8451" width="19.140625" customWidth="1"/>
    <col min="8452" max="8452" width="17.7109375" customWidth="1"/>
    <col min="8453" max="8453" width="18" customWidth="1"/>
    <col min="8454" max="8454" width="17.7109375" customWidth="1"/>
    <col min="8455" max="8456" width="17.42578125" customWidth="1"/>
    <col min="8457" max="8457" width="17.7109375" customWidth="1"/>
    <col min="8458" max="8458" width="18.5703125" customWidth="1"/>
    <col min="8459" max="8459" width="17.42578125" customWidth="1"/>
    <col min="8460" max="8460" width="17.7109375" customWidth="1"/>
    <col min="8461" max="8461" width="18" customWidth="1"/>
    <col min="8462" max="8462" width="21" customWidth="1"/>
    <col min="8463" max="8463" width="16.5703125" customWidth="1"/>
    <col min="8464" max="8464" width="14.28515625" bestFit="1" customWidth="1"/>
    <col min="8705" max="8705" width="21.7109375" customWidth="1"/>
    <col min="8706" max="8706" width="19.42578125" customWidth="1"/>
    <col min="8707" max="8707" width="19.140625" customWidth="1"/>
    <col min="8708" max="8708" width="17.7109375" customWidth="1"/>
    <col min="8709" max="8709" width="18" customWidth="1"/>
    <col min="8710" max="8710" width="17.7109375" customWidth="1"/>
    <col min="8711" max="8712" width="17.42578125" customWidth="1"/>
    <col min="8713" max="8713" width="17.7109375" customWidth="1"/>
    <col min="8714" max="8714" width="18.5703125" customWidth="1"/>
    <col min="8715" max="8715" width="17.42578125" customWidth="1"/>
    <col min="8716" max="8716" width="17.7109375" customWidth="1"/>
    <col min="8717" max="8717" width="18" customWidth="1"/>
    <col min="8718" max="8718" width="21" customWidth="1"/>
    <col min="8719" max="8719" width="16.5703125" customWidth="1"/>
    <col min="8720" max="8720" width="14.28515625" bestFit="1" customWidth="1"/>
    <col min="8961" max="8961" width="21.7109375" customWidth="1"/>
    <col min="8962" max="8962" width="19.42578125" customWidth="1"/>
    <col min="8963" max="8963" width="19.140625" customWidth="1"/>
    <col min="8964" max="8964" width="17.7109375" customWidth="1"/>
    <col min="8965" max="8965" width="18" customWidth="1"/>
    <col min="8966" max="8966" width="17.7109375" customWidth="1"/>
    <col min="8967" max="8968" width="17.42578125" customWidth="1"/>
    <col min="8969" max="8969" width="17.7109375" customWidth="1"/>
    <col min="8970" max="8970" width="18.5703125" customWidth="1"/>
    <col min="8971" max="8971" width="17.42578125" customWidth="1"/>
    <col min="8972" max="8972" width="17.7109375" customWidth="1"/>
    <col min="8973" max="8973" width="18" customWidth="1"/>
    <col min="8974" max="8974" width="21" customWidth="1"/>
    <col min="8975" max="8975" width="16.5703125" customWidth="1"/>
    <col min="8976" max="8976" width="14.28515625" bestFit="1" customWidth="1"/>
    <col min="9217" max="9217" width="21.7109375" customWidth="1"/>
    <col min="9218" max="9218" width="19.42578125" customWidth="1"/>
    <col min="9219" max="9219" width="19.140625" customWidth="1"/>
    <col min="9220" max="9220" width="17.7109375" customWidth="1"/>
    <col min="9221" max="9221" width="18" customWidth="1"/>
    <col min="9222" max="9222" width="17.7109375" customWidth="1"/>
    <col min="9223" max="9224" width="17.42578125" customWidth="1"/>
    <col min="9225" max="9225" width="17.7109375" customWidth="1"/>
    <col min="9226" max="9226" width="18.5703125" customWidth="1"/>
    <col min="9227" max="9227" width="17.42578125" customWidth="1"/>
    <col min="9228" max="9228" width="17.7109375" customWidth="1"/>
    <col min="9229" max="9229" width="18" customWidth="1"/>
    <col min="9230" max="9230" width="21" customWidth="1"/>
    <col min="9231" max="9231" width="16.5703125" customWidth="1"/>
    <col min="9232" max="9232" width="14.28515625" bestFit="1" customWidth="1"/>
    <col min="9473" max="9473" width="21.7109375" customWidth="1"/>
    <col min="9474" max="9474" width="19.42578125" customWidth="1"/>
    <col min="9475" max="9475" width="19.140625" customWidth="1"/>
    <col min="9476" max="9476" width="17.7109375" customWidth="1"/>
    <col min="9477" max="9477" width="18" customWidth="1"/>
    <col min="9478" max="9478" width="17.7109375" customWidth="1"/>
    <col min="9479" max="9480" width="17.42578125" customWidth="1"/>
    <col min="9481" max="9481" width="17.7109375" customWidth="1"/>
    <col min="9482" max="9482" width="18.5703125" customWidth="1"/>
    <col min="9483" max="9483" width="17.42578125" customWidth="1"/>
    <col min="9484" max="9484" width="17.7109375" customWidth="1"/>
    <col min="9485" max="9485" width="18" customWidth="1"/>
    <col min="9486" max="9486" width="21" customWidth="1"/>
    <col min="9487" max="9487" width="16.5703125" customWidth="1"/>
    <col min="9488" max="9488" width="14.28515625" bestFit="1" customWidth="1"/>
    <col min="9729" max="9729" width="21.7109375" customWidth="1"/>
    <col min="9730" max="9730" width="19.42578125" customWidth="1"/>
    <col min="9731" max="9731" width="19.140625" customWidth="1"/>
    <col min="9732" max="9732" width="17.7109375" customWidth="1"/>
    <col min="9733" max="9733" width="18" customWidth="1"/>
    <col min="9734" max="9734" width="17.7109375" customWidth="1"/>
    <col min="9735" max="9736" width="17.42578125" customWidth="1"/>
    <col min="9737" max="9737" width="17.7109375" customWidth="1"/>
    <col min="9738" max="9738" width="18.5703125" customWidth="1"/>
    <col min="9739" max="9739" width="17.42578125" customWidth="1"/>
    <col min="9740" max="9740" width="17.7109375" customWidth="1"/>
    <col min="9741" max="9741" width="18" customWidth="1"/>
    <col min="9742" max="9742" width="21" customWidth="1"/>
    <col min="9743" max="9743" width="16.5703125" customWidth="1"/>
    <col min="9744" max="9744" width="14.28515625" bestFit="1" customWidth="1"/>
    <col min="9985" max="9985" width="21.7109375" customWidth="1"/>
    <col min="9986" max="9986" width="19.42578125" customWidth="1"/>
    <col min="9987" max="9987" width="19.140625" customWidth="1"/>
    <col min="9988" max="9988" width="17.7109375" customWidth="1"/>
    <col min="9989" max="9989" width="18" customWidth="1"/>
    <col min="9990" max="9990" width="17.7109375" customWidth="1"/>
    <col min="9991" max="9992" width="17.42578125" customWidth="1"/>
    <col min="9993" max="9993" width="17.7109375" customWidth="1"/>
    <col min="9994" max="9994" width="18.5703125" customWidth="1"/>
    <col min="9995" max="9995" width="17.42578125" customWidth="1"/>
    <col min="9996" max="9996" width="17.7109375" customWidth="1"/>
    <col min="9997" max="9997" width="18" customWidth="1"/>
    <col min="9998" max="9998" width="21" customWidth="1"/>
    <col min="9999" max="9999" width="16.5703125" customWidth="1"/>
    <col min="10000" max="10000" width="14.28515625" bestFit="1" customWidth="1"/>
    <col min="10241" max="10241" width="21.7109375" customWidth="1"/>
    <col min="10242" max="10242" width="19.42578125" customWidth="1"/>
    <col min="10243" max="10243" width="19.140625" customWidth="1"/>
    <col min="10244" max="10244" width="17.7109375" customWidth="1"/>
    <col min="10245" max="10245" width="18" customWidth="1"/>
    <col min="10246" max="10246" width="17.7109375" customWidth="1"/>
    <col min="10247" max="10248" width="17.42578125" customWidth="1"/>
    <col min="10249" max="10249" width="17.7109375" customWidth="1"/>
    <col min="10250" max="10250" width="18.5703125" customWidth="1"/>
    <col min="10251" max="10251" width="17.42578125" customWidth="1"/>
    <col min="10252" max="10252" width="17.7109375" customWidth="1"/>
    <col min="10253" max="10253" width="18" customWidth="1"/>
    <col min="10254" max="10254" width="21" customWidth="1"/>
    <col min="10255" max="10255" width="16.5703125" customWidth="1"/>
    <col min="10256" max="10256" width="14.28515625" bestFit="1" customWidth="1"/>
    <col min="10497" max="10497" width="21.7109375" customWidth="1"/>
    <col min="10498" max="10498" width="19.42578125" customWidth="1"/>
    <col min="10499" max="10499" width="19.140625" customWidth="1"/>
    <col min="10500" max="10500" width="17.7109375" customWidth="1"/>
    <col min="10501" max="10501" width="18" customWidth="1"/>
    <col min="10502" max="10502" width="17.7109375" customWidth="1"/>
    <col min="10503" max="10504" width="17.42578125" customWidth="1"/>
    <col min="10505" max="10505" width="17.7109375" customWidth="1"/>
    <col min="10506" max="10506" width="18.5703125" customWidth="1"/>
    <col min="10507" max="10507" width="17.42578125" customWidth="1"/>
    <col min="10508" max="10508" width="17.7109375" customWidth="1"/>
    <col min="10509" max="10509" width="18" customWidth="1"/>
    <col min="10510" max="10510" width="21" customWidth="1"/>
    <col min="10511" max="10511" width="16.5703125" customWidth="1"/>
    <col min="10512" max="10512" width="14.28515625" bestFit="1" customWidth="1"/>
    <col min="10753" max="10753" width="21.7109375" customWidth="1"/>
    <col min="10754" max="10754" width="19.42578125" customWidth="1"/>
    <col min="10755" max="10755" width="19.140625" customWidth="1"/>
    <col min="10756" max="10756" width="17.7109375" customWidth="1"/>
    <col min="10757" max="10757" width="18" customWidth="1"/>
    <col min="10758" max="10758" width="17.7109375" customWidth="1"/>
    <col min="10759" max="10760" width="17.42578125" customWidth="1"/>
    <col min="10761" max="10761" width="17.7109375" customWidth="1"/>
    <col min="10762" max="10762" width="18.5703125" customWidth="1"/>
    <col min="10763" max="10763" width="17.42578125" customWidth="1"/>
    <col min="10764" max="10764" width="17.7109375" customWidth="1"/>
    <col min="10765" max="10765" width="18" customWidth="1"/>
    <col min="10766" max="10766" width="21" customWidth="1"/>
    <col min="10767" max="10767" width="16.5703125" customWidth="1"/>
    <col min="10768" max="10768" width="14.28515625" bestFit="1" customWidth="1"/>
    <col min="11009" max="11009" width="21.7109375" customWidth="1"/>
    <col min="11010" max="11010" width="19.42578125" customWidth="1"/>
    <col min="11011" max="11011" width="19.140625" customWidth="1"/>
    <col min="11012" max="11012" width="17.7109375" customWidth="1"/>
    <col min="11013" max="11013" width="18" customWidth="1"/>
    <col min="11014" max="11014" width="17.7109375" customWidth="1"/>
    <col min="11015" max="11016" width="17.42578125" customWidth="1"/>
    <col min="11017" max="11017" width="17.7109375" customWidth="1"/>
    <col min="11018" max="11018" width="18.5703125" customWidth="1"/>
    <col min="11019" max="11019" width="17.42578125" customWidth="1"/>
    <col min="11020" max="11020" width="17.7109375" customWidth="1"/>
    <col min="11021" max="11021" width="18" customWidth="1"/>
    <col min="11022" max="11022" width="21" customWidth="1"/>
    <col min="11023" max="11023" width="16.5703125" customWidth="1"/>
    <col min="11024" max="11024" width="14.28515625" bestFit="1" customWidth="1"/>
    <col min="11265" max="11265" width="21.7109375" customWidth="1"/>
    <col min="11266" max="11266" width="19.42578125" customWidth="1"/>
    <col min="11267" max="11267" width="19.140625" customWidth="1"/>
    <col min="11268" max="11268" width="17.7109375" customWidth="1"/>
    <col min="11269" max="11269" width="18" customWidth="1"/>
    <col min="11270" max="11270" width="17.7109375" customWidth="1"/>
    <col min="11271" max="11272" width="17.42578125" customWidth="1"/>
    <col min="11273" max="11273" width="17.7109375" customWidth="1"/>
    <col min="11274" max="11274" width="18.5703125" customWidth="1"/>
    <col min="11275" max="11275" width="17.42578125" customWidth="1"/>
    <col min="11276" max="11276" width="17.7109375" customWidth="1"/>
    <col min="11277" max="11277" width="18" customWidth="1"/>
    <col min="11278" max="11278" width="21" customWidth="1"/>
    <col min="11279" max="11279" width="16.5703125" customWidth="1"/>
    <col min="11280" max="11280" width="14.28515625" bestFit="1" customWidth="1"/>
    <col min="11521" max="11521" width="21.7109375" customWidth="1"/>
    <col min="11522" max="11522" width="19.42578125" customWidth="1"/>
    <col min="11523" max="11523" width="19.140625" customWidth="1"/>
    <col min="11524" max="11524" width="17.7109375" customWidth="1"/>
    <col min="11525" max="11525" width="18" customWidth="1"/>
    <col min="11526" max="11526" width="17.7109375" customWidth="1"/>
    <col min="11527" max="11528" width="17.42578125" customWidth="1"/>
    <col min="11529" max="11529" width="17.7109375" customWidth="1"/>
    <col min="11530" max="11530" width="18.5703125" customWidth="1"/>
    <col min="11531" max="11531" width="17.42578125" customWidth="1"/>
    <col min="11532" max="11532" width="17.7109375" customWidth="1"/>
    <col min="11533" max="11533" width="18" customWidth="1"/>
    <col min="11534" max="11534" width="21" customWidth="1"/>
    <col min="11535" max="11535" width="16.5703125" customWidth="1"/>
    <col min="11536" max="11536" width="14.28515625" bestFit="1" customWidth="1"/>
    <col min="11777" max="11777" width="21.7109375" customWidth="1"/>
    <col min="11778" max="11778" width="19.42578125" customWidth="1"/>
    <col min="11779" max="11779" width="19.140625" customWidth="1"/>
    <col min="11780" max="11780" width="17.7109375" customWidth="1"/>
    <col min="11781" max="11781" width="18" customWidth="1"/>
    <col min="11782" max="11782" width="17.7109375" customWidth="1"/>
    <col min="11783" max="11784" width="17.42578125" customWidth="1"/>
    <col min="11785" max="11785" width="17.7109375" customWidth="1"/>
    <col min="11786" max="11786" width="18.5703125" customWidth="1"/>
    <col min="11787" max="11787" width="17.42578125" customWidth="1"/>
    <col min="11788" max="11788" width="17.7109375" customWidth="1"/>
    <col min="11789" max="11789" width="18" customWidth="1"/>
    <col min="11790" max="11790" width="21" customWidth="1"/>
    <col min="11791" max="11791" width="16.5703125" customWidth="1"/>
    <col min="11792" max="11792" width="14.28515625" bestFit="1" customWidth="1"/>
    <col min="12033" max="12033" width="21.7109375" customWidth="1"/>
    <col min="12034" max="12034" width="19.42578125" customWidth="1"/>
    <col min="12035" max="12035" width="19.140625" customWidth="1"/>
    <col min="12036" max="12036" width="17.7109375" customWidth="1"/>
    <col min="12037" max="12037" width="18" customWidth="1"/>
    <col min="12038" max="12038" width="17.7109375" customWidth="1"/>
    <col min="12039" max="12040" width="17.42578125" customWidth="1"/>
    <col min="12041" max="12041" width="17.7109375" customWidth="1"/>
    <col min="12042" max="12042" width="18.5703125" customWidth="1"/>
    <col min="12043" max="12043" width="17.42578125" customWidth="1"/>
    <col min="12044" max="12044" width="17.7109375" customWidth="1"/>
    <col min="12045" max="12045" width="18" customWidth="1"/>
    <col min="12046" max="12046" width="21" customWidth="1"/>
    <col min="12047" max="12047" width="16.5703125" customWidth="1"/>
    <col min="12048" max="12048" width="14.28515625" bestFit="1" customWidth="1"/>
    <col min="12289" max="12289" width="21.7109375" customWidth="1"/>
    <col min="12290" max="12290" width="19.42578125" customWidth="1"/>
    <col min="12291" max="12291" width="19.140625" customWidth="1"/>
    <col min="12292" max="12292" width="17.7109375" customWidth="1"/>
    <col min="12293" max="12293" width="18" customWidth="1"/>
    <col min="12294" max="12294" width="17.7109375" customWidth="1"/>
    <col min="12295" max="12296" width="17.42578125" customWidth="1"/>
    <col min="12297" max="12297" width="17.7109375" customWidth="1"/>
    <col min="12298" max="12298" width="18.5703125" customWidth="1"/>
    <col min="12299" max="12299" width="17.42578125" customWidth="1"/>
    <col min="12300" max="12300" width="17.7109375" customWidth="1"/>
    <col min="12301" max="12301" width="18" customWidth="1"/>
    <col min="12302" max="12302" width="21" customWidth="1"/>
    <col min="12303" max="12303" width="16.5703125" customWidth="1"/>
    <col min="12304" max="12304" width="14.28515625" bestFit="1" customWidth="1"/>
    <col min="12545" max="12545" width="21.7109375" customWidth="1"/>
    <col min="12546" max="12546" width="19.42578125" customWidth="1"/>
    <col min="12547" max="12547" width="19.140625" customWidth="1"/>
    <col min="12548" max="12548" width="17.7109375" customWidth="1"/>
    <col min="12549" max="12549" width="18" customWidth="1"/>
    <col min="12550" max="12550" width="17.7109375" customWidth="1"/>
    <col min="12551" max="12552" width="17.42578125" customWidth="1"/>
    <col min="12553" max="12553" width="17.7109375" customWidth="1"/>
    <col min="12554" max="12554" width="18.5703125" customWidth="1"/>
    <col min="12555" max="12555" width="17.42578125" customWidth="1"/>
    <col min="12556" max="12556" width="17.7109375" customWidth="1"/>
    <col min="12557" max="12557" width="18" customWidth="1"/>
    <col min="12558" max="12558" width="21" customWidth="1"/>
    <col min="12559" max="12559" width="16.5703125" customWidth="1"/>
    <col min="12560" max="12560" width="14.28515625" bestFit="1" customWidth="1"/>
    <col min="12801" max="12801" width="21.7109375" customWidth="1"/>
    <col min="12802" max="12802" width="19.42578125" customWidth="1"/>
    <col min="12803" max="12803" width="19.140625" customWidth="1"/>
    <col min="12804" max="12804" width="17.7109375" customWidth="1"/>
    <col min="12805" max="12805" width="18" customWidth="1"/>
    <col min="12806" max="12806" width="17.7109375" customWidth="1"/>
    <col min="12807" max="12808" width="17.42578125" customWidth="1"/>
    <col min="12809" max="12809" width="17.7109375" customWidth="1"/>
    <col min="12810" max="12810" width="18.5703125" customWidth="1"/>
    <col min="12811" max="12811" width="17.42578125" customWidth="1"/>
    <col min="12812" max="12812" width="17.7109375" customWidth="1"/>
    <col min="12813" max="12813" width="18" customWidth="1"/>
    <col min="12814" max="12814" width="21" customWidth="1"/>
    <col min="12815" max="12815" width="16.5703125" customWidth="1"/>
    <col min="12816" max="12816" width="14.28515625" bestFit="1" customWidth="1"/>
    <col min="13057" max="13057" width="21.7109375" customWidth="1"/>
    <col min="13058" max="13058" width="19.42578125" customWidth="1"/>
    <col min="13059" max="13059" width="19.140625" customWidth="1"/>
    <col min="13060" max="13060" width="17.7109375" customWidth="1"/>
    <col min="13061" max="13061" width="18" customWidth="1"/>
    <col min="13062" max="13062" width="17.7109375" customWidth="1"/>
    <col min="13063" max="13064" width="17.42578125" customWidth="1"/>
    <col min="13065" max="13065" width="17.7109375" customWidth="1"/>
    <col min="13066" max="13066" width="18.5703125" customWidth="1"/>
    <col min="13067" max="13067" width="17.42578125" customWidth="1"/>
    <col min="13068" max="13068" width="17.7109375" customWidth="1"/>
    <col min="13069" max="13069" width="18" customWidth="1"/>
    <col min="13070" max="13070" width="21" customWidth="1"/>
    <col min="13071" max="13071" width="16.5703125" customWidth="1"/>
    <col min="13072" max="13072" width="14.28515625" bestFit="1" customWidth="1"/>
    <col min="13313" max="13313" width="21.7109375" customWidth="1"/>
    <col min="13314" max="13314" width="19.42578125" customWidth="1"/>
    <col min="13315" max="13315" width="19.140625" customWidth="1"/>
    <col min="13316" max="13316" width="17.7109375" customWidth="1"/>
    <col min="13317" max="13317" width="18" customWidth="1"/>
    <col min="13318" max="13318" width="17.7109375" customWidth="1"/>
    <col min="13319" max="13320" width="17.42578125" customWidth="1"/>
    <col min="13321" max="13321" width="17.7109375" customWidth="1"/>
    <col min="13322" max="13322" width="18.5703125" customWidth="1"/>
    <col min="13323" max="13323" width="17.42578125" customWidth="1"/>
    <col min="13324" max="13324" width="17.7109375" customWidth="1"/>
    <col min="13325" max="13325" width="18" customWidth="1"/>
    <col min="13326" max="13326" width="21" customWidth="1"/>
    <col min="13327" max="13327" width="16.5703125" customWidth="1"/>
    <col min="13328" max="13328" width="14.28515625" bestFit="1" customWidth="1"/>
    <col min="13569" max="13569" width="21.7109375" customWidth="1"/>
    <col min="13570" max="13570" width="19.42578125" customWidth="1"/>
    <col min="13571" max="13571" width="19.140625" customWidth="1"/>
    <col min="13572" max="13572" width="17.7109375" customWidth="1"/>
    <col min="13573" max="13573" width="18" customWidth="1"/>
    <col min="13574" max="13574" width="17.7109375" customWidth="1"/>
    <col min="13575" max="13576" width="17.42578125" customWidth="1"/>
    <col min="13577" max="13577" width="17.7109375" customWidth="1"/>
    <col min="13578" max="13578" width="18.5703125" customWidth="1"/>
    <col min="13579" max="13579" width="17.42578125" customWidth="1"/>
    <col min="13580" max="13580" width="17.7109375" customWidth="1"/>
    <col min="13581" max="13581" width="18" customWidth="1"/>
    <col min="13582" max="13582" width="21" customWidth="1"/>
    <col min="13583" max="13583" width="16.5703125" customWidth="1"/>
    <col min="13584" max="13584" width="14.28515625" bestFit="1" customWidth="1"/>
    <col min="13825" max="13825" width="21.7109375" customWidth="1"/>
    <col min="13826" max="13826" width="19.42578125" customWidth="1"/>
    <col min="13827" max="13827" width="19.140625" customWidth="1"/>
    <col min="13828" max="13828" width="17.7109375" customWidth="1"/>
    <col min="13829" max="13829" width="18" customWidth="1"/>
    <col min="13830" max="13830" width="17.7109375" customWidth="1"/>
    <col min="13831" max="13832" width="17.42578125" customWidth="1"/>
    <col min="13833" max="13833" width="17.7109375" customWidth="1"/>
    <col min="13834" max="13834" width="18.5703125" customWidth="1"/>
    <col min="13835" max="13835" width="17.42578125" customWidth="1"/>
    <col min="13836" max="13836" width="17.7109375" customWidth="1"/>
    <col min="13837" max="13837" width="18" customWidth="1"/>
    <col min="13838" max="13838" width="21" customWidth="1"/>
    <col min="13839" max="13839" width="16.5703125" customWidth="1"/>
    <col min="13840" max="13840" width="14.28515625" bestFit="1" customWidth="1"/>
    <col min="14081" max="14081" width="21.7109375" customWidth="1"/>
    <col min="14082" max="14082" width="19.42578125" customWidth="1"/>
    <col min="14083" max="14083" width="19.140625" customWidth="1"/>
    <col min="14084" max="14084" width="17.7109375" customWidth="1"/>
    <col min="14085" max="14085" width="18" customWidth="1"/>
    <col min="14086" max="14086" width="17.7109375" customWidth="1"/>
    <col min="14087" max="14088" width="17.42578125" customWidth="1"/>
    <col min="14089" max="14089" width="17.7109375" customWidth="1"/>
    <col min="14090" max="14090" width="18.5703125" customWidth="1"/>
    <col min="14091" max="14091" width="17.42578125" customWidth="1"/>
    <col min="14092" max="14092" width="17.7109375" customWidth="1"/>
    <col min="14093" max="14093" width="18" customWidth="1"/>
    <col min="14094" max="14094" width="21" customWidth="1"/>
    <col min="14095" max="14095" width="16.5703125" customWidth="1"/>
    <col min="14096" max="14096" width="14.28515625" bestFit="1" customWidth="1"/>
    <col min="14337" max="14337" width="21.7109375" customWidth="1"/>
    <col min="14338" max="14338" width="19.42578125" customWidth="1"/>
    <col min="14339" max="14339" width="19.140625" customWidth="1"/>
    <col min="14340" max="14340" width="17.7109375" customWidth="1"/>
    <col min="14341" max="14341" width="18" customWidth="1"/>
    <col min="14342" max="14342" width="17.7109375" customWidth="1"/>
    <col min="14343" max="14344" width="17.42578125" customWidth="1"/>
    <col min="14345" max="14345" width="17.7109375" customWidth="1"/>
    <col min="14346" max="14346" width="18.5703125" customWidth="1"/>
    <col min="14347" max="14347" width="17.42578125" customWidth="1"/>
    <col min="14348" max="14348" width="17.7109375" customWidth="1"/>
    <col min="14349" max="14349" width="18" customWidth="1"/>
    <col min="14350" max="14350" width="21" customWidth="1"/>
    <col min="14351" max="14351" width="16.5703125" customWidth="1"/>
    <col min="14352" max="14352" width="14.28515625" bestFit="1" customWidth="1"/>
    <col min="14593" max="14593" width="21.7109375" customWidth="1"/>
    <col min="14594" max="14594" width="19.42578125" customWidth="1"/>
    <col min="14595" max="14595" width="19.140625" customWidth="1"/>
    <col min="14596" max="14596" width="17.7109375" customWidth="1"/>
    <col min="14597" max="14597" width="18" customWidth="1"/>
    <col min="14598" max="14598" width="17.7109375" customWidth="1"/>
    <col min="14599" max="14600" width="17.42578125" customWidth="1"/>
    <col min="14601" max="14601" width="17.7109375" customWidth="1"/>
    <col min="14602" max="14602" width="18.5703125" customWidth="1"/>
    <col min="14603" max="14603" width="17.42578125" customWidth="1"/>
    <col min="14604" max="14604" width="17.7109375" customWidth="1"/>
    <col min="14605" max="14605" width="18" customWidth="1"/>
    <col min="14606" max="14606" width="21" customWidth="1"/>
    <col min="14607" max="14607" width="16.5703125" customWidth="1"/>
    <col min="14608" max="14608" width="14.28515625" bestFit="1" customWidth="1"/>
    <col min="14849" max="14849" width="21.7109375" customWidth="1"/>
    <col min="14850" max="14850" width="19.42578125" customWidth="1"/>
    <col min="14851" max="14851" width="19.140625" customWidth="1"/>
    <col min="14852" max="14852" width="17.7109375" customWidth="1"/>
    <col min="14853" max="14853" width="18" customWidth="1"/>
    <col min="14854" max="14854" width="17.7109375" customWidth="1"/>
    <col min="14855" max="14856" width="17.42578125" customWidth="1"/>
    <col min="14857" max="14857" width="17.7109375" customWidth="1"/>
    <col min="14858" max="14858" width="18.5703125" customWidth="1"/>
    <col min="14859" max="14859" width="17.42578125" customWidth="1"/>
    <col min="14860" max="14860" width="17.7109375" customWidth="1"/>
    <col min="14861" max="14861" width="18" customWidth="1"/>
    <col min="14862" max="14862" width="21" customWidth="1"/>
    <col min="14863" max="14863" width="16.5703125" customWidth="1"/>
    <col min="14864" max="14864" width="14.28515625" bestFit="1" customWidth="1"/>
    <col min="15105" max="15105" width="21.7109375" customWidth="1"/>
    <col min="15106" max="15106" width="19.42578125" customWidth="1"/>
    <col min="15107" max="15107" width="19.140625" customWidth="1"/>
    <col min="15108" max="15108" width="17.7109375" customWidth="1"/>
    <col min="15109" max="15109" width="18" customWidth="1"/>
    <col min="15110" max="15110" width="17.7109375" customWidth="1"/>
    <col min="15111" max="15112" width="17.42578125" customWidth="1"/>
    <col min="15113" max="15113" width="17.7109375" customWidth="1"/>
    <col min="15114" max="15114" width="18.5703125" customWidth="1"/>
    <col min="15115" max="15115" width="17.42578125" customWidth="1"/>
    <col min="15116" max="15116" width="17.7109375" customWidth="1"/>
    <col min="15117" max="15117" width="18" customWidth="1"/>
    <col min="15118" max="15118" width="21" customWidth="1"/>
    <col min="15119" max="15119" width="16.5703125" customWidth="1"/>
    <col min="15120" max="15120" width="14.28515625" bestFit="1" customWidth="1"/>
    <col min="15361" max="15361" width="21.7109375" customWidth="1"/>
    <col min="15362" max="15362" width="19.42578125" customWidth="1"/>
    <col min="15363" max="15363" width="19.140625" customWidth="1"/>
    <col min="15364" max="15364" width="17.7109375" customWidth="1"/>
    <col min="15365" max="15365" width="18" customWidth="1"/>
    <col min="15366" max="15366" width="17.7109375" customWidth="1"/>
    <col min="15367" max="15368" width="17.42578125" customWidth="1"/>
    <col min="15369" max="15369" width="17.7109375" customWidth="1"/>
    <col min="15370" max="15370" width="18.5703125" customWidth="1"/>
    <col min="15371" max="15371" width="17.42578125" customWidth="1"/>
    <col min="15372" max="15372" width="17.7109375" customWidth="1"/>
    <col min="15373" max="15373" width="18" customWidth="1"/>
    <col min="15374" max="15374" width="21" customWidth="1"/>
    <col min="15375" max="15375" width="16.5703125" customWidth="1"/>
    <col min="15376" max="15376" width="14.28515625" bestFit="1" customWidth="1"/>
    <col min="15617" max="15617" width="21.7109375" customWidth="1"/>
    <col min="15618" max="15618" width="19.42578125" customWidth="1"/>
    <col min="15619" max="15619" width="19.140625" customWidth="1"/>
    <col min="15620" max="15620" width="17.7109375" customWidth="1"/>
    <col min="15621" max="15621" width="18" customWidth="1"/>
    <col min="15622" max="15622" width="17.7109375" customWidth="1"/>
    <col min="15623" max="15624" width="17.42578125" customWidth="1"/>
    <col min="15625" max="15625" width="17.7109375" customWidth="1"/>
    <col min="15626" max="15626" width="18.5703125" customWidth="1"/>
    <col min="15627" max="15627" width="17.42578125" customWidth="1"/>
    <col min="15628" max="15628" width="17.7109375" customWidth="1"/>
    <col min="15629" max="15629" width="18" customWidth="1"/>
    <col min="15630" max="15630" width="21" customWidth="1"/>
    <col min="15631" max="15631" width="16.5703125" customWidth="1"/>
    <col min="15632" max="15632" width="14.28515625" bestFit="1" customWidth="1"/>
    <col min="15873" max="15873" width="21.7109375" customWidth="1"/>
    <col min="15874" max="15874" width="19.42578125" customWidth="1"/>
    <col min="15875" max="15875" width="19.140625" customWidth="1"/>
    <col min="15876" max="15876" width="17.7109375" customWidth="1"/>
    <col min="15877" max="15877" width="18" customWidth="1"/>
    <col min="15878" max="15878" width="17.7109375" customWidth="1"/>
    <col min="15879" max="15880" width="17.42578125" customWidth="1"/>
    <col min="15881" max="15881" width="17.7109375" customWidth="1"/>
    <col min="15882" max="15882" width="18.5703125" customWidth="1"/>
    <col min="15883" max="15883" width="17.42578125" customWidth="1"/>
    <col min="15884" max="15884" width="17.7109375" customWidth="1"/>
    <col min="15885" max="15885" width="18" customWidth="1"/>
    <col min="15886" max="15886" width="21" customWidth="1"/>
    <col min="15887" max="15887" width="16.5703125" customWidth="1"/>
    <col min="15888" max="15888" width="14.28515625" bestFit="1" customWidth="1"/>
    <col min="16129" max="16129" width="21.7109375" customWidth="1"/>
    <col min="16130" max="16130" width="19.42578125" customWidth="1"/>
    <col min="16131" max="16131" width="19.140625" customWidth="1"/>
    <col min="16132" max="16132" width="17.7109375" customWidth="1"/>
    <col min="16133" max="16133" width="18" customWidth="1"/>
    <col min="16134" max="16134" width="17.7109375" customWidth="1"/>
    <col min="16135" max="16136" width="17.42578125" customWidth="1"/>
    <col min="16137" max="16137" width="17.7109375" customWidth="1"/>
    <col min="16138" max="16138" width="18.5703125" customWidth="1"/>
    <col min="16139" max="16139" width="17.42578125" customWidth="1"/>
    <col min="16140" max="16140" width="17.7109375" customWidth="1"/>
    <col min="16141" max="16141" width="18" customWidth="1"/>
    <col min="16142" max="16142" width="21" customWidth="1"/>
    <col min="16143" max="16143" width="16.5703125" customWidth="1"/>
    <col min="16144" max="16144" width="14.28515625" bestFit="1" customWidth="1"/>
  </cols>
  <sheetData>
    <row r="1" spans="1:25" s="34" customFormat="1" x14ac:dyDescent="0.25"/>
    <row r="2" spans="1:25" s="34" customFormat="1" x14ac:dyDescent="0.25"/>
    <row r="3" spans="1:25" s="34" customFormat="1" x14ac:dyDescent="0.25"/>
    <row r="4" spans="1:25" s="34" customFormat="1" x14ac:dyDescent="0.25"/>
    <row r="5" spans="1:25" s="34" customFormat="1" x14ac:dyDescent="0.25"/>
    <row r="6" spans="1:25" ht="24" customHeight="1" x14ac:dyDescent="0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7.100000000000001" customHeight="1" x14ac:dyDescent="0.25">
      <c r="A7" s="34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7.100000000000001" customHeight="1" x14ac:dyDescent="0.25">
      <c r="A8" s="34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26.25" x14ac:dyDescent="0.4">
      <c r="A9" s="321" t="s">
        <v>175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20.25" x14ac:dyDescent="0.3">
      <c r="A10" s="322" t="s">
        <v>83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4.25" customHeight="1" x14ac:dyDescent="0.4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2.25" customHeight="1" thickBot="1" x14ac:dyDescent="0.3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s="145" customFormat="1" ht="33.75" customHeight="1" thickBot="1" x14ac:dyDescent="0.35">
      <c r="A13" s="253" t="s">
        <v>70</v>
      </c>
      <c r="B13" s="241" t="s">
        <v>119</v>
      </c>
      <c r="C13" s="242" t="s">
        <v>120</v>
      </c>
      <c r="D13" s="242" t="s">
        <v>121</v>
      </c>
      <c r="E13" s="242" t="s">
        <v>122</v>
      </c>
      <c r="F13" s="242" t="s">
        <v>123</v>
      </c>
      <c r="G13" s="242" t="s">
        <v>124</v>
      </c>
      <c r="H13" s="242" t="s">
        <v>125</v>
      </c>
      <c r="I13" s="242" t="s">
        <v>126</v>
      </c>
      <c r="J13" s="242" t="s">
        <v>127</v>
      </c>
      <c r="K13" s="242" t="s">
        <v>128</v>
      </c>
      <c r="L13" s="242" t="s">
        <v>12</v>
      </c>
      <c r="M13" s="242" t="s">
        <v>13</v>
      </c>
      <c r="N13" s="243" t="s">
        <v>14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</row>
    <row r="14" spans="1:25" s="145" customFormat="1" ht="33.75" customHeight="1" x14ac:dyDescent="0.35">
      <c r="A14" s="250" t="s">
        <v>129</v>
      </c>
      <c r="B14" s="251">
        <f>[6]Enero!J8</f>
        <v>379341</v>
      </c>
      <c r="C14" s="237">
        <f>[6]Febrero!J8</f>
        <v>492049</v>
      </c>
      <c r="D14" s="237">
        <f>[6]Marzo!J8</f>
        <v>193200</v>
      </c>
      <c r="E14" s="237">
        <f>[6]Abril!J8</f>
        <v>83888</v>
      </c>
      <c r="F14" s="237">
        <f>[6]Mayo!J8</f>
        <v>90668</v>
      </c>
      <c r="G14" s="237">
        <f>[6]Junio!J8</f>
        <v>294266</v>
      </c>
      <c r="H14" s="237">
        <f>[6]Julio!J8</f>
        <v>518797</v>
      </c>
      <c r="I14" s="237">
        <f>[6]Agosto!J8</f>
        <v>166471</v>
      </c>
      <c r="J14" s="235">
        <f>[6]Septiembre!J8</f>
        <v>39055</v>
      </c>
      <c r="K14" s="237">
        <f>[6]Octubre!J8</f>
        <v>7196</v>
      </c>
      <c r="L14" s="237">
        <f>[6]Noviembre!J8</f>
        <v>5913</v>
      </c>
      <c r="M14" s="237">
        <f>[6]Diciembre!J8</f>
        <v>176803</v>
      </c>
      <c r="N14" s="236">
        <f>SUM(B14:M14)</f>
        <v>2447647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</row>
    <row r="15" spans="1:25" s="145" customFormat="1" ht="33.75" customHeight="1" x14ac:dyDescent="0.35">
      <c r="A15" s="252" t="s">
        <v>130</v>
      </c>
      <c r="B15" s="251">
        <f>[6]Enero!J9</f>
        <v>14633</v>
      </c>
      <c r="C15" s="237">
        <f>[6]Febrero!J9</f>
        <v>15503</v>
      </c>
      <c r="D15" s="237">
        <f>[6]Marzo!J9</f>
        <v>18141</v>
      </c>
      <c r="E15" s="237">
        <f>[6]Abril!J9</f>
        <v>38503</v>
      </c>
      <c r="F15" s="237">
        <f>[6]Mayo!J9</f>
        <v>99412</v>
      </c>
      <c r="G15" s="237">
        <f>[6]Junio!J9</f>
        <v>48587</v>
      </c>
      <c r="H15" s="237">
        <f>[6]Julio!J9</f>
        <v>31040</v>
      </c>
      <c r="I15" s="237">
        <f>[6]Agosto!J9</f>
        <v>21911</v>
      </c>
      <c r="J15" s="235">
        <f>[6]Septiembre!J9</f>
        <v>40335</v>
      </c>
      <c r="K15" s="237">
        <f>[6]Octubre!J9</f>
        <v>22480</v>
      </c>
      <c r="L15" s="237">
        <f>[6]Noviembre!J9</f>
        <v>13092</v>
      </c>
      <c r="M15" s="237">
        <f>[6]Diciembre!J9</f>
        <v>15875</v>
      </c>
      <c r="N15" s="238">
        <f>SUM(B15:M15)</f>
        <v>379512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</row>
    <row r="16" spans="1:25" s="145" customFormat="1" ht="33.75" customHeight="1" x14ac:dyDescent="0.35">
      <c r="A16" s="252" t="s">
        <v>131</v>
      </c>
      <c r="B16" s="251">
        <f>[6]Enero!J10</f>
        <v>335</v>
      </c>
      <c r="C16" s="237">
        <f>[6]Febrero!J10</f>
        <v>0</v>
      </c>
      <c r="D16" s="237">
        <f>[6]Marzo!J10</f>
        <v>988</v>
      </c>
      <c r="E16" s="237">
        <f>[6]Abril!J10</f>
        <v>770</v>
      </c>
      <c r="F16" s="237">
        <f>[6]Mayo!J10</f>
        <v>815</v>
      </c>
      <c r="G16" s="237">
        <f>[6]Junio!J10</f>
        <v>140</v>
      </c>
      <c r="H16" s="237">
        <f>[6]Julio!J10</f>
        <v>0</v>
      </c>
      <c r="I16" s="237">
        <f>[6]Agosto!J10</f>
        <v>1110</v>
      </c>
      <c r="J16" s="235">
        <f>[6]Septiembre!J10</f>
        <v>1150</v>
      </c>
      <c r="K16" s="237">
        <f>[6]Octubre!J10</f>
        <v>602</v>
      </c>
      <c r="L16" s="237">
        <f>[6]Noviembre!J10</f>
        <v>700</v>
      </c>
      <c r="M16" s="237">
        <f>[6]Diciembre!J10</f>
        <v>850</v>
      </c>
      <c r="N16" s="238">
        <f t="shared" ref="N16:N47" si="0">SUM(B16:M16)</f>
        <v>7460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</row>
    <row r="17" spans="1:25" s="145" customFormat="1" ht="33.75" customHeight="1" x14ac:dyDescent="0.35">
      <c r="A17" s="252" t="s">
        <v>132</v>
      </c>
      <c r="B17" s="251">
        <f>[6]Enero!J11</f>
        <v>30</v>
      </c>
      <c r="C17" s="237">
        <f>[6]Febrero!J11</f>
        <v>70</v>
      </c>
      <c r="D17" s="237">
        <f>[6]Marzo!J11</f>
        <v>90</v>
      </c>
      <c r="E17" s="237">
        <f>[6]Abril!J11</f>
        <v>336</v>
      </c>
      <c r="F17" s="237">
        <f>[6]Mayo!J11</f>
        <v>88</v>
      </c>
      <c r="G17" s="237">
        <f>[6]Junio!J11</f>
        <v>925</v>
      </c>
      <c r="H17" s="237">
        <f>[6]Julio!J11</f>
        <v>196</v>
      </c>
      <c r="I17" s="237">
        <f>[6]Agosto!J11</f>
        <v>294</v>
      </c>
      <c r="J17" s="235">
        <f>[6]Septiembre!J11</f>
        <v>160</v>
      </c>
      <c r="K17" s="237">
        <f>[6]Octubre!J11</f>
        <v>40</v>
      </c>
      <c r="L17" s="237">
        <f>[6]Noviembre!J11</f>
        <v>307</v>
      </c>
      <c r="M17" s="237">
        <f>[6]Diciembre!J11</f>
        <v>37</v>
      </c>
      <c r="N17" s="238">
        <f t="shared" si="0"/>
        <v>2573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</row>
    <row r="18" spans="1:25" s="145" customFormat="1" ht="33.75" customHeight="1" x14ac:dyDescent="0.35">
      <c r="A18" s="252" t="s">
        <v>133</v>
      </c>
      <c r="B18" s="251">
        <f>[6]Enero!J12</f>
        <v>2706</v>
      </c>
      <c r="C18" s="237">
        <f>[6]Febrero!J12</f>
        <v>2319</v>
      </c>
      <c r="D18" s="237">
        <f>[6]Marzo!J12</f>
        <v>5526</v>
      </c>
      <c r="E18" s="237">
        <f>[6]Abril!J12</f>
        <v>3700</v>
      </c>
      <c r="F18" s="237">
        <f>[6]Mayo!J12</f>
        <v>8995</v>
      </c>
      <c r="G18" s="237">
        <f>[6]Junio!J12</f>
        <v>2355</v>
      </c>
      <c r="H18" s="237">
        <f>[6]Julio!J12</f>
        <v>4805</v>
      </c>
      <c r="I18" s="237">
        <f>[6]Agosto!J12</f>
        <v>3384</v>
      </c>
      <c r="J18" s="235">
        <f>[6]Septiembre!J12</f>
        <v>7904</v>
      </c>
      <c r="K18" s="237">
        <f>[6]Octubre!J12</f>
        <v>2696</v>
      </c>
      <c r="L18" s="237">
        <f>[6]Noviembre!J12</f>
        <v>329</v>
      </c>
      <c r="M18" s="237">
        <f>[6]Diciembre!J12</f>
        <v>369</v>
      </c>
      <c r="N18" s="238">
        <f t="shared" si="0"/>
        <v>45088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</row>
    <row r="19" spans="1:25" s="145" customFormat="1" ht="33.75" customHeight="1" x14ac:dyDescent="0.35">
      <c r="A19" s="252" t="s">
        <v>134</v>
      </c>
      <c r="B19" s="251">
        <f>[6]Enero!J13</f>
        <v>20527</v>
      </c>
      <c r="C19" s="237">
        <f>[6]Febrero!J13</f>
        <v>13378</v>
      </c>
      <c r="D19" s="237">
        <f>[6]Marzo!J13</f>
        <v>3098</v>
      </c>
      <c r="E19" s="237">
        <f>[6]Abril!J13</f>
        <v>25179</v>
      </c>
      <c r="F19" s="237">
        <f>[6]Mayo!J13</f>
        <v>30900</v>
      </c>
      <c r="G19" s="237">
        <f>[6]Junio!J13</f>
        <v>8655</v>
      </c>
      <c r="H19" s="237">
        <f>[6]Julio!J13</f>
        <v>10083</v>
      </c>
      <c r="I19" s="237">
        <f>[6]Agosto!J13</f>
        <v>5696</v>
      </c>
      <c r="J19" s="235">
        <f>[6]Septiembre!J13</f>
        <v>24703</v>
      </c>
      <c r="K19" s="237">
        <f>[6]Octubre!J13</f>
        <v>17440</v>
      </c>
      <c r="L19" s="237">
        <f>[6]Noviembre!J13</f>
        <v>21279</v>
      </c>
      <c r="M19" s="237">
        <f>[6]Diciembre!J13</f>
        <v>107871</v>
      </c>
      <c r="N19" s="238">
        <f t="shared" si="0"/>
        <v>288809</v>
      </c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</row>
    <row r="20" spans="1:25" s="145" customFormat="1" ht="33.75" customHeight="1" x14ac:dyDescent="0.35">
      <c r="A20" s="252" t="s">
        <v>135</v>
      </c>
      <c r="B20" s="251">
        <f>[6]Enero!J14</f>
        <v>19659</v>
      </c>
      <c r="C20" s="237">
        <f>[6]Febrero!J14</f>
        <v>2733</v>
      </c>
      <c r="D20" s="237">
        <f>[6]Marzo!J14</f>
        <v>2362</v>
      </c>
      <c r="E20" s="237">
        <f>[6]Abril!J14</f>
        <v>19982</v>
      </c>
      <c r="F20" s="237">
        <f>[6]Mayo!J14</f>
        <v>37055</v>
      </c>
      <c r="G20" s="237">
        <f>[6]Junio!J14</f>
        <v>10615</v>
      </c>
      <c r="H20" s="237">
        <f>[6]Julio!J14</f>
        <v>3020</v>
      </c>
      <c r="I20" s="237">
        <f>[6]Agosto!J14</f>
        <v>4913</v>
      </c>
      <c r="J20" s="235">
        <f>[6]Septiembre!J14</f>
        <v>37602</v>
      </c>
      <c r="K20" s="237">
        <f>[6]Octubre!J14</f>
        <v>27418</v>
      </c>
      <c r="L20" s="237">
        <f>[6]Noviembre!J14</f>
        <v>12274</v>
      </c>
      <c r="M20" s="237">
        <f>[6]Diciembre!J14</f>
        <v>33874</v>
      </c>
      <c r="N20" s="238">
        <f t="shared" si="0"/>
        <v>211507</v>
      </c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</row>
    <row r="21" spans="1:25" s="145" customFormat="1" ht="33.75" customHeight="1" x14ac:dyDescent="0.35">
      <c r="A21" s="252" t="s">
        <v>136</v>
      </c>
      <c r="B21" s="251">
        <f>[6]Enero!J15</f>
        <v>722</v>
      </c>
      <c r="C21" s="237">
        <f>[6]Febrero!J15</f>
        <v>149</v>
      </c>
      <c r="D21" s="237">
        <f>[6]Marzo!J15</f>
        <v>1522</v>
      </c>
      <c r="E21" s="237">
        <f>[6]Abril!J15</f>
        <v>347</v>
      </c>
      <c r="F21" s="237">
        <f>[6]Mayo!J15</f>
        <v>4980</v>
      </c>
      <c r="G21" s="237">
        <f>[6]Junio!J15</f>
        <v>1199</v>
      </c>
      <c r="H21" s="237">
        <f>[6]Julio!J15</f>
        <v>367</v>
      </c>
      <c r="I21" s="237">
        <f>[6]Agosto!J15</f>
        <v>305</v>
      </c>
      <c r="J21" s="235">
        <f>[6]Septiembre!J15</f>
        <v>1406</v>
      </c>
      <c r="K21" s="237">
        <f>[6]Octubre!J15</f>
        <v>1224</v>
      </c>
      <c r="L21" s="237">
        <f>[6]Noviembre!J15</f>
        <v>400</v>
      </c>
      <c r="M21" s="237">
        <f>[6]Diciembre!J15</f>
        <v>193</v>
      </c>
      <c r="N21" s="238">
        <f t="shared" si="0"/>
        <v>12814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</row>
    <row r="22" spans="1:25" s="145" customFormat="1" ht="33.75" customHeight="1" x14ac:dyDescent="0.35">
      <c r="A22" s="252" t="s">
        <v>137</v>
      </c>
      <c r="B22" s="251">
        <f>[6]Enero!J16</f>
        <v>4877</v>
      </c>
      <c r="C22" s="237">
        <f>[6]Febrero!J16</f>
        <v>5665</v>
      </c>
      <c r="D22" s="237">
        <f>[6]Marzo!J16</f>
        <v>8302</v>
      </c>
      <c r="E22" s="237">
        <f>[6]Abril!J16</f>
        <v>25882</v>
      </c>
      <c r="F22" s="237">
        <f>[6]Mayo!J16</f>
        <v>86731</v>
      </c>
      <c r="G22" s="237">
        <f>[6]Junio!J16</f>
        <v>43496</v>
      </c>
      <c r="H22" s="237">
        <f>[6]Julio!J16</f>
        <v>33179</v>
      </c>
      <c r="I22" s="237">
        <f>[6]Agosto!J16</f>
        <v>16127</v>
      </c>
      <c r="J22" s="235">
        <f>[6]Septiembre!J16</f>
        <v>8395</v>
      </c>
      <c r="K22" s="237">
        <f>[6]Octubre!J16</f>
        <v>7298</v>
      </c>
      <c r="L22" s="237">
        <f>[6]Noviembre!J16</f>
        <v>2192</v>
      </c>
      <c r="M22" s="237">
        <f>[6]Diciembre!J16</f>
        <v>3793</v>
      </c>
      <c r="N22" s="238">
        <f t="shared" si="0"/>
        <v>245937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</row>
    <row r="23" spans="1:25" s="145" customFormat="1" ht="33.75" customHeight="1" x14ac:dyDescent="0.35">
      <c r="A23" s="252" t="s">
        <v>138</v>
      </c>
      <c r="B23" s="251">
        <f>[6]Enero!J17</f>
        <v>9544</v>
      </c>
      <c r="C23" s="237">
        <f>[6]Febrero!J17</f>
        <v>7843</v>
      </c>
      <c r="D23" s="237">
        <f>[6]Marzo!J17</f>
        <v>5872</v>
      </c>
      <c r="E23" s="237">
        <f>[6]Abril!J17</f>
        <v>5072</v>
      </c>
      <c r="F23" s="237">
        <f>[6]Mayo!J17</f>
        <v>13402</v>
      </c>
      <c r="G23" s="237">
        <f>[6]Junio!J17</f>
        <v>11498</v>
      </c>
      <c r="H23" s="237">
        <f>[6]Julio!J17</f>
        <v>7132</v>
      </c>
      <c r="I23" s="237">
        <f>[6]Agosto!J17</f>
        <v>4966</v>
      </c>
      <c r="J23" s="235">
        <f>[6]Septiembre!J17</f>
        <v>6537</v>
      </c>
      <c r="K23" s="237">
        <f>[6]Octubre!J17</f>
        <v>6330</v>
      </c>
      <c r="L23" s="237">
        <f>[6]Noviembre!J17</f>
        <v>6131</v>
      </c>
      <c r="M23" s="237">
        <f>[6]Diciembre!J17</f>
        <v>4873</v>
      </c>
      <c r="N23" s="238">
        <f t="shared" si="0"/>
        <v>89200</v>
      </c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</row>
    <row r="24" spans="1:25" s="145" customFormat="1" ht="33.75" customHeight="1" x14ac:dyDescent="0.35">
      <c r="A24" s="252" t="s">
        <v>139</v>
      </c>
      <c r="B24" s="251">
        <f>[6]Enero!J18</f>
        <v>2604</v>
      </c>
      <c r="C24" s="237">
        <f>[6]Febrero!J18</f>
        <v>5970</v>
      </c>
      <c r="D24" s="237">
        <f>[6]Marzo!J18</f>
        <v>6442</v>
      </c>
      <c r="E24" s="237">
        <f>[6]Abril!J18</f>
        <v>6866</v>
      </c>
      <c r="F24" s="237">
        <f>[6]Mayo!J18</f>
        <v>8474</v>
      </c>
      <c r="G24" s="237">
        <f>[6]Junio!J18</f>
        <v>8200</v>
      </c>
      <c r="H24" s="237">
        <f>[6]Julio!J18</f>
        <v>2545</v>
      </c>
      <c r="I24" s="237">
        <f>[6]Agosto!J18</f>
        <v>3727</v>
      </c>
      <c r="J24" s="235">
        <f>[6]Septiembre!J18</f>
        <v>1612</v>
      </c>
      <c r="K24" s="237">
        <f>[6]Octubre!J18</f>
        <v>1116</v>
      </c>
      <c r="L24" s="237">
        <f>[6]Noviembre!J18</f>
        <v>1044</v>
      </c>
      <c r="M24" s="237">
        <f>[6]Diciembre!J18</f>
        <v>2362</v>
      </c>
      <c r="N24" s="238">
        <f t="shared" si="0"/>
        <v>50962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 spans="1:25" s="145" customFormat="1" ht="33.75" customHeight="1" x14ac:dyDescent="0.35">
      <c r="A25" s="252" t="s">
        <v>140</v>
      </c>
      <c r="B25" s="251">
        <f>[6]Enero!J19</f>
        <v>2165</v>
      </c>
      <c r="C25" s="237">
        <f>[6]Febrero!J19</f>
        <v>2776</v>
      </c>
      <c r="D25" s="237">
        <f>[6]Marzo!J19</f>
        <v>3709</v>
      </c>
      <c r="E25" s="237">
        <f>[6]Abril!J19</f>
        <v>2334</v>
      </c>
      <c r="F25" s="237">
        <f>[6]Mayo!J19</f>
        <v>7953</v>
      </c>
      <c r="G25" s="237">
        <f>[6]Junio!J19</f>
        <v>3821</v>
      </c>
      <c r="H25" s="237">
        <f>[6]Julio!J19</f>
        <v>2001</v>
      </c>
      <c r="I25" s="237">
        <f>[6]Agosto!J19</f>
        <v>1896</v>
      </c>
      <c r="J25" s="235">
        <f>[6]Septiembre!J19</f>
        <v>2180</v>
      </c>
      <c r="K25" s="237">
        <f>[6]Octubre!J19</f>
        <v>2238</v>
      </c>
      <c r="L25" s="237">
        <f>[6]Noviembre!J19</f>
        <v>2675</v>
      </c>
      <c r="M25" s="237">
        <f>[6]Diciembre!J19</f>
        <v>1962</v>
      </c>
      <c r="N25" s="238">
        <f t="shared" si="0"/>
        <v>35710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25" s="145" customFormat="1" ht="33.75" customHeight="1" x14ac:dyDescent="0.35">
      <c r="A26" s="252" t="s">
        <v>141</v>
      </c>
      <c r="B26" s="251">
        <f>[6]Enero!J20</f>
        <v>4915</v>
      </c>
      <c r="C26" s="237">
        <f>[6]Febrero!J20</f>
        <v>12136</v>
      </c>
      <c r="D26" s="237">
        <f>[6]Marzo!J20</f>
        <v>4894</v>
      </c>
      <c r="E26" s="237">
        <f>[6]Abril!J20</f>
        <v>4333</v>
      </c>
      <c r="F26" s="237">
        <f>[6]Mayo!J20</f>
        <v>4866</v>
      </c>
      <c r="G26" s="237">
        <f>[6]Junio!J20</f>
        <v>5976</v>
      </c>
      <c r="H26" s="237">
        <f>[6]Julio!J20</f>
        <v>5012</v>
      </c>
      <c r="I26" s="237">
        <f>[6]Agosto!J20</f>
        <v>5717</v>
      </c>
      <c r="J26" s="235">
        <f>[6]Septiembre!J20</f>
        <v>4231</v>
      </c>
      <c r="K26" s="237">
        <f>[6]Octubre!J20</f>
        <v>5824</v>
      </c>
      <c r="L26" s="237">
        <f>[6]Noviembre!J20</f>
        <v>2673</v>
      </c>
      <c r="M26" s="237">
        <f>[6]Diciembre!J20</f>
        <v>3176</v>
      </c>
      <c r="N26" s="238">
        <f t="shared" si="0"/>
        <v>63753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</row>
    <row r="27" spans="1:25" s="145" customFormat="1" ht="33.75" customHeight="1" x14ac:dyDescent="0.35">
      <c r="A27" s="252" t="s">
        <v>142</v>
      </c>
      <c r="B27" s="251">
        <f>[6]Enero!J21</f>
        <v>18332</v>
      </c>
      <c r="C27" s="237">
        <f>[6]Febrero!J21</f>
        <v>24644</v>
      </c>
      <c r="D27" s="237">
        <f>[6]Marzo!J21</f>
        <v>19864</v>
      </c>
      <c r="E27" s="237">
        <f>[6]Abril!J21</f>
        <v>29662</v>
      </c>
      <c r="F27" s="237">
        <f>[6]Mayo!J21</f>
        <v>67407</v>
      </c>
      <c r="G27" s="237">
        <f>[6]Junio!J21</f>
        <v>35812</v>
      </c>
      <c r="H27" s="237">
        <f>[6]Julio!J21</f>
        <v>28317</v>
      </c>
      <c r="I27" s="237">
        <f>[6]Agosto!J21</f>
        <v>23943</v>
      </c>
      <c r="J27" s="235">
        <f>[6]Septiembre!J21</f>
        <v>23040</v>
      </c>
      <c r="K27" s="237">
        <f>[6]Octubre!J21</f>
        <v>19543</v>
      </c>
      <c r="L27" s="237">
        <f>[6]Noviembre!J21</f>
        <v>15714</v>
      </c>
      <c r="M27" s="237">
        <f>[6]Diciembre!J21</f>
        <v>13930</v>
      </c>
      <c r="N27" s="238">
        <f t="shared" si="0"/>
        <v>320208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1:25" s="145" customFormat="1" ht="33.75" customHeight="1" x14ac:dyDescent="0.35">
      <c r="A28" s="252" t="s">
        <v>143</v>
      </c>
      <c r="B28" s="251">
        <f>[6]Enero!J22</f>
        <v>3340</v>
      </c>
      <c r="C28" s="237">
        <f>[6]Febrero!J22</f>
        <v>3122</v>
      </c>
      <c r="D28" s="237">
        <f>[6]Marzo!J22</f>
        <v>2817</v>
      </c>
      <c r="E28" s="237">
        <f>[6]Abril!J22</f>
        <v>4005</v>
      </c>
      <c r="F28" s="237">
        <f>[6]Mayo!J22</f>
        <v>3720</v>
      </c>
      <c r="G28" s="237">
        <f>[6]Junio!J22</f>
        <v>2756</v>
      </c>
      <c r="H28" s="237">
        <f>[6]Julio!J22</f>
        <v>2317</v>
      </c>
      <c r="I28" s="237">
        <f>[6]Agosto!J22</f>
        <v>1730</v>
      </c>
      <c r="J28" s="235">
        <f>[6]Septiembre!J22</f>
        <v>2286</v>
      </c>
      <c r="K28" s="237">
        <f>[6]Octubre!J22</f>
        <v>3839</v>
      </c>
      <c r="L28" s="237">
        <f>[6]Noviembre!J22</f>
        <v>3694</v>
      </c>
      <c r="M28" s="237">
        <f>[6]Diciembre!J22</f>
        <v>3236</v>
      </c>
      <c r="N28" s="238">
        <f t="shared" si="0"/>
        <v>36862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1:25" s="145" customFormat="1" ht="33.75" customHeight="1" x14ac:dyDescent="0.35">
      <c r="A29" s="252" t="s">
        <v>144</v>
      </c>
      <c r="B29" s="251">
        <f>[6]Enero!J23</f>
        <v>446</v>
      </c>
      <c r="C29" s="237">
        <f>[6]Febrero!J23</f>
        <v>0</v>
      </c>
      <c r="D29" s="237">
        <f>[6]Marzo!J23</f>
        <v>0</v>
      </c>
      <c r="E29" s="237">
        <f>[6]Abril!J23</f>
        <v>0</v>
      </c>
      <c r="F29" s="237">
        <f>[6]Mayo!J23</f>
        <v>0</v>
      </c>
      <c r="G29" s="237">
        <f>[6]Junio!J23</f>
        <v>2</v>
      </c>
      <c r="H29" s="237">
        <f>[6]Julio!J23</f>
        <v>0</v>
      </c>
      <c r="I29" s="237">
        <f>[6]Agosto!J23</f>
        <v>15</v>
      </c>
      <c r="J29" s="235">
        <f>[6]Septiembre!J23</f>
        <v>0</v>
      </c>
      <c r="K29" s="237">
        <f>[6]Octubre!J23</f>
        <v>812</v>
      </c>
      <c r="L29" s="237">
        <f>[6]Noviembre!J23</f>
        <v>4101</v>
      </c>
      <c r="M29" s="237">
        <f>[6]Diciembre!J23</f>
        <v>2405</v>
      </c>
      <c r="N29" s="238">
        <f t="shared" si="0"/>
        <v>7781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1:25" s="145" customFormat="1" ht="33.75" customHeight="1" x14ac:dyDescent="0.35">
      <c r="A30" s="252" t="s">
        <v>145</v>
      </c>
      <c r="B30" s="251">
        <f>[6]Enero!J24</f>
        <v>4908</v>
      </c>
      <c r="C30" s="237">
        <f>[6]Febrero!J24</f>
        <v>5516</v>
      </c>
      <c r="D30" s="237">
        <f>[6]Marzo!J24</f>
        <v>2787</v>
      </c>
      <c r="E30" s="237">
        <f>[6]Abril!J24</f>
        <v>4231</v>
      </c>
      <c r="F30" s="237">
        <f>[6]Mayo!J24</f>
        <v>17321</v>
      </c>
      <c r="G30" s="237">
        <f>[6]Junio!J24</f>
        <v>10394</v>
      </c>
      <c r="H30" s="237">
        <f>[6]Julio!J24</f>
        <v>4989</v>
      </c>
      <c r="I30" s="237">
        <f>[6]Agosto!J24</f>
        <v>11406</v>
      </c>
      <c r="J30" s="235">
        <f>[6]Septiembre!J24</f>
        <v>5650</v>
      </c>
      <c r="K30" s="237">
        <f>[6]Octubre!J24</f>
        <v>4630</v>
      </c>
      <c r="L30" s="237">
        <f>[6]Noviembre!J24</f>
        <v>6276</v>
      </c>
      <c r="M30" s="237">
        <f>[6]Diciembre!J24</f>
        <v>3669</v>
      </c>
      <c r="N30" s="238">
        <f t="shared" si="0"/>
        <v>81777</v>
      </c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</row>
    <row r="31" spans="1:25" s="145" customFormat="1" ht="33.75" customHeight="1" x14ac:dyDescent="0.35">
      <c r="A31" s="252" t="s">
        <v>146</v>
      </c>
      <c r="B31" s="251">
        <f>[6]Enero!J25</f>
        <v>1763</v>
      </c>
      <c r="C31" s="237">
        <f>[6]Febrero!J25</f>
        <v>1751</v>
      </c>
      <c r="D31" s="237">
        <f>[6]Marzo!J25</f>
        <v>1351</v>
      </c>
      <c r="E31" s="237">
        <f>[6]Abril!J25</f>
        <v>1395</v>
      </c>
      <c r="F31" s="237">
        <f>[6]Mayo!J25</f>
        <v>1582</v>
      </c>
      <c r="G31" s="237">
        <f>[6]Junio!J25</f>
        <v>1042</v>
      </c>
      <c r="H31" s="237">
        <f>[6]Julio!J25</f>
        <v>989</v>
      </c>
      <c r="I31" s="237">
        <f>[6]Agosto!J25</f>
        <v>1317</v>
      </c>
      <c r="J31" s="235">
        <f>[6]Septiembre!J25</f>
        <v>813</v>
      </c>
      <c r="K31" s="237">
        <f>[6]Octubre!J25</f>
        <v>1965</v>
      </c>
      <c r="L31" s="237">
        <f>[6]Noviembre!J25</f>
        <v>2335</v>
      </c>
      <c r="M31" s="237">
        <f>[6]Diciembre!J25</f>
        <v>1768</v>
      </c>
      <c r="N31" s="238">
        <f t="shared" si="0"/>
        <v>18071</v>
      </c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spans="1:25" s="145" customFormat="1" ht="33.75" customHeight="1" x14ac:dyDescent="0.35">
      <c r="A32" s="252" t="s">
        <v>147</v>
      </c>
      <c r="B32" s="251">
        <f>[6]Enero!J26</f>
        <v>7407</v>
      </c>
      <c r="C32" s="237">
        <f>[6]Febrero!J26</f>
        <v>880</v>
      </c>
      <c r="D32" s="237">
        <f>[6]Marzo!J26</f>
        <v>3513</v>
      </c>
      <c r="E32" s="237">
        <f>[6]Abril!J26</f>
        <v>12136</v>
      </c>
      <c r="F32" s="237">
        <f>[6]Mayo!J26</f>
        <v>2603</v>
      </c>
      <c r="G32" s="237">
        <f>[6]Junio!J26</f>
        <v>1405</v>
      </c>
      <c r="H32" s="237">
        <f>[6]Julio!J26</f>
        <v>1489</v>
      </c>
      <c r="I32" s="237">
        <f>[6]Agosto!J26</f>
        <v>3085</v>
      </c>
      <c r="J32" s="235">
        <f>[6]Septiembre!J26</f>
        <v>3725</v>
      </c>
      <c r="K32" s="237">
        <f>[6]Octubre!J26</f>
        <v>3053</v>
      </c>
      <c r="L32" s="237">
        <f>[6]Noviembre!J26</f>
        <v>2563</v>
      </c>
      <c r="M32" s="237">
        <f>[6]Diciembre!J26</f>
        <v>7699</v>
      </c>
      <c r="N32" s="238">
        <f t="shared" si="0"/>
        <v>49558</v>
      </c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</row>
    <row r="33" spans="1:25" s="145" customFormat="1" ht="33.75" customHeight="1" x14ac:dyDescent="0.35">
      <c r="A33" s="252" t="s">
        <v>148</v>
      </c>
      <c r="B33" s="251">
        <f>[6]Enero!J27</f>
        <v>646</v>
      </c>
      <c r="C33" s="237">
        <f>[6]Febrero!J27</f>
        <v>818</v>
      </c>
      <c r="D33" s="237">
        <f>[6]Marzo!J27</f>
        <v>744</v>
      </c>
      <c r="E33" s="237">
        <f>[6]Abril!J27</f>
        <v>852</v>
      </c>
      <c r="F33" s="237">
        <f>[6]Mayo!J27</f>
        <v>1314</v>
      </c>
      <c r="G33" s="237">
        <f>[6]Junio!J27</f>
        <v>615</v>
      </c>
      <c r="H33" s="237">
        <f>[6]Julio!J27</f>
        <v>461</v>
      </c>
      <c r="I33" s="237">
        <f>[6]Agosto!J27</f>
        <v>494</v>
      </c>
      <c r="J33" s="235">
        <f>[6]Septiembre!J27</f>
        <v>662</v>
      </c>
      <c r="K33" s="237">
        <f>[6]Octubre!J27</f>
        <v>707</v>
      </c>
      <c r="L33" s="237">
        <f>[6]Noviembre!J27</f>
        <v>1081</v>
      </c>
      <c r="M33" s="237">
        <f>[6]Diciembre!J27</f>
        <v>890</v>
      </c>
      <c r="N33" s="238">
        <f t="shared" si="0"/>
        <v>9284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</row>
    <row r="34" spans="1:25" s="145" customFormat="1" ht="33.75" customHeight="1" x14ac:dyDescent="0.35">
      <c r="A34" s="252" t="s">
        <v>149</v>
      </c>
      <c r="B34" s="251">
        <f>[6]Enero!J28</f>
        <v>783</v>
      </c>
      <c r="C34" s="237">
        <f>[6]Febrero!J28</f>
        <v>1028</v>
      </c>
      <c r="D34" s="237">
        <f>[6]Marzo!J28</f>
        <v>954</v>
      </c>
      <c r="E34" s="237">
        <f>[6]Abril!J28</f>
        <v>713</v>
      </c>
      <c r="F34" s="237">
        <f>[6]Mayo!J28</f>
        <v>795</v>
      </c>
      <c r="G34" s="237">
        <f>[6]Junio!J28</f>
        <v>1035</v>
      </c>
      <c r="H34" s="237">
        <f>[6]Julio!J28</f>
        <v>883</v>
      </c>
      <c r="I34" s="237">
        <f>[6]Agosto!J28</f>
        <v>778</v>
      </c>
      <c r="J34" s="235">
        <f>[6]Septiembre!J28</f>
        <v>741</v>
      </c>
      <c r="K34" s="237">
        <f>[6]Octubre!J28</f>
        <v>1028</v>
      </c>
      <c r="L34" s="237">
        <f>[6]Noviembre!J28</f>
        <v>905</v>
      </c>
      <c r="M34" s="237">
        <f>[6]Diciembre!J28</f>
        <v>924</v>
      </c>
      <c r="N34" s="238">
        <f t="shared" si="0"/>
        <v>10567</v>
      </c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</row>
    <row r="35" spans="1:25" s="145" customFormat="1" ht="33.75" customHeight="1" x14ac:dyDescent="0.35">
      <c r="A35" s="252" t="s">
        <v>150</v>
      </c>
      <c r="B35" s="251">
        <f>[6]Enero!J29</f>
        <v>194</v>
      </c>
      <c r="C35" s="237">
        <f>[6]Febrero!J29</f>
        <v>45</v>
      </c>
      <c r="D35" s="237">
        <f>[6]Marzo!J29</f>
        <v>0</v>
      </c>
      <c r="E35" s="237">
        <f>[6]Abril!J29</f>
        <v>3670</v>
      </c>
      <c r="F35" s="237">
        <f>[6]Mayo!J29</f>
        <v>249</v>
      </c>
      <c r="G35" s="237">
        <f>[6]Junio!J29</f>
        <v>142</v>
      </c>
      <c r="H35" s="237">
        <f>[6]Julio!J29</f>
        <v>143</v>
      </c>
      <c r="I35" s="237">
        <f>[6]Agosto!J29</f>
        <v>1029</v>
      </c>
      <c r="J35" s="235">
        <f>[6]Septiembre!J29</f>
        <v>1111</v>
      </c>
      <c r="K35" s="237">
        <f>[6]Octubre!J29</f>
        <v>4526</v>
      </c>
      <c r="L35" s="237">
        <f>[6]Noviembre!J29</f>
        <v>249</v>
      </c>
      <c r="M35" s="237">
        <f>[6]Diciembre!J29</f>
        <v>46</v>
      </c>
      <c r="N35" s="238">
        <f t="shared" si="0"/>
        <v>11404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</row>
    <row r="36" spans="1:25" s="145" customFormat="1" ht="33.75" customHeight="1" x14ac:dyDescent="0.35">
      <c r="A36" s="252" t="s">
        <v>151</v>
      </c>
      <c r="B36" s="251">
        <f>[6]Enero!J30</f>
        <v>1102</v>
      </c>
      <c r="C36" s="237">
        <f>[6]Febrero!J30</f>
        <v>938</v>
      </c>
      <c r="D36" s="237">
        <f>[6]Marzo!J30</f>
        <v>635</v>
      </c>
      <c r="E36" s="237">
        <f>[6]Abril!J30</f>
        <v>360</v>
      </c>
      <c r="F36" s="237">
        <f>[6]Mayo!J30</f>
        <v>887</v>
      </c>
      <c r="G36" s="237">
        <f>[6]Junio!J30</f>
        <v>941</v>
      </c>
      <c r="H36" s="237">
        <f>[6]Julio!J30</f>
        <v>1194</v>
      </c>
      <c r="I36" s="237">
        <f>[6]Agosto!J30</f>
        <v>728</v>
      </c>
      <c r="J36" s="235">
        <f>[6]Septiembre!J30</f>
        <v>761</v>
      </c>
      <c r="K36" s="237">
        <f>[6]Octubre!J30</f>
        <v>957</v>
      </c>
      <c r="L36" s="237">
        <f>[6]Noviembre!J30</f>
        <v>869</v>
      </c>
      <c r="M36" s="237">
        <f>[6]Diciembre!J30</f>
        <v>772</v>
      </c>
      <c r="N36" s="238">
        <f t="shared" si="0"/>
        <v>10144</v>
      </c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</row>
    <row r="37" spans="1:25" s="145" customFormat="1" ht="33.75" customHeight="1" x14ac:dyDescent="0.35">
      <c r="A37" s="252" t="s">
        <v>152</v>
      </c>
      <c r="B37" s="251">
        <f>[6]Enero!J31</f>
        <v>0</v>
      </c>
      <c r="C37" s="237">
        <f>[6]Febrero!J31</f>
        <v>0</v>
      </c>
      <c r="D37" s="237">
        <f>[6]Marzo!J31</f>
        <v>0</v>
      </c>
      <c r="E37" s="237">
        <f>[6]Abril!J31</f>
        <v>0</v>
      </c>
      <c r="F37" s="237">
        <f>[6]Mayo!J31</f>
        <v>0</v>
      </c>
      <c r="G37" s="237">
        <f>[6]Junio!J31</f>
        <v>0</v>
      </c>
      <c r="H37" s="237">
        <f>[6]Julio!J31</f>
        <v>0</v>
      </c>
      <c r="I37" s="237">
        <f>[6]Agosto!J31</f>
        <v>0</v>
      </c>
      <c r="J37" s="235">
        <f>[6]Septiembre!J31</f>
        <v>0</v>
      </c>
      <c r="K37" s="237">
        <f>[6]Octubre!J31</f>
        <v>0</v>
      </c>
      <c r="L37" s="237">
        <f>[6]Noviembre!J31</f>
        <v>0</v>
      </c>
      <c r="M37" s="237">
        <f>[6]Diciembre!J31</f>
        <v>0</v>
      </c>
      <c r="N37" s="238">
        <f t="shared" si="0"/>
        <v>0</v>
      </c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</row>
    <row r="38" spans="1:25" s="145" customFormat="1" ht="33.75" customHeight="1" x14ac:dyDescent="0.35">
      <c r="A38" s="252" t="s">
        <v>153</v>
      </c>
      <c r="B38" s="251">
        <f>[6]Enero!J32</f>
        <v>661</v>
      </c>
      <c r="C38" s="237">
        <f>[6]Febrero!J32</f>
        <v>854</v>
      </c>
      <c r="D38" s="237">
        <f>[6]Marzo!J32</f>
        <v>783</v>
      </c>
      <c r="E38" s="237">
        <f>[6]Abril!J32</f>
        <v>812</v>
      </c>
      <c r="F38" s="237">
        <f>[6]Mayo!J32</f>
        <v>1749</v>
      </c>
      <c r="G38" s="237">
        <f>[6]Junio!J32</f>
        <v>1103</v>
      </c>
      <c r="H38" s="237">
        <f>[6]Julio!J32</f>
        <v>708</v>
      </c>
      <c r="I38" s="237">
        <f>[6]Agosto!J32</f>
        <v>965</v>
      </c>
      <c r="J38" s="235">
        <f>[6]Septiembre!J32</f>
        <v>1044</v>
      </c>
      <c r="K38" s="237">
        <f>[6]Octubre!J32</f>
        <v>1618</v>
      </c>
      <c r="L38" s="237">
        <f>[6]Noviembre!J32</f>
        <v>1181</v>
      </c>
      <c r="M38" s="237">
        <f>[6]Diciembre!J32</f>
        <v>1120</v>
      </c>
      <c r="N38" s="238">
        <f t="shared" si="0"/>
        <v>12598</v>
      </c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</row>
    <row r="39" spans="1:25" s="145" customFormat="1" ht="33.75" customHeight="1" x14ac:dyDescent="0.35">
      <c r="A39" s="252" t="s">
        <v>154</v>
      </c>
      <c r="B39" s="251">
        <f>[6]Enero!J33</f>
        <v>132</v>
      </c>
      <c r="C39" s="237">
        <f>[6]Febrero!J33</f>
        <v>720</v>
      </c>
      <c r="D39" s="237">
        <f>[6]Marzo!J33</f>
        <v>303</v>
      </c>
      <c r="E39" s="237">
        <f>[6]Abril!J33</f>
        <v>1167</v>
      </c>
      <c r="F39" s="237">
        <f>[6]Mayo!J33</f>
        <v>13039</v>
      </c>
      <c r="G39" s="237">
        <f>[6]Junio!J33</f>
        <v>2767</v>
      </c>
      <c r="H39" s="237">
        <f>[6]Julio!J33</f>
        <v>2585</v>
      </c>
      <c r="I39" s="237">
        <f>[6]Agosto!J33</f>
        <v>1595</v>
      </c>
      <c r="J39" s="235">
        <f>[6]Septiembre!J33</f>
        <v>1430</v>
      </c>
      <c r="K39" s="237">
        <f>[6]Octubre!J33</f>
        <v>1311</v>
      </c>
      <c r="L39" s="237">
        <f>[6]Noviembre!J33</f>
        <v>618</v>
      </c>
      <c r="M39" s="237">
        <f>[6]Diciembre!J33</f>
        <v>560</v>
      </c>
      <c r="N39" s="238">
        <f t="shared" si="0"/>
        <v>26227</v>
      </c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</row>
    <row r="40" spans="1:25" s="145" customFormat="1" ht="33.75" customHeight="1" x14ac:dyDescent="0.35">
      <c r="A40" s="252" t="s">
        <v>155</v>
      </c>
      <c r="B40" s="251">
        <f>[6]Enero!J34</f>
        <v>391</v>
      </c>
      <c r="C40" s="237">
        <f>[6]Febrero!J34</f>
        <v>539</v>
      </c>
      <c r="D40" s="237">
        <f>[6]Marzo!J34</f>
        <v>759</v>
      </c>
      <c r="E40" s="237">
        <f>[6]Abril!J34</f>
        <v>770</v>
      </c>
      <c r="F40" s="237">
        <f>[6]Mayo!J34</f>
        <v>981</v>
      </c>
      <c r="G40" s="237">
        <f>[6]Junio!J34</f>
        <v>2763</v>
      </c>
      <c r="H40" s="237">
        <f>[6]Julio!J34</f>
        <v>1544</v>
      </c>
      <c r="I40" s="237">
        <f>[6]Agosto!J34</f>
        <v>2005</v>
      </c>
      <c r="J40" s="235">
        <f>[6]Septiembre!J34</f>
        <v>824</v>
      </c>
      <c r="K40" s="237">
        <f>[6]Octubre!J34</f>
        <v>985</v>
      </c>
      <c r="L40" s="237">
        <f>[6]Noviembre!J34</f>
        <v>903</v>
      </c>
      <c r="M40" s="237">
        <f>[6]Diciembre!J34</f>
        <v>983</v>
      </c>
      <c r="N40" s="238">
        <f t="shared" si="0"/>
        <v>13447</v>
      </c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</row>
    <row r="41" spans="1:25" s="145" customFormat="1" ht="33.75" customHeight="1" x14ac:dyDescent="0.35">
      <c r="A41" s="252" t="s">
        <v>156</v>
      </c>
      <c r="B41" s="251">
        <f>[6]Enero!J35</f>
        <v>1668</v>
      </c>
      <c r="C41" s="237">
        <f>[6]Febrero!J35</f>
        <v>2054</v>
      </c>
      <c r="D41" s="237">
        <f>[6]Marzo!J35</f>
        <v>1222</v>
      </c>
      <c r="E41" s="237">
        <f>[6]Abril!J35</f>
        <v>1011</v>
      </c>
      <c r="F41" s="237">
        <f>[6]Mayo!J35</f>
        <v>1666</v>
      </c>
      <c r="G41" s="237">
        <f>[6]Junio!J35</f>
        <v>1411</v>
      </c>
      <c r="H41" s="237">
        <f>[6]Julio!J35</f>
        <v>1376</v>
      </c>
      <c r="I41" s="237">
        <f>[6]Agosto!J35</f>
        <v>1909</v>
      </c>
      <c r="J41" s="235">
        <f>[6]Septiembre!J35</f>
        <v>1638</v>
      </c>
      <c r="K41" s="237">
        <f>[6]Octubre!J35</f>
        <v>1909</v>
      </c>
      <c r="L41" s="237">
        <f>[6]Noviembre!J35</f>
        <v>2182</v>
      </c>
      <c r="M41" s="237">
        <f>[6]Diciembre!J35</f>
        <v>1437</v>
      </c>
      <c r="N41" s="238">
        <f t="shared" si="0"/>
        <v>19483</v>
      </c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</row>
    <row r="42" spans="1:25" s="145" customFormat="1" ht="33.75" customHeight="1" x14ac:dyDescent="0.35">
      <c r="A42" s="252" t="s">
        <v>157</v>
      </c>
      <c r="B42" s="251">
        <f>[6]Enero!J36</f>
        <v>519</v>
      </c>
      <c r="C42" s="237">
        <f>[6]Febrero!J36</f>
        <v>4512</v>
      </c>
      <c r="D42" s="237">
        <f>[6]Marzo!J36</f>
        <v>2955</v>
      </c>
      <c r="E42" s="237">
        <f>[6]Abril!J36</f>
        <v>1432</v>
      </c>
      <c r="F42" s="237">
        <f>[6]Mayo!J36</f>
        <v>1968</v>
      </c>
      <c r="G42" s="237">
        <f>[6]Junio!J36</f>
        <v>898</v>
      </c>
      <c r="H42" s="237">
        <f>[6]Julio!J36</f>
        <v>1868</v>
      </c>
      <c r="I42" s="237">
        <f>[6]Agosto!J36</f>
        <v>442</v>
      </c>
      <c r="J42" s="235">
        <f>[6]Septiembre!J36</f>
        <v>607</v>
      </c>
      <c r="K42" s="237">
        <f>[6]Octubre!J36</f>
        <v>1410</v>
      </c>
      <c r="L42" s="237">
        <f>[6]Noviembre!J36</f>
        <v>2403</v>
      </c>
      <c r="M42" s="237">
        <f>[6]Diciembre!J36</f>
        <v>1764</v>
      </c>
      <c r="N42" s="238">
        <f t="shared" si="0"/>
        <v>20778</v>
      </c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</row>
    <row r="43" spans="1:25" s="145" customFormat="1" ht="33.75" customHeight="1" x14ac:dyDescent="0.35">
      <c r="A43" s="252" t="s">
        <v>158</v>
      </c>
      <c r="B43" s="251">
        <f>[6]Enero!J37</f>
        <v>426</v>
      </c>
      <c r="C43" s="237">
        <f>[6]Febrero!J37</f>
        <v>112</v>
      </c>
      <c r="D43" s="237">
        <f>[6]Marzo!J37</f>
        <v>9</v>
      </c>
      <c r="E43" s="237">
        <f>[6]Abril!J37</f>
        <v>331</v>
      </c>
      <c r="F43" s="237">
        <f>[6]Mayo!J37</f>
        <v>136</v>
      </c>
      <c r="G43" s="237">
        <f>[6]Junio!J37</f>
        <v>862</v>
      </c>
      <c r="H43" s="237">
        <f>[6]Julio!J37</f>
        <v>184</v>
      </c>
      <c r="I43" s="237">
        <f>[6]Agosto!J37</f>
        <v>618</v>
      </c>
      <c r="J43" s="235">
        <f>[6]Septiembre!J37</f>
        <v>210</v>
      </c>
      <c r="K43" s="237">
        <f>[6]Octubre!J37</f>
        <v>375</v>
      </c>
      <c r="L43" s="237">
        <f>[6]Noviembre!J37</f>
        <v>698</v>
      </c>
      <c r="M43" s="237">
        <f>[6]Diciembre!J37</f>
        <v>206</v>
      </c>
      <c r="N43" s="238">
        <f t="shared" si="0"/>
        <v>4167</v>
      </c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5" s="145" customFormat="1" ht="33.75" customHeight="1" x14ac:dyDescent="0.35">
      <c r="A44" s="252" t="s">
        <v>159</v>
      </c>
      <c r="B44" s="251">
        <f>[6]Enero!J38</f>
        <v>1677</v>
      </c>
      <c r="C44" s="237">
        <f>[6]Febrero!J38</f>
        <v>2495</v>
      </c>
      <c r="D44" s="237">
        <f>[6]Marzo!J38</f>
        <v>1863</v>
      </c>
      <c r="E44" s="237">
        <f>[6]Abril!J38</f>
        <v>1597</v>
      </c>
      <c r="F44" s="237">
        <f>[6]Mayo!J38</f>
        <v>1205</v>
      </c>
      <c r="G44" s="237">
        <f>[6]Junio!J38</f>
        <v>1470</v>
      </c>
      <c r="H44" s="237">
        <f>[6]Julio!J38</f>
        <v>1773</v>
      </c>
      <c r="I44" s="237">
        <f>[6]Agosto!J38</f>
        <v>1452</v>
      </c>
      <c r="J44" s="235">
        <f>[6]Septiembre!J38</f>
        <v>1858</v>
      </c>
      <c r="K44" s="237">
        <f>[6]Octubre!J38</f>
        <v>1074</v>
      </c>
      <c r="L44" s="237">
        <f>[6]Noviembre!J38</f>
        <v>2028</v>
      </c>
      <c r="M44" s="237">
        <f>[6]Diciembre!J38</f>
        <v>602</v>
      </c>
      <c r="N44" s="238">
        <f t="shared" si="0"/>
        <v>19094</v>
      </c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</row>
    <row r="45" spans="1:25" s="145" customFormat="1" ht="33.75" customHeight="1" x14ac:dyDescent="0.35">
      <c r="A45" s="252" t="s">
        <v>160</v>
      </c>
      <c r="B45" s="251">
        <f>[6]Enero!J39</f>
        <v>0</v>
      </c>
      <c r="C45" s="237">
        <f>[6]Febrero!J39</f>
        <v>0</v>
      </c>
      <c r="D45" s="237">
        <f>[6]Marzo!J39</f>
        <v>0</v>
      </c>
      <c r="E45" s="237">
        <f>[6]Abril!J39</f>
        <v>0</v>
      </c>
      <c r="F45" s="237">
        <f>[6]Mayo!J39</f>
        <v>0</v>
      </c>
      <c r="G45" s="237">
        <f>[6]Junio!J39</f>
        <v>10</v>
      </c>
      <c r="H45" s="237">
        <f>[6]Julio!J39</f>
        <v>10</v>
      </c>
      <c r="I45" s="237">
        <f>[6]Agosto!J39</f>
        <v>0</v>
      </c>
      <c r="J45" s="235">
        <f>[6]Septiembre!J39</f>
        <v>0</v>
      </c>
      <c r="K45" s="237">
        <f>[6]Octubre!J39</f>
        <v>20</v>
      </c>
      <c r="L45" s="237">
        <f>[6]Noviembre!J39</f>
        <v>128</v>
      </c>
      <c r="M45" s="237">
        <f>[6]Diciembre!J39</f>
        <v>3</v>
      </c>
      <c r="N45" s="238">
        <f t="shared" si="0"/>
        <v>171</v>
      </c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</row>
    <row r="46" spans="1:25" s="145" customFormat="1" ht="33.75" customHeight="1" x14ac:dyDescent="0.35">
      <c r="A46" s="252" t="s">
        <v>161</v>
      </c>
      <c r="B46" s="251">
        <f>[6]Enero!J40</f>
        <v>3390</v>
      </c>
      <c r="C46" s="237">
        <f>[6]Febrero!J40</f>
        <v>7808</v>
      </c>
      <c r="D46" s="237">
        <f>[6]Marzo!J40</f>
        <v>2326</v>
      </c>
      <c r="E46" s="237">
        <f>[6]Abril!J40</f>
        <v>5127</v>
      </c>
      <c r="F46" s="237">
        <f>[6]Mayo!J40</f>
        <v>4973</v>
      </c>
      <c r="G46" s="237">
        <f>[6]Junio!J40</f>
        <v>4055</v>
      </c>
      <c r="H46" s="237">
        <f>[6]Julio!J40</f>
        <v>3129</v>
      </c>
      <c r="I46" s="237">
        <f>[6]Agosto!J40</f>
        <v>3662</v>
      </c>
      <c r="J46" s="235">
        <f>[6]Septiembre!J40</f>
        <v>4685</v>
      </c>
      <c r="K46" s="237">
        <f>[6]Octubre!J40</f>
        <v>10862</v>
      </c>
      <c r="L46" s="237">
        <f>[6]Noviembre!J40</f>
        <v>7336</v>
      </c>
      <c r="M46" s="237">
        <f>[6]Diciembre!J40</f>
        <v>2291</v>
      </c>
      <c r="N46" s="238">
        <f t="shared" si="0"/>
        <v>59644</v>
      </c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</row>
    <row r="47" spans="1:25" s="145" customFormat="1" ht="33.75" customHeight="1" thickBot="1" x14ac:dyDescent="0.4">
      <c r="A47" s="252" t="s">
        <v>162</v>
      </c>
      <c r="B47" s="251">
        <f>[6]Enero!J41</f>
        <v>19372</v>
      </c>
      <c r="C47" s="237">
        <f>[6]Febrero!J41</f>
        <v>12864</v>
      </c>
      <c r="D47" s="237">
        <f>[6]Marzo!J41</f>
        <v>10618</v>
      </c>
      <c r="E47" s="237">
        <f>[6]Abril!J41</f>
        <v>10367</v>
      </c>
      <c r="F47" s="237">
        <f>[6]Mayo!J41</f>
        <v>18466</v>
      </c>
      <c r="G47" s="237">
        <f>[6]Junio!J41</f>
        <v>14385</v>
      </c>
      <c r="H47" s="237">
        <f>[6]Julio!J41</f>
        <v>10458</v>
      </c>
      <c r="I47" s="237">
        <f>[6]Agosto!J41</f>
        <v>9806</v>
      </c>
      <c r="J47" s="235">
        <f>[6]Septiembre!J41</f>
        <v>13228</v>
      </c>
      <c r="K47" s="237">
        <f>[6]Octubre!J41</f>
        <v>15691</v>
      </c>
      <c r="L47" s="237">
        <f>[6]Noviembre!J41</f>
        <v>12152</v>
      </c>
      <c r="M47" s="237">
        <f>[6]Diciembre!J41</f>
        <v>14585</v>
      </c>
      <c r="N47" s="238">
        <f t="shared" si="0"/>
        <v>161992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</row>
    <row r="48" spans="1:25" s="145" customFormat="1" ht="29.25" customHeight="1" thickBot="1" x14ac:dyDescent="0.4">
      <c r="A48" s="254" t="s">
        <v>14</v>
      </c>
      <c r="B48" s="255">
        <f t="shared" ref="B48:N48" si="1">SUM(B14:B47)</f>
        <v>529215</v>
      </c>
      <c r="C48" s="246">
        <f t="shared" si="1"/>
        <v>631291</v>
      </c>
      <c r="D48" s="246">
        <f t="shared" si="1"/>
        <v>307649</v>
      </c>
      <c r="E48" s="246">
        <f t="shared" si="1"/>
        <v>296830</v>
      </c>
      <c r="F48" s="246">
        <f t="shared" si="1"/>
        <v>534400</v>
      </c>
      <c r="G48" s="246">
        <f t="shared" si="1"/>
        <v>523601</v>
      </c>
      <c r="H48" s="246">
        <f t="shared" si="1"/>
        <v>682594</v>
      </c>
      <c r="I48" s="246">
        <f t="shared" si="1"/>
        <v>303496</v>
      </c>
      <c r="J48" s="256">
        <f t="shared" si="1"/>
        <v>239583</v>
      </c>
      <c r="K48" s="246">
        <f t="shared" si="1"/>
        <v>178217</v>
      </c>
      <c r="L48" s="246">
        <f t="shared" si="1"/>
        <v>136425</v>
      </c>
      <c r="M48" s="246">
        <f t="shared" si="1"/>
        <v>410928</v>
      </c>
      <c r="N48" s="257">
        <f t="shared" si="1"/>
        <v>4774229</v>
      </c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</row>
    <row r="49" spans="1:25" ht="17.100000000000001" customHeight="1" x14ac:dyDescent="0.3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9.5" customHeight="1" x14ac:dyDescent="0.3">
      <c r="A50" s="318" t="s">
        <v>104</v>
      </c>
      <c r="B50" s="318"/>
      <c r="C50" s="318"/>
      <c r="D50" s="318"/>
      <c r="E50" s="318"/>
      <c r="F50" s="318"/>
      <c r="G50" s="204"/>
      <c r="H50" s="204"/>
      <c r="I50" s="204"/>
      <c r="J50" s="204"/>
      <c r="K50" s="204"/>
      <c r="L50" s="204"/>
      <c r="M50" s="204"/>
      <c r="N50" s="20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24" customHeight="1" x14ac:dyDescent="0.25">
      <c r="A51" s="318"/>
      <c r="B51" s="318"/>
      <c r="C51" s="318"/>
      <c r="D51" s="318"/>
      <c r="E51" s="318"/>
      <c r="F51" s="318"/>
      <c r="G51" s="166"/>
      <c r="H51" s="166"/>
      <c r="I51" s="166"/>
      <c r="J51" s="166"/>
      <c r="K51" s="166"/>
      <c r="L51" s="166"/>
      <c r="M51" s="166"/>
      <c r="N51" s="166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7.100000000000001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7.100000000000001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25.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25.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7.100000000000001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7.100000000000001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33.7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33.7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33.7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33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ht="33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ht="33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33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33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33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33.7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33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33.7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33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33.7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33.75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33.7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33.75" customHeight="1" x14ac:dyDescent="0.25"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33.75" customHeight="1" x14ac:dyDescent="0.25"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33.75" customHeight="1" x14ac:dyDescent="0.25"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33.75" customHeight="1" x14ac:dyDescent="0.25"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ht="33.75" customHeight="1" x14ac:dyDescent="0.25"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33.75" customHeight="1" x14ac:dyDescent="0.25"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33.75" customHeight="1" x14ac:dyDescent="0.25"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5:25" ht="33.75" customHeight="1" x14ac:dyDescent="0.25"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5:25" ht="33.75" customHeight="1" x14ac:dyDescent="0.25"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5:25" ht="33.75" customHeight="1" x14ac:dyDescent="0.25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5:25" ht="33.75" customHeight="1" x14ac:dyDescent="0.25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5:25" ht="33.75" customHeight="1" x14ac:dyDescent="0.25"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5:25" ht="33.75" customHeight="1" x14ac:dyDescent="0.25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5:25" ht="33.75" customHeight="1" x14ac:dyDescent="0.25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5:25" ht="33.75" customHeight="1" x14ac:dyDescent="0.25"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5:25" ht="33.75" customHeight="1" x14ac:dyDescent="0.25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5:25" ht="33.75" customHeight="1" x14ac:dyDescent="0.25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5:25" ht="33.75" customHeight="1" x14ac:dyDescent="0.25"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5:25" ht="33.75" customHeight="1" x14ac:dyDescent="0.25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5:25" ht="33.75" customHeight="1" x14ac:dyDescent="0.25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5:25" x14ac:dyDescent="0.25"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5:25" x14ac:dyDescent="0.25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5:25" x14ac:dyDescent="0.25"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5:25" x14ac:dyDescent="0.25"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5:25" x14ac:dyDescent="0.25"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5:25" x14ac:dyDescent="0.25"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5:25" x14ac:dyDescent="0.25"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5:25" x14ac:dyDescent="0.25"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5:25" x14ac:dyDescent="0.25"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5:25" ht="34.5" customHeight="1" x14ac:dyDescent="0.25"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5:25" ht="34.5" customHeight="1" x14ac:dyDescent="0.25"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5:25" ht="34.5" customHeight="1" x14ac:dyDescent="0.25"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5:25" ht="34.5" customHeight="1" x14ac:dyDescent="0.25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5:25" ht="34.5" customHeight="1" x14ac:dyDescent="0.25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5:25" ht="34.5" customHeight="1" x14ac:dyDescent="0.25"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5:25" ht="34.5" customHeight="1" x14ac:dyDescent="0.25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5:25" ht="34.5" customHeight="1" x14ac:dyDescent="0.25"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5:25" ht="34.5" customHeight="1" x14ac:dyDescent="0.25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5:25" ht="34.5" customHeight="1" x14ac:dyDescent="0.25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5:25" ht="34.5" customHeight="1" x14ac:dyDescent="0.25"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5:25" ht="34.5" customHeight="1" x14ac:dyDescent="0.25"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5:25" ht="34.5" customHeight="1" x14ac:dyDescent="0.25"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15:25" ht="34.5" customHeight="1" x14ac:dyDescent="0.25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5:25" ht="34.5" customHeight="1" x14ac:dyDescent="0.25"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15:25" ht="34.5" customHeight="1" x14ac:dyDescent="0.25"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5:25" ht="34.5" customHeight="1" x14ac:dyDescent="0.25"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5:25" ht="34.5" customHeight="1" x14ac:dyDescent="0.25"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5:25" ht="34.5" customHeight="1" x14ac:dyDescent="0.25"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5:25" ht="34.5" customHeight="1" x14ac:dyDescent="0.25"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5:25" ht="34.5" customHeight="1" x14ac:dyDescent="0.25"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5:25" ht="34.5" customHeight="1" x14ac:dyDescent="0.25"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5:25" ht="34.5" customHeight="1" x14ac:dyDescent="0.25"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5:25" ht="34.5" customHeight="1" x14ac:dyDescent="0.25"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5:25" ht="34.5" customHeight="1" x14ac:dyDescent="0.25"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5:25" ht="34.5" customHeight="1" x14ac:dyDescent="0.25"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5:25" ht="34.5" customHeight="1" x14ac:dyDescent="0.25"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15:25" ht="34.5" customHeight="1" x14ac:dyDescent="0.25"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5:25" ht="34.5" customHeight="1" x14ac:dyDescent="0.25"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5:25" ht="34.5" customHeight="1" x14ac:dyDescent="0.25"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5:25" ht="34.5" customHeight="1" x14ac:dyDescent="0.25">
      <c r="Y133" s="34"/>
    </row>
    <row r="134" spans="15:25" ht="34.5" customHeight="1" x14ac:dyDescent="0.25">
      <c r="Y134" s="34"/>
    </row>
    <row r="135" spans="15:25" ht="34.5" customHeight="1" x14ac:dyDescent="0.25"/>
    <row r="136" spans="15:25" ht="34.5" customHeight="1" x14ac:dyDescent="0.25"/>
    <row r="137" spans="15:25" ht="34.5" customHeight="1" x14ac:dyDescent="0.25"/>
  </sheetData>
  <mergeCells count="3">
    <mergeCell ref="A9:N9"/>
    <mergeCell ref="A10:N10"/>
    <mergeCell ref="A50:F5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4771-D9BB-4FF6-898F-9F1C73ABCC95}">
  <dimension ref="A1:AP135"/>
  <sheetViews>
    <sheetView topLeftCell="A37" zoomScale="50" zoomScaleNormal="50" workbookViewId="0">
      <selection activeCell="C55" sqref="C55"/>
    </sheetView>
  </sheetViews>
  <sheetFormatPr baseColWidth="10" defaultRowHeight="15" x14ac:dyDescent="0.25"/>
  <cols>
    <col min="1" max="1" width="21.7109375" style="261" customWidth="1"/>
    <col min="2" max="2" width="19.42578125" style="261" customWidth="1"/>
    <col min="3" max="3" width="17.85546875" style="261" bestFit="1" customWidth="1"/>
    <col min="4" max="4" width="17.7109375" style="261" customWidth="1"/>
    <col min="5" max="5" width="18" style="261" customWidth="1"/>
    <col min="6" max="6" width="17.7109375" style="261" customWidth="1"/>
    <col min="7" max="8" width="17.42578125" style="261" customWidth="1"/>
    <col min="9" max="9" width="17.7109375" style="261" customWidth="1"/>
    <col min="10" max="10" width="18.5703125" style="261" customWidth="1"/>
    <col min="11" max="11" width="17.42578125" style="261" customWidth="1"/>
    <col min="12" max="12" width="17.7109375" style="261" customWidth="1"/>
    <col min="13" max="13" width="18" style="261" customWidth="1"/>
    <col min="14" max="14" width="21" style="261" customWidth="1"/>
    <col min="15" max="15" width="16.5703125" style="261" customWidth="1"/>
    <col min="16" max="16" width="14.28515625" style="261" bestFit="1" customWidth="1"/>
    <col min="17" max="256" width="11.42578125" style="261"/>
    <col min="257" max="257" width="21.7109375" style="261" customWidth="1"/>
    <col min="258" max="258" width="19.42578125" style="261" customWidth="1"/>
    <col min="259" max="259" width="17.85546875" style="261" bestFit="1" customWidth="1"/>
    <col min="260" max="260" width="17.7109375" style="261" customWidth="1"/>
    <col min="261" max="261" width="18" style="261" customWidth="1"/>
    <col min="262" max="262" width="17.7109375" style="261" customWidth="1"/>
    <col min="263" max="264" width="17.42578125" style="261" customWidth="1"/>
    <col min="265" max="265" width="17.7109375" style="261" customWidth="1"/>
    <col min="266" max="266" width="18.5703125" style="261" customWidth="1"/>
    <col min="267" max="267" width="17.42578125" style="261" customWidth="1"/>
    <col min="268" max="268" width="17.7109375" style="261" customWidth="1"/>
    <col min="269" max="269" width="18" style="261" customWidth="1"/>
    <col min="270" max="270" width="21" style="261" customWidth="1"/>
    <col min="271" max="271" width="16.5703125" style="261" customWidth="1"/>
    <col min="272" max="272" width="14.28515625" style="261" bestFit="1" customWidth="1"/>
    <col min="273" max="512" width="11.42578125" style="261"/>
    <col min="513" max="513" width="21.7109375" style="261" customWidth="1"/>
    <col min="514" max="514" width="19.42578125" style="261" customWidth="1"/>
    <col min="515" max="515" width="17.85546875" style="261" bestFit="1" customWidth="1"/>
    <col min="516" max="516" width="17.7109375" style="261" customWidth="1"/>
    <col min="517" max="517" width="18" style="261" customWidth="1"/>
    <col min="518" max="518" width="17.7109375" style="261" customWidth="1"/>
    <col min="519" max="520" width="17.42578125" style="261" customWidth="1"/>
    <col min="521" max="521" width="17.7109375" style="261" customWidth="1"/>
    <col min="522" max="522" width="18.5703125" style="261" customWidth="1"/>
    <col min="523" max="523" width="17.42578125" style="261" customWidth="1"/>
    <col min="524" max="524" width="17.7109375" style="261" customWidth="1"/>
    <col min="525" max="525" width="18" style="261" customWidth="1"/>
    <col min="526" max="526" width="21" style="261" customWidth="1"/>
    <col min="527" max="527" width="16.5703125" style="261" customWidth="1"/>
    <col min="528" max="528" width="14.28515625" style="261" bestFit="1" customWidth="1"/>
    <col min="529" max="768" width="11.42578125" style="261"/>
    <col min="769" max="769" width="21.7109375" style="261" customWidth="1"/>
    <col min="770" max="770" width="19.42578125" style="261" customWidth="1"/>
    <col min="771" max="771" width="17.85546875" style="261" bestFit="1" customWidth="1"/>
    <col min="772" max="772" width="17.7109375" style="261" customWidth="1"/>
    <col min="773" max="773" width="18" style="261" customWidth="1"/>
    <col min="774" max="774" width="17.7109375" style="261" customWidth="1"/>
    <col min="775" max="776" width="17.42578125" style="261" customWidth="1"/>
    <col min="777" max="777" width="17.7109375" style="261" customWidth="1"/>
    <col min="778" max="778" width="18.5703125" style="261" customWidth="1"/>
    <col min="779" max="779" width="17.42578125" style="261" customWidth="1"/>
    <col min="780" max="780" width="17.7109375" style="261" customWidth="1"/>
    <col min="781" max="781" width="18" style="261" customWidth="1"/>
    <col min="782" max="782" width="21" style="261" customWidth="1"/>
    <col min="783" max="783" width="16.5703125" style="261" customWidth="1"/>
    <col min="784" max="784" width="14.28515625" style="261" bestFit="1" customWidth="1"/>
    <col min="785" max="1024" width="11.42578125" style="261"/>
    <col min="1025" max="1025" width="21.7109375" style="261" customWidth="1"/>
    <col min="1026" max="1026" width="19.42578125" style="261" customWidth="1"/>
    <col min="1027" max="1027" width="17.85546875" style="261" bestFit="1" customWidth="1"/>
    <col min="1028" max="1028" width="17.7109375" style="261" customWidth="1"/>
    <col min="1029" max="1029" width="18" style="261" customWidth="1"/>
    <col min="1030" max="1030" width="17.7109375" style="261" customWidth="1"/>
    <col min="1031" max="1032" width="17.42578125" style="261" customWidth="1"/>
    <col min="1033" max="1033" width="17.7109375" style="261" customWidth="1"/>
    <col min="1034" max="1034" width="18.5703125" style="261" customWidth="1"/>
    <col min="1035" max="1035" width="17.42578125" style="261" customWidth="1"/>
    <col min="1036" max="1036" width="17.7109375" style="261" customWidth="1"/>
    <col min="1037" max="1037" width="18" style="261" customWidth="1"/>
    <col min="1038" max="1038" width="21" style="261" customWidth="1"/>
    <col min="1039" max="1039" width="16.5703125" style="261" customWidth="1"/>
    <col min="1040" max="1040" width="14.28515625" style="261" bestFit="1" customWidth="1"/>
    <col min="1041" max="1280" width="11.42578125" style="261"/>
    <col min="1281" max="1281" width="21.7109375" style="261" customWidth="1"/>
    <col min="1282" max="1282" width="19.42578125" style="261" customWidth="1"/>
    <col min="1283" max="1283" width="17.85546875" style="261" bestFit="1" customWidth="1"/>
    <col min="1284" max="1284" width="17.7109375" style="261" customWidth="1"/>
    <col min="1285" max="1285" width="18" style="261" customWidth="1"/>
    <col min="1286" max="1286" width="17.7109375" style="261" customWidth="1"/>
    <col min="1287" max="1288" width="17.42578125" style="261" customWidth="1"/>
    <col min="1289" max="1289" width="17.7109375" style="261" customWidth="1"/>
    <col min="1290" max="1290" width="18.5703125" style="261" customWidth="1"/>
    <col min="1291" max="1291" width="17.42578125" style="261" customWidth="1"/>
    <col min="1292" max="1292" width="17.7109375" style="261" customWidth="1"/>
    <col min="1293" max="1293" width="18" style="261" customWidth="1"/>
    <col min="1294" max="1294" width="21" style="261" customWidth="1"/>
    <col min="1295" max="1295" width="16.5703125" style="261" customWidth="1"/>
    <col min="1296" max="1296" width="14.28515625" style="261" bestFit="1" customWidth="1"/>
    <col min="1297" max="1536" width="11.42578125" style="261"/>
    <col min="1537" max="1537" width="21.7109375" style="261" customWidth="1"/>
    <col min="1538" max="1538" width="19.42578125" style="261" customWidth="1"/>
    <col min="1539" max="1539" width="17.85546875" style="261" bestFit="1" customWidth="1"/>
    <col min="1540" max="1540" width="17.7109375" style="261" customWidth="1"/>
    <col min="1541" max="1541" width="18" style="261" customWidth="1"/>
    <col min="1542" max="1542" width="17.7109375" style="261" customWidth="1"/>
    <col min="1543" max="1544" width="17.42578125" style="261" customWidth="1"/>
    <col min="1545" max="1545" width="17.7109375" style="261" customWidth="1"/>
    <col min="1546" max="1546" width="18.5703125" style="261" customWidth="1"/>
    <col min="1547" max="1547" width="17.42578125" style="261" customWidth="1"/>
    <col min="1548" max="1548" width="17.7109375" style="261" customWidth="1"/>
    <col min="1549" max="1549" width="18" style="261" customWidth="1"/>
    <col min="1550" max="1550" width="21" style="261" customWidth="1"/>
    <col min="1551" max="1551" width="16.5703125" style="261" customWidth="1"/>
    <col min="1552" max="1552" width="14.28515625" style="261" bestFit="1" customWidth="1"/>
    <col min="1553" max="1792" width="11.42578125" style="261"/>
    <col min="1793" max="1793" width="21.7109375" style="261" customWidth="1"/>
    <col min="1794" max="1794" width="19.42578125" style="261" customWidth="1"/>
    <col min="1795" max="1795" width="17.85546875" style="261" bestFit="1" customWidth="1"/>
    <col min="1796" max="1796" width="17.7109375" style="261" customWidth="1"/>
    <col min="1797" max="1797" width="18" style="261" customWidth="1"/>
    <col min="1798" max="1798" width="17.7109375" style="261" customWidth="1"/>
    <col min="1799" max="1800" width="17.42578125" style="261" customWidth="1"/>
    <col min="1801" max="1801" width="17.7109375" style="261" customWidth="1"/>
    <col min="1802" max="1802" width="18.5703125" style="261" customWidth="1"/>
    <col min="1803" max="1803" width="17.42578125" style="261" customWidth="1"/>
    <col min="1804" max="1804" width="17.7109375" style="261" customWidth="1"/>
    <col min="1805" max="1805" width="18" style="261" customWidth="1"/>
    <col min="1806" max="1806" width="21" style="261" customWidth="1"/>
    <col min="1807" max="1807" width="16.5703125" style="261" customWidth="1"/>
    <col min="1808" max="1808" width="14.28515625" style="261" bestFit="1" customWidth="1"/>
    <col min="1809" max="2048" width="11.42578125" style="261"/>
    <col min="2049" max="2049" width="21.7109375" style="261" customWidth="1"/>
    <col min="2050" max="2050" width="19.42578125" style="261" customWidth="1"/>
    <col min="2051" max="2051" width="17.85546875" style="261" bestFit="1" customWidth="1"/>
    <col min="2052" max="2052" width="17.7109375" style="261" customWidth="1"/>
    <col min="2053" max="2053" width="18" style="261" customWidth="1"/>
    <col min="2054" max="2054" width="17.7109375" style="261" customWidth="1"/>
    <col min="2055" max="2056" width="17.42578125" style="261" customWidth="1"/>
    <col min="2057" max="2057" width="17.7109375" style="261" customWidth="1"/>
    <col min="2058" max="2058" width="18.5703125" style="261" customWidth="1"/>
    <col min="2059" max="2059" width="17.42578125" style="261" customWidth="1"/>
    <col min="2060" max="2060" width="17.7109375" style="261" customWidth="1"/>
    <col min="2061" max="2061" width="18" style="261" customWidth="1"/>
    <col min="2062" max="2062" width="21" style="261" customWidth="1"/>
    <col min="2063" max="2063" width="16.5703125" style="261" customWidth="1"/>
    <col min="2064" max="2064" width="14.28515625" style="261" bestFit="1" customWidth="1"/>
    <col min="2065" max="2304" width="11.42578125" style="261"/>
    <col min="2305" max="2305" width="21.7109375" style="261" customWidth="1"/>
    <col min="2306" max="2306" width="19.42578125" style="261" customWidth="1"/>
    <col min="2307" max="2307" width="17.85546875" style="261" bestFit="1" customWidth="1"/>
    <col min="2308" max="2308" width="17.7109375" style="261" customWidth="1"/>
    <col min="2309" max="2309" width="18" style="261" customWidth="1"/>
    <col min="2310" max="2310" width="17.7109375" style="261" customWidth="1"/>
    <col min="2311" max="2312" width="17.42578125" style="261" customWidth="1"/>
    <col min="2313" max="2313" width="17.7109375" style="261" customWidth="1"/>
    <col min="2314" max="2314" width="18.5703125" style="261" customWidth="1"/>
    <col min="2315" max="2315" width="17.42578125" style="261" customWidth="1"/>
    <col min="2316" max="2316" width="17.7109375" style="261" customWidth="1"/>
    <col min="2317" max="2317" width="18" style="261" customWidth="1"/>
    <col min="2318" max="2318" width="21" style="261" customWidth="1"/>
    <col min="2319" max="2319" width="16.5703125" style="261" customWidth="1"/>
    <col min="2320" max="2320" width="14.28515625" style="261" bestFit="1" customWidth="1"/>
    <col min="2321" max="2560" width="11.42578125" style="261"/>
    <col min="2561" max="2561" width="21.7109375" style="261" customWidth="1"/>
    <col min="2562" max="2562" width="19.42578125" style="261" customWidth="1"/>
    <col min="2563" max="2563" width="17.85546875" style="261" bestFit="1" customWidth="1"/>
    <col min="2564" max="2564" width="17.7109375" style="261" customWidth="1"/>
    <col min="2565" max="2565" width="18" style="261" customWidth="1"/>
    <col min="2566" max="2566" width="17.7109375" style="261" customWidth="1"/>
    <col min="2567" max="2568" width="17.42578125" style="261" customWidth="1"/>
    <col min="2569" max="2569" width="17.7109375" style="261" customWidth="1"/>
    <col min="2570" max="2570" width="18.5703125" style="261" customWidth="1"/>
    <col min="2571" max="2571" width="17.42578125" style="261" customWidth="1"/>
    <col min="2572" max="2572" width="17.7109375" style="261" customWidth="1"/>
    <col min="2573" max="2573" width="18" style="261" customWidth="1"/>
    <col min="2574" max="2574" width="21" style="261" customWidth="1"/>
    <col min="2575" max="2575" width="16.5703125" style="261" customWidth="1"/>
    <col min="2576" max="2576" width="14.28515625" style="261" bestFit="1" customWidth="1"/>
    <col min="2577" max="2816" width="11.42578125" style="261"/>
    <col min="2817" max="2817" width="21.7109375" style="261" customWidth="1"/>
    <col min="2818" max="2818" width="19.42578125" style="261" customWidth="1"/>
    <col min="2819" max="2819" width="17.85546875" style="261" bestFit="1" customWidth="1"/>
    <col min="2820" max="2820" width="17.7109375" style="261" customWidth="1"/>
    <col min="2821" max="2821" width="18" style="261" customWidth="1"/>
    <col min="2822" max="2822" width="17.7109375" style="261" customWidth="1"/>
    <col min="2823" max="2824" width="17.42578125" style="261" customWidth="1"/>
    <col min="2825" max="2825" width="17.7109375" style="261" customWidth="1"/>
    <col min="2826" max="2826" width="18.5703125" style="261" customWidth="1"/>
    <col min="2827" max="2827" width="17.42578125" style="261" customWidth="1"/>
    <col min="2828" max="2828" width="17.7109375" style="261" customWidth="1"/>
    <col min="2829" max="2829" width="18" style="261" customWidth="1"/>
    <col min="2830" max="2830" width="21" style="261" customWidth="1"/>
    <col min="2831" max="2831" width="16.5703125" style="261" customWidth="1"/>
    <col min="2832" max="2832" width="14.28515625" style="261" bestFit="1" customWidth="1"/>
    <col min="2833" max="3072" width="11.42578125" style="261"/>
    <col min="3073" max="3073" width="21.7109375" style="261" customWidth="1"/>
    <col min="3074" max="3074" width="19.42578125" style="261" customWidth="1"/>
    <col min="3075" max="3075" width="17.85546875" style="261" bestFit="1" customWidth="1"/>
    <col min="3076" max="3076" width="17.7109375" style="261" customWidth="1"/>
    <col min="3077" max="3077" width="18" style="261" customWidth="1"/>
    <col min="3078" max="3078" width="17.7109375" style="261" customWidth="1"/>
    <col min="3079" max="3080" width="17.42578125" style="261" customWidth="1"/>
    <col min="3081" max="3081" width="17.7109375" style="261" customWidth="1"/>
    <col min="3082" max="3082" width="18.5703125" style="261" customWidth="1"/>
    <col min="3083" max="3083" width="17.42578125" style="261" customWidth="1"/>
    <col min="3084" max="3084" width="17.7109375" style="261" customWidth="1"/>
    <col min="3085" max="3085" width="18" style="261" customWidth="1"/>
    <col min="3086" max="3086" width="21" style="261" customWidth="1"/>
    <col min="3087" max="3087" width="16.5703125" style="261" customWidth="1"/>
    <col min="3088" max="3088" width="14.28515625" style="261" bestFit="1" customWidth="1"/>
    <col min="3089" max="3328" width="11.42578125" style="261"/>
    <col min="3329" max="3329" width="21.7109375" style="261" customWidth="1"/>
    <col min="3330" max="3330" width="19.42578125" style="261" customWidth="1"/>
    <col min="3331" max="3331" width="17.85546875" style="261" bestFit="1" customWidth="1"/>
    <col min="3332" max="3332" width="17.7109375" style="261" customWidth="1"/>
    <col min="3333" max="3333" width="18" style="261" customWidth="1"/>
    <col min="3334" max="3334" width="17.7109375" style="261" customWidth="1"/>
    <col min="3335" max="3336" width="17.42578125" style="261" customWidth="1"/>
    <col min="3337" max="3337" width="17.7109375" style="261" customWidth="1"/>
    <col min="3338" max="3338" width="18.5703125" style="261" customWidth="1"/>
    <col min="3339" max="3339" width="17.42578125" style="261" customWidth="1"/>
    <col min="3340" max="3340" width="17.7109375" style="261" customWidth="1"/>
    <col min="3341" max="3341" width="18" style="261" customWidth="1"/>
    <col min="3342" max="3342" width="21" style="261" customWidth="1"/>
    <col min="3343" max="3343" width="16.5703125" style="261" customWidth="1"/>
    <col min="3344" max="3344" width="14.28515625" style="261" bestFit="1" customWidth="1"/>
    <col min="3345" max="3584" width="11.42578125" style="261"/>
    <col min="3585" max="3585" width="21.7109375" style="261" customWidth="1"/>
    <col min="3586" max="3586" width="19.42578125" style="261" customWidth="1"/>
    <col min="3587" max="3587" width="17.85546875" style="261" bestFit="1" customWidth="1"/>
    <col min="3588" max="3588" width="17.7109375" style="261" customWidth="1"/>
    <col min="3589" max="3589" width="18" style="261" customWidth="1"/>
    <col min="3590" max="3590" width="17.7109375" style="261" customWidth="1"/>
    <col min="3591" max="3592" width="17.42578125" style="261" customWidth="1"/>
    <col min="3593" max="3593" width="17.7109375" style="261" customWidth="1"/>
    <col min="3594" max="3594" width="18.5703125" style="261" customWidth="1"/>
    <col min="3595" max="3595" width="17.42578125" style="261" customWidth="1"/>
    <col min="3596" max="3596" width="17.7109375" style="261" customWidth="1"/>
    <col min="3597" max="3597" width="18" style="261" customWidth="1"/>
    <col min="3598" max="3598" width="21" style="261" customWidth="1"/>
    <col min="3599" max="3599" width="16.5703125" style="261" customWidth="1"/>
    <col min="3600" max="3600" width="14.28515625" style="261" bestFit="1" customWidth="1"/>
    <col min="3601" max="3840" width="11.42578125" style="261"/>
    <col min="3841" max="3841" width="21.7109375" style="261" customWidth="1"/>
    <col min="3842" max="3842" width="19.42578125" style="261" customWidth="1"/>
    <col min="3843" max="3843" width="17.85546875" style="261" bestFit="1" customWidth="1"/>
    <col min="3844" max="3844" width="17.7109375" style="261" customWidth="1"/>
    <col min="3845" max="3845" width="18" style="261" customWidth="1"/>
    <col min="3846" max="3846" width="17.7109375" style="261" customWidth="1"/>
    <col min="3847" max="3848" width="17.42578125" style="261" customWidth="1"/>
    <col min="3849" max="3849" width="17.7109375" style="261" customWidth="1"/>
    <col min="3850" max="3850" width="18.5703125" style="261" customWidth="1"/>
    <col min="3851" max="3851" width="17.42578125" style="261" customWidth="1"/>
    <col min="3852" max="3852" width="17.7109375" style="261" customWidth="1"/>
    <col min="3853" max="3853" width="18" style="261" customWidth="1"/>
    <col min="3854" max="3854" width="21" style="261" customWidth="1"/>
    <col min="3855" max="3855" width="16.5703125" style="261" customWidth="1"/>
    <col min="3856" max="3856" width="14.28515625" style="261" bestFit="1" customWidth="1"/>
    <col min="3857" max="4096" width="11.42578125" style="261"/>
    <col min="4097" max="4097" width="21.7109375" style="261" customWidth="1"/>
    <col min="4098" max="4098" width="19.42578125" style="261" customWidth="1"/>
    <col min="4099" max="4099" width="17.85546875" style="261" bestFit="1" customWidth="1"/>
    <col min="4100" max="4100" width="17.7109375" style="261" customWidth="1"/>
    <col min="4101" max="4101" width="18" style="261" customWidth="1"/>
    <col min="4102" max="4102" width="17.7109375" style="261" customWidth="1"/>
    <col min="4103" max="4104" width="17.42578125" style="261" customWidth="1"/>
    <col min="4105" max="4105" width="17.7109375" style="261" customWidth="1"/>
    <col min="4106" max="4106" width="18.5703125" style="261" customWidth="1"/>
    <col min="4107" max="4107" width="17.42578125" style="261" customWidth="1"/>
    <col min="4108" max="4108" width="17.7109375" style="261" customWidth="1"/>
    <col min="4109" max="4109" width="18" style="261" customWidth="1"/>
    <col min="4110" max="4110" width="21" style="261" customWidth="1"/>
    <col min="4111" max="4111" width="16.5703125" style="261" customWidth="1"/>
    <col min="4112" max="4112" width="14.28515625" style="261" bestFit="1" customWidth="1"/>
    <col min="4113" max="4352" width="11.42578125" style="261"/>
    <col min="4353" max="4353" width="21.7109375" style="261" customWidth="1"/>
    <col min="4354" max="4354" width="19.42578125" style="261" customWidth="1"/>
    <col min="4355" max="4355" width="17.85546875" style="261" bestFit="1" customWidth="1"/>
    <col min="4356" max="4356" width="17.7109375" style="261" customWidth="1"/>
    <col min="4357" max="4357" width="18" style="261" customWidth="1"/>
    <col min="4358" max="4358" width="17.7109375" style="261" customWidth="1"/>
    <col min="4359" max="4360" width="17.42578125" style="261" customWidth="1"/>
    <col min="4361" max="4361" width="17.7109375" style="261" customWidth="1"/>
    <col min="4362" max="4362" width="18.5703125" style="261" customWidth="1"/>
    <col min="4363" max="4363" width="17.42578125" style="261" customWidth="1"/>
    <col min="4364" max="4364" width="17.7109375" style="261" customWidth="1"/>
    <col min="4365" max="4365" width="18" style="261" customWidth="1"/>
    <col min="4366" max="4366" width="21" style="261" customWidth="1"/>
    <col min="4367" max="4367" width="16.5703125" style="261" customWidth="1"/>
    <col min="4368" max="4368" width="14.28515625" style="261" bestFit="1" customWidth="1"/>
    <col min="4369" max="4608" width="11.42578125" style="261"/>
    <col min="4609" max="4609" width="21.7109375" style="261" customWidth="1"/>
    <col min="4610" max="4610" width="19.42578125" style="261" customWidth="1"/>
    <col min="4611" max="4611" width="17.85546875" style="261" bestFit="1" customWidth="1"/>
    <col min="4612" max="4612" width="17.7109375" style="261" customWidth="1"/>
    <col min="4613" max="4613" width="18" style="261" customWidth="1"/>
    <col min="4614" max="4614" width="17.7109375" style="261" customWidth="1"/>
    <col min="4615" max="4616" width="17.42578125" style="261" customWidth="1"/>
    <col min="4617" max="4617" width="17.7109375" style="261" customWidth="1"/>
    <col min="4618" max="4618" width="18.5703125" style="261" customWidth="1"/>
    <col min="4619" max="4619" width="17.42578125" style="261" customWidth="1"/>
    <col min="4620" max="4620" width="17.7109375" style="261" customWidth="1"/>
    <col min="4621" max="4621" width="18" style="261" customWidth="1"/>
    <col min="4622" max="4622" width="21" style="261" customWidth="1"/>
    <col min="4623" max="4623" width="16.5703125" style="261" customWidth="1"/>
    <col min="4624" max="4624" width="14.28515625" style="261" bestFit="1" customWidth="1"/>
    <col min="4625" max="4864" width="11.42578125" style="261"/>
    <col min="4865" max="4865" width="21.7109375" style="261" customWidth="1"/>
    <col min="4866" max="4866" width="19.42578125" style="261" customWidth="1"/>
    <col min="4867" max="4867" width="17.85546875" style="261" bestFit="1" customWidth="1"/>
    <col min="4868" max="4868" width="17.7109375" style="261" customWidth="1"/>
    <col min="4869" max="4869" width="18" style="261" customWidth="1"/>
    <col min="4870" max="4870" width="17.7109375" style="261" customWidth="1"/>
    <col min="4871" max="4872" width="17.42578125" style="261" customWidth="1"/>
    <col min="4873" max="4873" width="17.7109375" style="261" customWidth="1"/>
    <col min="4874" max="4874" width="18.5703125" style="261" customWidth="1"/>
    <col min="4875" max="4875" width="17.42578125" style="261" customWidth="1"/>
    <col min="4876" max="4876" width="17.7109375" style="261" customWidth="1"/>
    <col min="4877" max="4877" width="18" style="261" customWidth="1"/>
    <col min="4878" max="4878" width="21" style="261" customWidth="1"/>
    <col min="4879" max="4879" width="16.5703125" style="261" customWidth="1"/>
    <col min="4880" max="4880" width="14.28515625" style="261" bestFit="1" customWidth="1"/>
    <col min="4881" max="5120" width="11.42578125" style="261"/>
    <col min="5121" max="5121" width="21.7109375" style="261" customWidth="1"/>
    <col min="5122" max="5122" width="19.42578125" style="261" customWidth="1"/>
    <col min="5123" max="5123" width="17.85546875" style="261" bestFit="1" customWidth="1"/>
    <col min="5124" max="5124" width="17.7109375" style="261" customWidth="1"/>
    <col min="5125" max="5125" width="18" style="261" customWidth="1"/>
    <col min="5126" max="5126" width="17.7109375" style="261" customWidth="1"/>
    <col min="5127" max="5128" width="17.42578125" style="261" customWidth="1"/>
    <col min="5129" max="5129" width="17.7109375" style="261" customWidth="1"/>
    <col min="5130" max="5130" width="18.5703125" style="261" customWidth="1"/>
    <col min="5131" max="5131" width="17.42578125" style="261" customWidth="1"/>
    <col min="5132" max="5132" width="17.7109375" style="261" customWidth="1"/>
    <col min="5133" max="5133" width="18" style="261" customWidth="1"/>
    <col min="5134" max="5134" width="21" style="261" customWidth="1"/>
    <col min="5135" max="5135" width="16.5703125" style="261" customWidth="1"/>
    <col min="5136" max="5136" width="14.28515625" style="261" bestFit="1" customWidth="1"/>
    <col min="5137" max="5376" width="11.42578125" style="261"/>
    <col min="5377" max="5377" width="21.7109375" style="261" customWidth="1"/>
    <col min="5378" max="5378" width="19.42578125" style="261" customWidth="1"/>
    <col min="5379" max="5379" width="17.85546875" style="261" bestFit="1" customWidth="1"/>
    <col min="5380" max="5380" width="17.7109375" style="261" customWidth="1"/>
    <col min="5381" max="5381" width="18" style="261" customWidth="1"/>
    <col min="5382" max="5382" width="17.7109375" style="261" customWidth="1"/>
    <col min="5383" max="5384" width="17.42578125" style="261" customWidth="1"/>
    <col min="5385" max="5385" width="17.7109375" style="261" customWidth="1"/>
    <col min="5386" max="5386" width="18.5703125" style="261" customWidth="1"/>
    <col min="5387" max="5387" width="17.42578125" style="261" customWidth="1"/>
    <col min="5388" max="5388" width="17.7109375" style="261" customWidth="1"/>
    <col min="5389" max="5389" width="18" style="261" customWidth="1"/>
    <col min="5390" max="5390" width="21" style="261" customWidth="1"/>
    <col min="5391" max="5391" width="16.5703125" style="261" customWidth="1"/>
    <col min="5392" max="5392" width="14.28515625" style="261" bestFit="1" customWidth="1"/>
    <col min="5393" max="5632" width="11.42578125" style="261"/>
    <col min="5633" max="5633" width="21.7109375" style="261" customWidth="1"/>
    <col min="5634" max="5634" width="19.42578125" style="261" customWidth="1"/>
    <col min="5635" max="5635" width="17.85546875" style="261" bestFit="1" customWidth="1"/>
    <col min="5636" max="5636" width="17.7109375" style="261" customWidth="1"/>
    <col min="5637" max="5637" width="18" style="261" customWidth="1"/>
    <col min="5638" max="5638" width="17.7109375" style="261" customWidth="1"/>
    <col min="5639" max="5640" width="17.42578125" style="261" customWidth="1"/>
    <col min="5641" max="5641" width="17.7109375" style="261" customWidth="1"/>
    <col min="5642" max="5642" width="18.5703125" style="261" customWidth="1"/>
    <col min="5643" max="5643" width="17.42578125" style="261" customWidth="1"/>
    <col min="5644" max="5644" width="17.7109375" style="261" customWidth="1"/>
    <col min="5645" max="5645" width="18" style="261" customWidth="1"/>
    <col min="5646" max="5646" width="21" style="261" customWidth="1"/>
    <col min="5647" max="5647" width="16.5703125" style="261" customWidth="1"/>
    <col min="5648" max="5648" width="14.28515625" style="261" bestFit="1" customWidth="1"/>
    <col min="5649" max="5888" width="11.42578125" style="261"/>
    <col min="5889" max="5889" width="21.7109375" style="261" customWidth="1"/>
    <col min="5890" max="5890" width="19.42578125" style="261" customWidth="1"/>
    <col min="5891" max="5891" width="17.85546875" style="261" bestFit="1" customWidth="1"/>
    <col min="5892" max="5892" width="17.7109375" style="261" customWidth="1"/>
    <col min="5893" max="5893" width="18" style="261" customWidth="1"/>
    <col min="5894" max="5894" width="17.7109375" style="261" customWidth="1"/>
    <col min="5895" max="5896" width="17.42578125" style="261" customWidth="1"/>
    <col min="5897" max="5897" width="17.7109375" style="261" customWidth="1"/>
    <col min="5898" max="5898" width="18.5703125" style="261" customWidth="1"/>
    <col min="5899" max="5899" width="17.42578125" style="261" customWidth="1"/>
    <col min="5900" max="5900" width="17.7109375" style="261" customWidth="1"/>
    <col min="5901" max="5901" width="18" style="261" customWidth="1"/>
    <col min="5902" max="5902" width="21" style="261" customWidth="1"/>
    <col min="5903" max="5903" width="16.5703125" style="261" customWidth="1"/>
    <col min="5904" max="5904" width="14.28515625" style="261" bestFit="1" customWidth="1"/>
    <col min="5905" max="6144" width="11.42578125" style="261"/>
    <col min="6145" max="6145" width="21.7109375" style="261" customWidth="1"/>
    <col min="6146" max="6146" width="19.42578125" style="261" customWidth="1"/>
    <col min="6147" max="6147" width="17.85546875" style="261" bestFit="1" customWidth="1"/>
    <col min="6148" max="6148" width="17.7109375" style="261" customWidth="1"/>
    <col min="6149" max="6149" width="18" style="261" customWidth="1"/>
    <col min="6150" max="6150" width="17.7109375" style="261" customWidth="1"/>
    <col min="6151" max="6152" width="17.42578125" style="261" customWidth="1"/>
    <col min="6153" max="6153" width="17.7109375" style="261" customWidth="1"/>
    <col min="6154" max="6154" width="18.5703125" style="261" customWidth="1"/>
    <col min="6155" max="6155" width="17.42578125" style="261" customWidth="1"/>
    <col min="6156" max="6156" width="17.7109375" style="261" customWidth="1"/>
    <col min="6157" max="6157" width="18" style="261" customWidth="1"/>
    <col min="6158" max="6158" width="21" style="261" customWidth="1"/>
    <col min="6159" max="6159" width="16.5703125" style="261" customWidth="1"/>
    <col min="6160" max="6160" width="14.28515625" style="261" bestFit="1" customWidth="1"/>
    <col min="6161" max="6400" width="11.42578125" style="261"/>
    <col min="6401" max="6401" width="21.7109375" style="261" customWidth="1"/>
    <col min="6402" max="6402" width="19.42578125" style="261" customWidth="1"/>
    <col min="6403" max="6403" width="17.85546875" style="261" bestFit="1" customWidth="1"/>
    <col min="6404" max="6404" width="17.7109375" style="261" customWidth="1"/>
    <col min="6405" max="6405" width="18" style="261" customWidth="1"/>
    <col min="6406" max="6406" width="17.7109375" style="261" customWidth="1"/>
    <col min="6407" max="6408" width="17.42578125" style="261" customWidth="1"/>
    <col min="6409" max="6409" width="17.7109375" style="261" customWidth="1"/>
    <col min="6410" max="6410" width="18.5703125" style="261" customWidth="1"/>
    <col min="6411" max="6411" width="17.42578125" style="261" customWidth="1"/>
    <col min="6412" max="6412" width="17.7109375" style="261" customWidth="1"/>
    <col min="6413" max="6413" width="18" style="261" customWidth="1"/>
    <col min="6414" max="6414" width="21" style="261" customWidth="1"/>
    <col min="6415" max="6415" width="16.5703125" style="261" customWidth="1"/>
    <col min="6416" max="6416" width="14.28515625" style="261" bestFit="1" customWidth="1"/>
    <col min="6417" max="6656" width="11.42578125" style="261"/>
    <col min="6657" max="6657" width="21.7109375" style="261" customWidth="1"/>
    <col min="6658" max="6658" width="19.42578125" style="261" customWidth="1"/>
    <col min="6659" max="6659" width="17.85546875" style="261" bestFit="1" customWidth="1"/>
    <col min="6660" max="6660" width="17.7109375" style="261" customWidth="1"/>
    <col min="6661" max="6661" width="18" style="261" customWidth="1"/>
    <col min="6662" max="6662" width="17.7109375" style="261" customWidth="1"/>
    <col min="6663" max="6664" width="17.42578125" style="261" customWidth="1"/>
    <col min="6665" max="6665" width="17.7109375" style="261" customWidth="1"/>
    <col min="6666" max="6666" width="18.5703125" style="261" customWidth="1"/>
    <col min="6667" max="6667" width="17.42578125" style="261" customWidth="1"/>
    <col min="6668" max="6668" width="17.7109375" style="261" customWidth="1"/>
    <col min="6669" max="6669" width="18" style="261" customWidth="1"/>
    <col min="6670" max="6670" width="21" style="261" customWidth="1"/>
    <col min="6671" max="6671" width="16.5703125" style="261" customWidth="1"/>
    <col min="6672" max="6672" width="14.28515625" style="261" bestFit="1" customWidth="1"/>
    <col min="6673" max="6912" width="11.42578125" style="261"/>
    <col min="6913" max="6913" width="21.7109375" style="261" customWidth="1"/>
    <col min="6914" max="6914" width="19.42578125" style="261" customWidth="1"/>
    <col min="6915" max="6915" width="17.85546875" style="261" bestFit="1" customWidth="1"/>
    <col min="6916" max="6916" width="17.7109375" style="261" customWidth="1"/>
    <col min="6917" max="6917" width="18" style="261" customWidth="1"/>
    <col min="6918" max="6918" width="17.7109375" style="261" customWidth="1"/>
    <col min="6919" max="6920" width="17.42578125" style="261" customWidth="1"/>
    <col min="6921" max="6921" width="17.7109375" style="261" customWidth="1"/>
    <col min="6922" max="6922" width="18.5703125" style="261" customWidth="1"/>
    <col min="6923" max="6923" width="17.42578125" style="261" customWidth="1"/>
    <col min="6924" max="6924" width="17.7109375" style="261" customWidth="1"/>
    <col min="6925" max="6925" width="18" style="261" customWidth="1"/>
    <col min="6926" max="6926" width="21" style="261" customWidth="1"/>
    <col min="6927" max="6927" width="16.5703125" style="261" customWidth="1"/>
    <col min="6928" max="6928" width="14.28515625" style="261" bestFit="1" customWidth="1"/>
    <col min="6929" max="7168" width="11.42578125" style="261"/>
    <col min="7169" max="7169" width="21.7109375" style="261" customWidth="1"/>
    <col min="7170" max="7170" width="19.42578125" style="261" customWidth="1"/>
    <col min="7171" max="7171" width="17.85546875" style="261" bestFit="1" customWidth="1"/>
    <col min="7172" max="7172" width="17.7109375" style="261" customWidth="1"/>
    <col min="7173" max="7173" width="18" style="261" customWidth="1"/>
    <col min="7174" max="7174" width="17.7109375" style="261" customWidth="1"/>
    <col min="7175" max="7176" width="17.42578125" style="261" customWidth="1"/>
    <col min="7177" max="7177" width="17.7109375" style="261" customWidth="1"/>
    <col min="7178" max="7178" width="18.5703125" style="261" customWidth="1"/>
    <col min="7179" max="7179" width="17.42578125" style="261" customWidth="1"/>
    <col min="7180" max="7180" width="17.7109375" style="261" customWidth="1"/>
    <col min="7181" max="7181" width="18" style="261" customWidth="1"/>
    <col min="7182" max="7182" width="21" style="261" customWidth="1"/>
    <col min="7183" max="7183" width="16.5703125" style="261" customWidth="1"/>
    <col min="7184" max="7184" width="14.28515625" style="261" bestFit="1" customWidth="1"/>
    <col min="7185" max="7424" width="11.42578125" style="261"/>
    <col min="7425" max="7425" width="21.7109375" style="261" customWidth="1"/>
    <col min="7426" max="7426" width="19.42578125" style="261" customWidth="1"/>
    <col min="7427" max="7427" width="17.85546875" style="261" bestFit="1" customWidth="1"/>
    <col min="7428" max="7428" width="17.7109375" style="261" customWidth="1"/>
    <col min="7429" max="7429" width="18" style="261" customWidth="1"/>
    <col min="7430" max="7430" width="17.7109375" style="261" customWidth="1"/>
    <col min="7431" max="7432" width="17.42578125" style="261" customWidth="1"/>
    <col min="7433" max="7433" width="17.7109375" style="261" customWidth="1"/>
    <col min="7434" max="7434" width="18.5703125" style="261" customWidth="1"/>
    <col min="7435" max="7435" width="17.42578125" style="261" customWidth="1"/>
    <col min="7436" max="7436" width="17.7109375" style="261" customWidth="1"/>
    <col min="7437" max="7437" width="18" style="261" customWidth="1"/>
    <col min="7438" max="7438" width="21" style="261" customWidth="1"/>
    <col min="7439" max="7439" width="16.5703125" style="261" customWidth="1"/>
    <col min="7440" max="7440" width="14.28515625" style="261" bestFit="1" customWidth="1"/>
    <col min="7441" max="7680" width="11.42578125" style="261"/>
    <col min="7681" max="7681" width="21.7109375" style="261" customWidth="1"/>
    <col min="7682" max="7682" width="19.42578125" style="261" customWidth="1"/>
    <col min="7683" max="7683" width="17.85546875" style="261" bestFit="1" customWidth="1"/>
    <col min="7684" max="7684" width="17.7109375" style="261" customWidth="1"/>
    <col min="7685" max="7685" width="18" style="261" customWidth="1"/>
    <col min="7686" max="7686" width="17.7109375" style="261" customWidth="1"/>
    <col min="7687" max="7688" width="17.42578125" style="261" customWidth="1"/>
    <col min="7689" max="7689" width="17.7109375" style="261" customWidth="1"/>
    <col min="7690" max="7690" width="18.5703125" style="261" customWidth="1"/>
    <col min="7691" max="7691" width="17.42578125" style="261" customWidth="1"/>
    <col min="7692" max="7692" width="17.7109375" style="261" customWidth="1"/>
    <col min="7693" max="7693" width="18" style="261" customWidth="1"/>
    <col min="7694" max="7694" width="21" style="261" customWidth="1"/>
    <col min="7695" max="7695" width="16.5703125" style="261" customWidth="1"/>
    <col min="7696" max="7696" width="14.28515625" style="261" bestFit="1" customWidth="1"/>
    <col min="7697" max="7936" width="11.42578125" style="261"/>
    <col min="7937" max="7937" width="21.7109375" style="261" customWidth="1"/>
    <col min="7938" max="7938" width="19.42578125" style="261" customWidth="1"/>
    <col min="7939" max="7939" width="17.85546875" style="261" bestFit="1" customWidth="1"/>
    <col min="7940" max="7940" width="17.7109375" style="261" customWidth="1"/>
    <col min="7941" max="7941" width="18" style="261" customWidth="1"/>
    <col min="7942" max="7942" width="17.7109375" style="261" customWidth="1"/>
    <col min="7943" max="7944" width="17.42578125" style="261" customWidth="1"/>
    <col min="7945" max="7945" width="17.7109375" style="261" customWidth="1"/>
    <col min="7946" max="7946" width="18.5703125" style="261" customWidth="1"/>
    <col min="7947" max="7947" width="17.42578125" style="261" customWidth="1"/>
    <col min="7948" max="7948" width="17.7109375" style="261" customWidth="1"/>
    <col min="7949" max="7949" width="18" style="261" customWidth="1"/>
    <col min="7950" max="7950" width="21" style="261" customWidth="1"/>
    <col min="7951" max="7951" width="16.5703125" style="261" customWidth="1"/>
    <col min="7952" max="7952" width="14.28515625" style="261" bestFit="1" customWidth="1"/>
    <col min="7953" max="8192" width="11.42578125" style="261"/>
    <col min="8193" max="8193" width="21.7109375" style="261" customWidth="1"/>
    <col min="8194" max="8194" width="19.42578125" style="261" customWidth="1"/>
    <col min="8195" max="8195" width="17.85546875" style="261" bestFit="1" customWidth="1"/>
    <col min="8196" max="8196" width="17.7109375" style="261" customWidth="1"/>
    <col min="8197" max="8197" width="18" style="261" customWidth="1"/>
    <col min="8198" max="8198" width="17.7109375" style="261" customWidth="1"/>
    <col min="8199" max="8200" width="17.42578125" style="261" customWidth="1"/>
    <col min="8201" max="8201" width="17.7109375" style="261" customWidth="1"/>
    <col min="8202" max="8202" width="18.5703125" style="261" customWidth="1"/>
    <col min="8203" max="8203" width="17.42578125" style="261" customWidth="1"/>
    <col min="8204" max="8204" width="17.7109375" style="261" customWidth="1"/>
    <col min="8205" max="8205" width="18" style="261" customWidth="1"/>
    <col min="8206" max="8206" width="21" style="261" customWidth="1"/>
    <col min="8207" max="8207" width="16.5703125" style="261" customWidth="1"/>
    <col min="8208" max="8208" width="14.28515625" style="261" bestFit="1" customWidth="1"/>
    <col min="8209" max="8448" width="11.42578125" style="261"/>
    <col min="8449" max="8449" width="21.7109375" style="261" customWidth="1"/>
    <col min="8450" max="8450" width="19.42578125" style="261" customWidth="1"/>
    <col min="8451" max="8451" width="17.85546875" style="261" bestFit="1" customWidth="1"/>
    <col min="8452" max="8452" width="17.7109375" style="261" customWidth="1"/>
    <col min="8453" max="8453" width="18" style="261" customWidth="1"/>
    <col min="8454" max="8454" width="17.7109375" style="261" customWidth="1"/>
    <col min="8455" max="8456" width="17.42578125" style="261" customWidth="1"/>
    <col min="8457" max="8457" width="17.7109375" style="261" customWidth="1"/>
    <col min="8458" max="8458" width="18.5703125" style="261" customWidth="1"/>
    <col min="8459" max="8459" width="17.42578125" style="261" customWidth="1"/>
    <col min="8460" max="8460" width="17.7109375" style="261" customWidth="1"/>
    <col min="8461" max="8461" width="18" style="261" customWidth="1"/>
    <col min="8462" max="8462" width="21" style="261" customWidth="1"/>
    <col min="8463" max="8463" width="16.5703125" style="261" customWidth="1"/>
    <col min="8464" max="8464" width="14.28515625" style="261" bestFit="1" customWidth="1"/>
    <col min="8465" max="8704" width="11.42578125" style="261"/>
    <col min="8705" max="8705" width="21.7109375" style="261" customWidth="1"/>
    <col min="8706" max="8706" width="19.42578125" style="261" customWidth="1"/>
    <col min="8707" max="8707" width="17.85546875" style="261" bestFit="1" customWidth="1"/>
    <col min="8708" max="8708" width="17.7109375" style="261" customWidth="1"/>
    <col min="8709" max="8709" width="18" style="261" customWidth="1"/>
    <col min="8710" max="8710" width="17.7109375" style="261" customWidth="1"/>
    <col min="8711" max="8712" width="17.42578125" style="261" customWidth="1"/>
    <col min="8713" max="8713" width="17.7109375" style="261" customWidth="1"/>
    <col min="8714" max="8714" width="18.5703125" style="261" customWidth="1"/>
    <col min="8715" max="8715" width="17.42578125" style="261" customWidth="1"/>
    <col min="8716" max="8716" width="17.7109375" style="261" customWidth="1"/>
    <col min="8717" max="8717" width="18" style="261" customWidth="1"/>
    <col min="8718" max="8718" width="21" style="261" customWidth="1"/>
    <col min="8719" max="8719" width="16.5703125" style="261" customWidth="1"/>
    <col min="8720" max="8720" width="14.28515625" style="261" bestFit="1" customWidth="1"/>
    <col min="8721" max="8960" width="11.42578125" style="261"/>
    <col min="8961" max="8961" width="21.7109375" style="261" customWidth="1"/>
    <col min="8962" max="8962" width="19.42578125" style="261" customWidth="1"/>
    <col min="8963" max="8963" width="17.85546875" style="261" bestFit="1" customWidth="1"/>
    <col min="8964" max="8964" width="17.7109375" style="261" customWidth="1"/>
    <col min="8965" max="8965" width="18" style="261" customWidth="1"/>
    <col min="8966" max="8966" width="17.7109375" style="261" customWidth="1"/>
    <col min="8967" max="8968" width="17.42578125" style="261" customWidth="1"/>
    <col min="8969" max="8969" width="17.7109375" style="261" customWidth="1"/>
    <col min="8970" max="8970" width="18.5703125" style="261" customWidth="1"/>
    <col min="8971" max="8971" width="17.42578125" style="261" customWidth="1"/>
    <col min="8972" max="8972" width="17.7109375" style="261" customWidth="1"/>
    <col min="8973" max="8973" width="18" style="261" customWidth="1"/>
    <col min="8974" max="8974" width="21" style="261" customWidth="1"/>
    <col min="8975" max="8975" width="16.5703125" style="261" customWidth="1"/>
    <col min="8976" max="8976" width="14.28515625" style="261" bestFit="1" customWidth="1"/>
    <col min="8977" max="9216" width="11.42578125" style="261"/>
    <col min="9217" max="9217" width="21.7109375" style="261" customWidth="1"/>
    <col min="9218" max="9218" width="19.42578125" style="261" customWidth="1"/>
    <col min="9219" max="9219" width="17.85546875" style="261" bestFit="1" customWidth="1"/>
    <col min="9220" max="9220" width="17.7109375" style="261" customWidth="1"/>
    <col min="9221" max="9221" width="18" style="261" customWidth="1"/>
    <col min="9222" max="9222" width="17.7109375" style="261" customWidth="1"/>
    <col min="9223" max="9224" width="17.42578125" style="261" customWidth="1"/>
    <col min="9225" max="9225" width="17.7109375" style="261" customWidth="1"/>
    <col min="9226" max="9226" width="18.5703125" style="261" customWidth="1"/>
    <col min="9227" max="9227" width="17.42578125" style="261" customWidth="1"/>
    <col min="9228" max="9228" width="17.7109375" style="261" customWidth="1"/>
    <col min="9229" max="9229" width="18" style="261" customWidth="1"/>
    <col min="9230" max="9230" width="21" style="261" customWidth="1"/>
    <col min="9231" max="9231" width="16.5703125" style="261" customWidth="1"/>
    <col min="9232" max="9232" width="14.28515625" style="261" bestFit="1" customWidth="1"/>
    <col min="9233" max="9472" width="11.42578125" style="261"/>
    <col min="9473" max="9473" width="21.7109375" style="261" customWidth="1"/>
    <col min="9474" max="9474" width="19.42578125" style="261" customWidth="1"/>
    <col min="9475" max="9475" width="17.85546875" style="261" bestFit="1" customWidth="1"/>
    <col min="9476" max="9476" width="17.7109375" style="261" customWidth="1"/>
    <col min="9477" max="9477" width="18" style="261" customWidth="1"/>
    <col min="9478" max="9478" width="17.7109375" style="261" customWidth="1"/>
    <col min="9479" max="9480" width="17.42578125" style="261" customWidth="1"/>
    <col min="9481" max="9481" width="17.7109375" style="261" customWidth="1"/>
    <col min="9482" max="9482" width="18.5703125" style="261" customWidth="1"/>
    <col min="9483" max="9483" width="17.42578125" style="261" customWidth="1"/>
    <col min="9484" max="9484" width="17.7109375" style="261" customWidth="1"/>
    <col min="9485" max="9485" width="18" style="261" customWidth="1"/>
    <col min="9486" max="9486" width="21" style="261" customWidth="1"/>
    <col min="9487" max="9487" width="16.5703125" style="261" customWidth="1"/>
    <col min="9488" max="9488" width="14.28515625" style="261" bestFit="1" customWidth="1"/>
    <col min="9489" max="9728" width="11.42578125" style="261"/>
    <col min="9729" max="9729" width="21.7109375" style="261" customWidth="1"/>
    <col min="9730" max="9730" width="19.42578125" style="261" customWidth="1"/>
    <col min="9731" max="9731" width="17.85546875" style="261" bestFit="1" customWidth="1"/>
    <col min="9732" max="9732" width="17.7109375" style="261" customWidth="1"/>
    <col min="9733" max="9733" width="18" style="261" customWidth="1"/>
    <col min="9734" max="9734" width="17.7109375" style="261" customWidth="1"/>
    <col min="9735" max="9736" width="17.42578125" style="261" customWidth="1"/>
    <col min="9737" max="9737" width="17.7109375" style="261" customWidth="1"/>
    <col min="9738" max="9738" width="18.5703125" style="261" customWidth="1"/>
    <col min="9739" max="9739" width="17.42578125" style="261" customWidth="1"/>
    <col min="9740" max="9740" width="17.7109375" style="261" customWidth="1"/>
    <col min="9741" max="9741" width="18" style="261" customWidth="1"/>
    <col min="9742" max="9742" width="21" style="261" customWidth="1"/>
    <col min="9743" max="9743" width="16.5703125" style="261" customWidth="1"/>
    <col min="9744" max="9744" width="14.28515625" style="261" bestFit="1" customWidth="1"/>
    <col min="9745" max="9984" width="11.42578125" style="261"/>
    <col min="9985" max="9985" width="21.7109375" style="261" customWidth="1"/>
    <col min="9986" max="9986" width="19.42578125" style="261" customWidth="1"/>
    <col min="9987" max="9987" width="17.85546875" style="261" bestFit="1" customWidth="1"/>
    <col min="9988" max="9988" width="17.7109375" style="261" customWidth="1"/>
    <col min="9989" max="9989" width="18" style="261" customWidth="1"/>
    <col min="9990" max="9990" width="17.7109375" style="261" customWidth="1"/>
    <col min="9991" max="9992" width="17.42578125" style="261" customWidth="1"/>
    <col min="9993" max="9993" width="17.7109375" style="261" customWidth="1"/>
    <col min="9994" max="9994" width="18.5703125" style="261" customWidth="1"/>
    <col min="9995" max="9995" width="17.42578125" style="261" customWidth="1"/>
    <col min="9996" max="9996" width="17.7109375" style="261" customWidth="1"/>
    <col min="9997" max="9997" width="18" style="261" customWidth="1"/>
    <col min="9998" max="9998" width="21" style="261" customWidth="1"/>
    <col min="9999" max="9999" width="16.5703125" style="261" customWidth="1"/>
    <col min="10000" max="10000" width="14.28515625" style="261" bestFit="1" customWidth="1"/>
    <col min="10001" max="10240" width="11.42578125" style="261"/>
    <col min="10241" max="10241" width="21.7109375" style="261" customWidth="1"/>
    <col min="10242" max="10242" width="19.42578125" style="261" customWidth="1"/>
    <col min="10243" max="10243" width="17.85546875" style="261" bestFit="1" customWidth="1"/>
    <col min="10244" max="10244" width="17.7109375" style="261" customWidth="1"/>
    <col min="10245" max="10245" width="18" style="261" customWidth="1"/>
    <col min="10246" max="10246" width="17.7109375" style="261" customWidth="1"/>
    <col min="10247" max="10248" width="17.42578125" style="261" customWidth="1"/>
    <col min="10249" max="10249" width="17.7109375" style="261" customWidth="1"/>
    <col min="10250" max="10250" width="18.5703125" style="261" customWidth="1"/>
    <col min="10251" max="10251" width="17.42578125" style="261" customWidth="1"/>
    <col min="10252" max="10252" width="17.7109375" style="261" customWidth="1"/>
    <col min="10253" max="10253" width="18" style="261" customWidth="1"/>
    <col min="10254" max="10254" width="21" style="261" customWidth="1"/>
    <col min="10255" max="10255" width="16.5703125" style="261" customWidth="1"/>
    <col min="10256" max="10256" width="14.28515625" style="261" bestFit="1" customWidth="1"/>
    <col min="10257" max="10496" width="11.42578125" style="261"/>
    <col min="10497" max="10497" width="21.7109375" style="261" customWidth="1"/>
    <col min="10498" max="10498" width="19.42578125" style="261" customWidth="1"/>
    <col min="10499" max="10499" width="17.85546875" style="261" bestFit="1" customWidth="1"/>
    <col min="10500" max="10500" width="17.7109375" style="261" customWidth="1"/>
    <col min="10501" max="10501" width="18" style="261" customWidth="1"/>
    <col min="10502" max="10502" width="17.7109375" style="261" customWidth="1"/>
    <col min="10503" max="10504" width="17.42578125" style="261" customWidth="1"/>
    <col min="10505" max="10505" width="17.7109375" style="261" customWidth="1"/>
    <col min="10506" max="10506" width="18.5703125" style="261" customWidth="1"/>
    <col min="10507" max="10507" width="17.42578125" style="261" customWidth="1"/>
    <col min="10508" max="10508" width="17.7109375" style="261" customWidth="1"/>
    <col min="10509" max="10509" width="18" style="261" customWidth="1"/>
    <col min="10510" max="10510" width="21" style="261" customWidth="1"/>
    <col min="10511" max="10511" width="16.5703125" style="261" customWidth="1"/>
    <col min="10512" max="10512" width="14.28515625" style="261" bestFit="1" customWidth="1"/>
    <col min="10513" max="10752" width="11.42578125" style="261"/>
    <col min="10753" max="10753" width="21.7109375" style="261" customWidth="1"/>
    <col min="10754" max="10754" width="19.42578125" style="261" customWidth="1"/>
    <col min="10755" max="10755" width="17.85546875" style="261" bestFit="1" customWidth="1"/>
    <col min="10756" max="10756" width="17.7109375" style="261" customWidth="1"/>
    <col min="10757" max="10757" width="18" style="261" customWidth="1"/>
    <col min="10758" max="10758" width="17.7109375" style="261" customWidth="1"/>
    <col min="10759" max="10760" width="17.42578125" style="261" customWidth="1"/>
    <col min="10761" max="10761" width="17.7109375" style="261" customWidth="1"/>
    <col min="10762" max="10762" width="18.5703125" style="261" customWidth="1"/>
    <col min="10763" max="10763" width="17.42578125" style="261" customWidth="1"/>
    <col min="10764" max="10764" width="17.7109375" style="261" customWidth="1"/>
    <col min="10765" max="10765" width="18" style="261" customWidth="1"/>
    <col min="10766" max="10766" width="21" style="261" customWidth="1"/>
    <col min="10767" max="10767" width="16.5703125" style="261" customWidth="1"/>
    <col min="10768" max="10768" width="14.28515625" style="261" bestFit="1" customWidth="1"/>
    <col min="10769" max="11008" width="11.42578125" style="261"/>
    <col min="11009" max="11009" width="21.7109375" style="261" customWidth="1"/>
    <col min="11010" max="11010" width="19.42578125" style="261" customWidth="1"/>
    <col min="11011" max="11011" width="17.85546875" style="261" bestFit="1" customWidth="1"/>
    <col min="11012" max="11012" width="17.7109375" style="261" customWidth="1"/>
    <col min="11013" max="11013" width="18" style="261" customWidth="1"/>
    <col min="11014" max="11014" width="17.7109375" style="261" customWidth="1"/>
    <col min="11015" max="11016" width="17.42578125" style="261" customWidth="1"/>
    <col min="11017" max="11017" width="17.7109375" style="261" customWidth="1"/>
    <col min="11018" max="11018" width="18.5703125" style="261" customWidth="1"/>
    <col min="11019" max="11019" width="17.42578125" style="261" customWidth="1"/>
    <col min="11020" max="11020" width="17.7109375" style="261" customWidth="1"/>
    <col min="11021" max="11021" width="18" style="261" customWidth="1"/>
    <col min="11022" max="11022" width="21" style="261" customWidth="1"/>
    <col min="11023" max="11023" width="16.5703125" style="261" customWidth="1"/>
    <col min="11024" max="11024" width="14.28515625" style="261" bestFit="1" customWidth="1"/>
    <col min="11025" max="11264" width="11.42578125" style="261"/>
    <col min="11265" max="11265" width="21.7109375" style="261" customWidth="1"/>
    <col min="11266" max="11266" width="19.42578125" style="261" customWidth="1"/>
    <col min="11267" max="11267" width="17.85546875" style="261" bestFit="1" customWidth="1"/>
    <col min="11268" max="11268" width="17.7109375" style="261" customWidth="1"/>
    <col min="11269" max="11269" width="18" style="261" customWidth="1"/>
    <col min="11270" max="11270" width="17.7109375" style="261" customWidth="1"/>
    <col min="11271" max="11272" width="17.42578125" style="261" customWidth="1"/>
    <col min="11273" max="11273" width="17.7109375" style="261" customWidth="1"/>
    <col min="11274" max="11274" width="18.5703125" style="261" customWidth="1"/>
    <col min="11275" max="11275" width="17.42578125" style="261" customWidth="1"/>
    <col min="11276" max="11276" width="17.7109375" style="261" customWidth="1"/>
    <col min="11277" max="11277" width="18" style="261" customWidth="1"/>
    <col min="11278" max="11278" width="21" style="261" customWidth="1"/>
    <col min="11279" max="11279" width="16.5703125" style="261" customWidth="1"/>
    <col min="11280" max="11280" width="14.28515625" style="261" bestFit="1" customWidth="1"/>
    <col min="11281" max="11520" width="11.42578125" style="261"/>
    <col min="11521" max="11521" width="21.7109375" style="261" customWidth="1"/>
    <col min="11522" max="11522" width="19.42578125" style="261" customWidth="1"/>
    <col min="11523" max="11523" width="17.85546875" style="261" bestFit="1" customWidth="1"/>
    <col min="11524" max="11524" width="17.7109375" style="261" customWidth="1"/>
    <col min="11525" max="11525" width="18" style="261" customWidth="1"/>
    <col min="11526" max="11526" width="17.7109375" style="261" customWidth="1"/>
    <col min="11527" max="11528" width="17.42578125" style="261" customWidth="1"/>
    <col min="11529" max="11529" width="17.7109375" style="261" customWidth="1"/>
    <col min="11530" max="11530" width="18.5703125" style="261" customWidth="1"/>
    <col min="11531" max="11531" width="17.42578125" style="261" customWidth="1"/>
    <col min="11532" max="11532" width="17.7109375" style="261" customWidth="1"/>
    <col min="11533" max="11533" width="18" style="261" customWidth="1"/>
    <col min="11534" max="11534" width="21" style="261" customWidth="1"/>
    <col min="11535" max="11535" width="16.5703125" style="261" customWidth="1"/>
    <col min="11536" max="11536" width="14.28515625" style="261" bestFit="1" customWidth="1"/>
    <col min="11537" max="11776" width="11.42578125" style="261"/>
    <col min="11777" max="11777" width="21.7109375" style="261" customWidth="1"/>
    <col min="11778" max="11778" width="19.42578125" style="261" customWidth="1"/>
    <col min="11779" max="11779" width="17.85546875" style="261" bestFit="1" customWidth="1"/>
    <col min="11780" max="11780" width="17.7109375" style="261" customWidth="1"/>
    <col min="11781" max="11781" width="18" style="261" customWidth="1"/>
    <col min="11782" max="11782" width="17.7109375" style="261" customWidth="1"/>
    <col min="11783" max="11784" width="17.42578125" style="261" customWidth="1"/>
    <col min="11785" max="11785" width="17.7109375" style="261" customWidth="1"/>
    <col min="11786" max="11786" width="18.5703125" style="261" customWidth="1"/>
    <col min="11787" max="11787" width="17.42578125" style="261" customWidth="1"/>
    <col min="11788" max="11788" width="17.7109375" style="261" customWidth="1"/>
    <col min="11789" max="11789" width="18" style="261" customWidth="1"/>
    <col min="11790" max="11790" width="21" style="261" customWidth="1"/>
    <col min="11791" max="11791" width="16.5703125" style="261" customWidth="1"/>
    <col min="11792" max="11792" width="14.28515625" style="261" bestFit="1" customWidth="1"/>
    <col min="11793" max="12032" width="11.42578125" style="261"/>
    <col min="12033" max="12033" width="21.7109375" style="261" customWidth="1"/>
    <col min="12034" max="12034" width="19.42578125" style="261" customWidth="1"/>
    <col min="12035" max="12035" width="17.85546875" style="261" bestFit="1" customWidth="1"/>
    <col min="12036" max="12036" width="17.7109375" style="261" customWidth="1"/>
    <col min="12037" max="12037" width="18" style="261" customWidth="1"/>
    <col min="12038" max="12038" width="17.7109375" style="261" customWidth="1"/>
    <col min="12039" max="12040" width="17.42578125" style="261" customWidth="1"/>
    <col min="12041" max="12041" width="17.7109375" style="261" customWidth="1"/>
    <col min="12042" max="12042" width="18.5703125" style="261" customWidth="1"/>
    <col min="12043" max="12043" width="17.42578125" style="261" customWidth="1"/>
    <col min="12044" max="12044" width="17.7109375" style="261" customWidth="1"/>
    <col min="12045" max="12045" width="18" style="261" customWidth="1"/>
    <col min="12046" max="12046" width="21" style="261" customWidth="1"/>
    <col min="12047" max="12047" width="16.5703125" style="261" customWidth="1"/>
    <col min="12048" max="12048" width="14.28515625" style="261" bestFit="1" customWidth="1"/>
    <col min="12049" max="12288" width="11.42578125" style="261"/>
    <col min="12289" max="12289" width="21.7109375" style="261" customWidth="1"/>
    <col min="12290" max="12290" width="19.42578125" style="261" customWidth="1"/>
    <col min="12291" max="12291" width="17.85546875" style="261" bestFit="1" customWidth="1"/>
    <col min="12292" max="12292" width="17.7109375" style="261" customWidth="1"/>
    <col min="12293" max="12293" width="18" style="261" customWidth="1"/>
    <col min="12294" max="12294" width="17.7109375" style="261" customWidth="1"/>
    <col min="12295" max="12296" width="17.42578125" style="261" customWidth="1"/>
    <col min="12297" max="12297" width="17.7109375" style="261" customWidth="1"/>
    <col min="12298" max="12298" width="18.5703125" style="261" customWidth="1"/>
    <col min="12299" max="12299" width="17.42578125" style="261" customWidth="1"/>
    <col min="12300" max="12300" width="17.7109375" style="261" customWidth="1"/>
    <col min="12301" max="12301" width="18" style="261" customWidth="1"/>
    <col min="12302" max="12302" width="21" style="261" customWidth="1"/>
    <col min="12303" max="12303" width="16.5703125" style="261" customWidth="1"/>
    <col min="12304" max="12304" width="14.28515625" style="261" bestFit="1" customWidth="1"/>
    <col min="12305" max="12544" width="11.42578125" style="261"/>
    <col min="12545" max="12545" width="21.7109375" style="261" customWidth="1"/>
    <col min="12546" max="12546" width="19.42578125" style="261" customWidth="1"/>
    <col min="12547" max="12547" width="17.85546875" style="261" bestFit="1" customWidth="1"/>
    <col min="12548" max="12548" width="17.7109375" style="261" customWidth="1"/>
    <col min="12549" max="12549" width="18" style="261" customWidth="1"/>
    <col min="12550" max="12550" width="17.7109375" style="261" customWidth="1"/>
    <col min="12551" max="12552" width="17.42578125" style="261" customWidth="1"/>
    <col min="12553" max="12553" width="17.7109375" style="261" customWidth="1"/>
    <col min="12554" max="12554" width="18.5703125" style="261" customWidth="1"/>
    <col min="12555" max="12555" width="17.42578125" style="261" customWidth="1"/>
    <col min="12556" max="12556" width="17.7109375" style="261" customWidth="1"/>
    <col min="12557" max="12557" width="18" style="261" customWidth="1"/>
    <col min="12558" max="12558" width="21" style="261" customWidth="1"/>
    <col min="12559" max="12559" width="16.5703125" style="261" customWidth="1"/>
    <col min="12560" max="12560" width="14.28515625" style="261" bestFit="1" customWidth="1"/>
    <col min="12561" max="12800" width="11.42578125" style="261"/>
    <col min="12801" max="12801" width="21.7109375" style="261" customWidth="1"/>
    <col min="12802" max="12802" width="19.42578125" style="261" customWidth="1"/>
    <col min="12803" max="12803" width="17.85546875" style="261" bestFit="1" customWidth="1"/>
    <col min="12804" max="12804" width="17.7109375" style="261" customWidth="1"/>
    <col min="12805" max="12805" width="18" style="261" customWidth="1"/>
    <col min="12806" max="12806" width="17.7109375" style="261" customWidth="1"/>
    <col min="12807" max="12808" width="17.42578125" style="261" customWidth="1"/>
    <col min="12809" max="12809" width="17.7109375" style="261" customWidth="1"/>
    <col min="12810" max="12810" width="18.5703125" style="261" customWidth="1"/>
    <col min="12811" max="12811" width="17.42578125" style="261" customWidth="1"/>
    <col min="12812" max="12812" width="17.7109375" style="261" customWidth="1"/>
    <col min="12813" max="12813" width="18" style="261" customWidth="1"/>
    <col min="12814" max="12814" width="21" style="261" customWidth="1"/>
    <col min="12815" max="12815" width="16.5703125" style="261" customWidth="1"/>
    <col min="12816" max="12816" width="14.28515625" style="261" bestFit="1" customWidth="1"/>
    <col min="12817" max="13056" width="11.42578125" style="261"/>
    <col min="13057" max="13057" width="21.7109375" style="261" customWidth="1"/>
    <col min="13058" max="13058" width="19.42578125" style="261" customWidth="1"/>
    <col min="13059" max="13059" width="17.85546875" style="261" bestFit="1" customWidth="1"/>
    <col min="13060" max="13060" width="17.7109375" style="261" customWidth="1"/>
    <col min="13061" max="13061" width="18" style="261" customWidth="1"/>
    <col min="13062" max="13062" width="17.7109375" style="261" customWidth="1"/>
    <col min="13063" max="13064" width="17.42578125" style="261" customWidth="1"/>
    <col min="13065" max="13065" width="17.7109375" style="261" customWidth="1"/>
    <col min="13066" max="13066" width="18.5703125" style="261" customWidth="1"/>
    <col min="13067" max="13067" width="17.42578125" style="261" customWidth="1"/>
    <col min="13068" max="13068" width="17.7109375" style="261" customWidth="1"/>
    <col min="13069" max="13069" width="18" style="261" customWidth="1"/>
    <col min="13070" max="13070" width="21" style="261" customWidth="1"/>
    <col min="13071" max="13071" width="16.5703125" style="261" customWidth="1"/>
    <col min="13072" max="13072" width="14.28515625" style="261" bestFit="1" customWidth="1"/>
    <col min="13073" max="13312" width="11.42578125" style="261"/>
    <col min="13313" max="13313" width="21.7109375" style="261" customWidth="1"/>
    <col min="13314" max="13314" width="19.42578125" style="261" customWidth="1"/>
    <col min="13315" max="13315" width="17.85546875" style="261" bestFit="1" customWidth="1"/>
    <col min="13316" max="13316" width="17.7109375" style="261" customWidth="1"/>
    <col min="13317" max="13317" width="18" style="261" customWidth="1"/>
    <col min="13318" max="13318" width="17.7109375" style="261" customWidth="1"/>
    <col min="13319" max="13320" width="17.42578125" style="261" customWidth="1"/>
    <col min="13321" max="13321" width="17.7109375" style="261" customWidth="1"/>
    <col min="13322" max="13322" width="18.5703125" style="261" customWidth="1"/>
    <col min="13323" max="13323" width="17.42578125" style="261" customWidth="1"/>
    <col min="13324" max="13324" width="17.7109375" style="261" customWidth="1"/>
    <col min="13325" max="13325" width="18" style="261" customWidth="1"/>
    <col min="13326" max="13326" width="21" style="261" customWidth="1"/>
    <col min="13327" max="13327" width="16.5703125" style="261" customWidth="1"/>
    <col min="13328" max="13328" width="14.28515625" style="261" bestFit="1" customWidth="1"/>
    <col min="13329" max="13568" width="11.42578125" style="261"/>
    <col min="13569" max="13569" width="21.7109375" style="261" customWidth="1"/>
    <col min="13570" max="13570" width="19.42578125" style="261" customWidth="1"/>
    <col min="13571" max="13571" width="17.85546875" style="261" bestFit="1" customWidth="1"/>
    <col min="13572" max="13572" width="17.7109375" style="261" customWidth="1"/>
    <col min="13573" max="13573" width="18" style="261" customWidth="1"/>
    <col min="13574" max="13574" width="17.7109375" style="261" customWidth="1"/>
    <col min="13575" max="13576" width="17.42578125" style="261" customWidth="1"/>
    <col min="13577" max="13577" width="17.7109375" style="261" customWidth="1"/>
    <col min="13578" max="13578" width="18.5703125" style="261" customWidth="1"/>
    <col min="13579" max="13579" width="17.42578125" style="261" customWidth="1"/>
    <col min="13580" max="13580" width="17.7109375" style="261" customWidth="1"/>
    <col min="13581" max="13581" width="18" style="261" customWidth="1"/>
    <col min="13582" max="13582" width="21" style="261" customWidth="1"/>
    <col min="13583" max="13583" width="16.5703125" style="261" customWidth="1"/>
    <col min="13584" max="13584" width="14.28515625" style="261" bestFit="1" customWidth="1"/>
    <col min="13585" max="13824" width="11.42578125" style="261"/>
    <col min="13825" max="13825" width="21.7109375" style="261" customWidth="1"/>
    <col min="13826" max="13826" width="19.42578125" style="261" customWidth="1"/>
    <col min="13827" max="13827" width="17.85546875" style="261" bestFit="1" customWidth="1"/>
    <col min="13828" max="13828" width="17.7109375" style="261" customWidth="1"/>
    <col min="13829" max="13829" width="18" style="261" customWidth="1"/>
    <col min="13830" max="13830" width="17.7109375" style="261" customWidth="1"/>
    <col min="13831" max="13832" width="17.42578125" style="261" customWidth="1"/>
    <col min="13833" max="13833" width="17.7109375" style="261" customWidth="1"/>
    <col min="13834" max="13834" width="18.5703125" style="261" customWidth="1"/>
    <col min="13835" max="13835" width="17.42578125" style="261" customWidth="1"/>
    <col min="13836" max="13836" width="17.7109375" style="261" customWidth="1"/>
    <col min="13837" max="13837" width="18" style="261" customWidth="1"/>
    <col min="13838" max="13838" width="21" style="261" customWidth="1"/>
    <col min="13839" max="13839" width="16.5703125" style="261" customWidth="1"/>
    <col min="13840" max="13840" width="14.28515625" style="261" bestFit="1" customWidth="1"/>
    <col min="13841" max="14080" width="11.42578125" style="261"/>
    <col min="14081" max="14081" width="21.7109375" style="261" customWidth="1"/>
    <col min="14082" max="14082" width="19.42578125" style="261" customWidth="1"/>
    <col min="14083" max="14083" width="17.85546875" style="261" bestFit="1" customWidth="1"/>
    <col min="14084" max="14084" width="17.7109375" style="261" customWidth="1"/>
    <col min="14085" max="14085" width="18" style="261" customWidth="1"/>
    <col min="14086" max="14086" width="17.7109375" style="261" customWidth="1"/>
    <col min="14087" max="14088" width="17.42578125" style="261" customWidth="1"/>
    <col min="14089" max="14089" width="17.7109375" style="261" customWidth="1"/>
    <col min="14090" max="14090" width="18.5703125" style="261" customWidth="1"/>
    <col min="14091" max="14091" width="17.42578125" style="261" customWidth="1"/>
    <col min="14092" max="14092" width="17.7109375" style="261" customWidth="1"/>
    <col min="14093" max="14093" width="18" style="261" customWidth="1"/>
    <col min="14094" max="14094" width="21" style="261" customWidth="1"/>
    <col min="14095" max="14095" width="16.5703125" style="261" customWidth="1"/>
    <col min="14096" max="14096" width="14.28515625" style="261" bestFit="1" customWidth="1"/>
    <col min="14097" max="14336" width="11.42578125" style="261"/>
    <col min="14337" max="14337" width="21.7109375" style="261" customWidth="1"/>
    <col min="14338" max="14338" width="19.42578125" style="261" customWidth="1"/>
    <col min="14339" max="14339" width="17.85546875" style="261" bestFit="1" customWidth="1"/>
    <col min="14340" max="14340" width="17.7109375" style="261" customWidth="1"/>
    <col min="14341" max="14341" width="18" style="261" customWidth="1"/>
    <col min="14342" max="14342" width="17.7109375" style="261" customWidth="1"/>
    <col min="14343" max="14344" width="17.42578125" style="261" customWidth="1"/>
    <col min="14345" max="14345" width="17.7109375" style="261" customWidth="1"/>
    <col min="14346" max="14346" width="18.5703125" style="261" customWidth="1"/>
    <col min="14347" max="14347" width="17.42578125" style="261" customWidth="1"/>
    <col min="14348" max="14348" width="17.7109375" style="261" customWidth="1"/>
    <col min="14349" max="14349" width="18" style="261" customWidth="1"/>
    <col min="14350" max="14350" width="21" style="261" customWidth="1"/>
    <col min="14351" max="14351" width="16.5703125" style="261" customWidth="1"/>
    <col min="14352" max="14352" width="14.28515625" style="261" bestFit="1" customWidth="1"/>
    <col min="14353" max="14592" width="11.42578125" style="261"/>
    <col min="14593" max="14593" width="21.7109375" style="261" customWidth="1"/>
    <col min="14594" max="14594" width="19.42578125" style="261" customWidth="1"/>
    <col min="14595" max="14595" width="17.85546875" style="261" bestFit="1" customWidth="1"/>
    <col min="14596" max="14596" width="17.7109375" style="261" customWidth="1"/>
    <col min="14597" max="14597" width="18" style="261" customWidth="1"/>
    <col min="14598" max="14598" width="17.7109375" style="261" customWidth="1"/>
    <col min="14599" max="14600" width="17.42578125" style="261" customWidth="1"/>
    <col min="14601" max="14601" width="17.7109375" style="261" customWidth="1"/>
    <col min="14602" max="14602" width="18.5703125" style="261" customWidth="1"/>
    <col min="14603" max="14603" width="17.42578125" style="261" customWidth="1"/>
    <col min="14604" max="14604" width="17.7109375" style="261" customWidth="1"/>
    <col min="14605" max="14605" width="18" style="261" customWidth="1"/>
    <col min="14606" max="14606" width="21" style="261" customWidth="1"/>
    <col min="14607" max="14607" width="16.5703125" style="261" customWidth="1"/>
    <col min="14608" max="14608" width="14.28515625" style="261" bestFit="1" customWidth="1"/>
    <col min="14609" max="14848" width="11.42578125" style="261"/>
    <col min="14849" max="14849" width="21.7109375" style="261" customWidth="1"/>
    <col min="14850" max="14850" width="19.42578125" style="261" customWidth="1"/>
    <col min="14851" max="14851" width="17.85546875" style="261" bestFit="1" customWidth="1"/>
    <col min="14852" max="14852" width="17.7109375" style="261" customWidth="1"/>
    <col min="14853" max="14853" width="18" style="261" customWidth="1"/>
    <col min="14854" max="14854" width="17.7109375" style="261" customWidth="1"/>
    <col min="14855" max="14856" width="17.42578125" style="261" customWidth="1"/>
    <col min="14857" max="14857" width="17.7109375" style="261" customWidth="1"/>
    <col min="14858" max="14858" width="18.5703125" style="261" customWidth="1"/>
    <col min="14859" max="14859" width="17.42578125" style="261" customWidth="1"/>
    <col min="14860" max="14860" width="17.7109375" style="261" customWidth="1"/>
    <col min="14861" max="14861" width="18" style="261" customWidth="1"/>
    <col min="14862" max="14862" width="21" style="261" customWidth="1"/>
    <col min="14863" max="14863" width="16.5703125" style="261" customWidth="1"/>
    <col min="14864" max="14864" width="14.28515625" style="261" bestFit="1" customWidth="1"/>
    <col min="14865" max="15104" width="11.42578125" style="261"/>
    <col min="15105" max="15105" width="21.7109375" style="261" customWidth="1"/>
    <col min="15106" max="15106" width="19.42578125" style="261" customWidth="1"/>
    <col min="15107" max="15107" width="17.85546875" style="261" bestFit="1" customWidth="1"/>
    <col min="15108" max="15108" width="17.7109375" style="261" customWidth="1"/>
    <col min="15109" max="15109" width="18" style="261" customWidth="1"/>
    <col min="15110" max="15110" width="17.7109375" style="261" customWidth="1"/>
    <col min="15111" max="15112" width="17.42578125" style="261" customWidth="1"/>
    <col min="15113" max="15113" width="17.7109375" style="261" customWidth="1"/>
    <col min="15114" max="15114" width="18.5703125" style="261" customWidth="1"/>
    <col min="15115" max="15115" width="17.42578125" style="261" customWidth="1"/>
    <col min="15116" max="15116" width="17.7109375" style="261" customWidth="1"/>
    <col min="15117" max="15117" width="18" style="261" customWidth="1"/>
    <col min="15118" max="15118" width="21" style="261" customWidth="1"/>
    <col min="15119" max="15119" width="16.5703125" style="261" customWidth="1"/>
    <col min="15120" max="15120" width="14.28515625" style="261" bestFit="1" customWidth="1"/>
    <col min="15121" max="15360" width="11.42578125" style="261"/>
    <col min="15361" max="15361" width="21.7109375" style="261" customWidth="1"/>
    <col min="15362" max="15362" width="19.42578125" style="261" customWidth="1"/>
    <col min="15363" max="15363" width="17.85546875" style="261" bestFit="1" customWidth="1"/>
    <col min="15364" max="15364" width="17.7109375" style="261" customWidth="1"/>
    <col min="15365" max="15365" width="18" style="261" customWidth="1"/>
    <col min="15366" max="15366" width="17.7109375" style="261" customWidth="1"/>
    <col min="15367" max="15368" width="17.42578125" style="261" customWidth="1"/>
    <col min="15369" max="15369" width="17.7109375" style="261" customWidth="1"/>
    <col min="15370" max="15370" width="18.5703125" style="261" customWidth="1"/>
    <col min="15371" max="15371" width="17.42578125" style="261" customWidth="1"/>
    <col min="15372" max="15372" width="17.7109375" style="261" customWidth="1"/>
    <col min="15373" max="15373" width="18" style="261" customWidth="1"/>
    <col min="15374" max="15374" width="21" style="261" customWidth="1"/>
    <col min="15375" max="15375" width="16.5703125" style="261" customWidth="1"/>
    <col min="15376" max="15376" width="14.28515625" style="261" bestFit="1" customWidth="1"/>
    <col min="15377" max="15616" width="11.42578125" style="261"/>
    <col min="15617" max="15617" width="21.7109375" style="261" customWidth="1"/>
    <col min="15618" max="15618" width="19.42578125" style="261" customWidth="1"/>
    <col min="15619" max="15619" width="17.85546875" style="261" bestFit="1" customWidth="1"/>
    <col min="15620" max="15620" width="17.7109375" style="261" customWidth="1"/>
    <col min="15621" max="15621" width="18" style="261" customWidth="1"/>
    <col min="15622" max="15622" width="17.7109375" style="261" customWidth="1"/>
    <col min="15623" max="15624" width="17.42578125" style="261" customWidth="1"/>
    <col min="15625" max="15625" width="17.7109375" style="261" customWidth="1"/>
    <col min="15626" max="15626" width="18.5703125" style="261" customWidth="1"/>
    <col min="15627" max="15627" width="17.42578125" style="261" customWidth="1"/>
    <col min="15628" max="15628" width="17.7109375" style="261" customWidth="1"/>
    <col min="15629" max="15629" width="18" style="261" customWidth="1"/>
    <col min="15630" max="15630" width="21" style="261" customWidth="1"/>
    <col min="15631" max="15631" width="16.5703125" style="261" customWidth="1"/>
    <col min="15632" max="15632" width="14.28515625" style="261" bestFit="1" customWidth="1"/>
    <col min="15633" max="15872" width="11.42578125" style="261"/>
    <col min="15873" max="15873" width="21.7109375" style="261" customWidth="1"/>
    <col min="15874" max="15874" width="19.42578125" style="261" customWidth="1"/>
    <col min="15875" max="15875" width="17.85546875" style="261" bestFit="1" customWidth="1"/>
    <col min="15876" max="15876" width="17.7109375" style="261" customWidth="1"/>
    <col min="15877" max="15877" width="18" style="261" customWidth="1"/>
    <col min="15878" max="15878" width="17.7109375" style="261" customWidth="1"/>
    <col min="15879" max="15880" width="17.42578125" style="261" customWidth="1"/>
    <col min="15881" max="15881" width="17.7109375" style="261" customWidth="1"/>
    <col min="15882" max="15882" width="18.5703125" style="261" customWidth="1"/>
    <col min="15883" max="15883" width="17.42578125" style="261" customWidth="1"/>
    <col min="15884" max="15884" width="17.7109375" style="261" customWidth="1"/>
    <col min="15885" max="15885" width="18" style="261" customWidth="1"/>
    <col min="15886" max="15886" width="21" style="261" customWidth="1"/>
    <col min="15887" max="15887" width="16.5703125" style="261" customWidth="1"/>
    <col min="15888" max="15888" width="14.28515625" style="261" bestFit="1" customWidth="1"/>
    <col min="15889" max="16128" width="11.42578125" style="261"/>
    <col min="16129" max="16129" width="21.7109375" style="261" customWidth="1"/>
    <col min="16130" max="16130" width="19.42578125" style="261" customWidth="1"/>
    <col min="16131" max="16131" width="17.85546875" style="261" bestFit="1" customWidth="1"/>
    <col min="16132" max="16132" width="17.7109375" style="261" customWidth="1"/>
    <col min="16133" max="16133" width="18" style="261" customWidth="1"/>
    <col min="16134" max="16134" width="17.7109375" style="261" customWidth="1"/>
    <col min="16135" max="16136" width="17.42578125" style="261" customWidth="1"/>
    <col min="16137" max="16137" width="17.7109375" style="261" customWidth="1"/>
    <col min="16138" max="16138" width="18.5703125" style="261" customWidth="1"/>
    <col min="16139" max="16139" width="17.42578125" style="261" customWidth="1"/>
    <col min="16140" max="16140" width="17.7109375" style="261" customWidth="1"/>
    <col min="16141" max="16141" width="18" style="261" customWidth="1"/>
    <col min="16142" max="16142" width="21" style="261" customWidth="1"/>
    <col min="16143" max="16143" width="16.5703125" style="261" customWidth="1"/>
    <col min="16144" max="16144" width="14.28515625" style="261" bestFit="1" customWidth="1"/>
    <col min="16145" max="16384" width="11.42578125" style="261"/>
  </cols>
  <sheetData>
    <row r="1" spans="1:42" s="113" customFormat="1" x14ac:dyDescent="0.25"/>
    <row r="2" spans="1:42" s="113" customFormat="1" x14ac:dyDescent="0.25"/>
    <row r="3" spans="1:42" s="113" customFormat="1" x14ac:dyDescent="0.25"/>
    <row r="4" spans="1:42" s="113" customFormat="1" x14ac:dyDescent="0.25"/>
    <row r="5" spans="1:42" ht="17.100000000000001" customHeight="1" x14ac:dyDescent="0.25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</row>
    <row r="6" spans="1:42" ht="17.100000000000001" customHeight="1" x14ac:dyDescent="0.25">
      <c r="A6" s="262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</row>
    <row r="7" spans="1:42" ht="17.100000000000001" customHeight="1" x14ac:dyDescent="0.25">
      <c r="A7" s="262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</row>
    <row r="8" spans="1:42" ht="26.25" x14ac:dyDescent="0.4">
      <c r="A8" s="323" t="s">
        <v>176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</row>
    <row r="9" spans="1:42" ht="26.25" x14ac:dyDescent="0.4">
      <c r="A9" s="323" t="s">
        <v>83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</row>
    <row r="10" spans="1:42" ht="19.5" thickBot="1" x14ac:dyDescent="0.35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</row>
    <row r="11" spans="1:42" s="58" customFormat="1" ht="33.75" customHeight="1" thickBot="1" x14ac:dyDescent="0.4">
      <c r="A11" s="148" t="s">
        <v>70</v>
      </c>
      <c r="B11" s="149" t="s">
        <v>119</v>
      </c>
      <c r="C11" s="150" t="s">
        <v>120</v>
      </c>
      <c r="D11" s="150" t="s">
        <v>121</v>
      </c>
      <c r="E11" s="150" t="s">
        <v>122</v>
      </c>
      <c r="F11" s="150" t="s">
        <v>123</v>
      </c>
      <c r="G11" s="150" t="s">
        <v>124</v>
      </c>
      <c r="H11" s="150" t="s">
        <v>125</v>
      </c>
      <c r="I11" s="150" t="s">
        <v>126</v>
      </c>
      <c r="J11" s="150" t="s">
        <v>127</v>
      </c>
      <c r="K11" s="150" t="s">
        <v>128</v>
      </c>
      <c r="L11" s="150" t="s">
        <v>12</v>
      </c>
      <c r="M11" s="150" t="s">
        <v>13</v>
      </c>
      <c r="N11" s="151" t="s">
        <v>14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</row>
    <row r="12" spans="1:42" s="58" customFormat="1" ht="33.75" customHeight="1" x14ac:dyDescent="0.35">
      <c r="A12" s="152" t="s">
        <v>129</v>
      </c>
      <c r="B12" s="153">
        <f>[7]Enero!J8</f>
        <v>622751</v>
      </c>
      <c r="C12" s="25">
        <f>[7]Febrero!J8</f>
        <v>308890</v>
      </c>
      <c r="D12" s="25">
        <f>[7]Marzo!J8</f>
        <v>88407</v>
      </c>
      <c r="E12" s="25">
        <f>[7]Abril!J8</f>
        <v>79426</v>
      </c>
      <c r="F12" s="25">
        <f>[7]Mayo!J8</f>
        <v>252179</v>
      </c>
      <c r="G12" s="25">
        <f>[7]Junio!J8</f>
        <v>519026</v>
      </c>
      <c r="H12" s="25">
        <f>[7]Julio!J8</f>
        <v>299036</v>
      </c>
      <c r="I12" s="25">
        <f>[7]Agosto!J8</f>
        <v>83800</v>
      </c>
      <c r="J12" s="154">
        <f>[7]Septiembre!J8</f>
        <v>61286</v>
      </c>
      <c r="K12" s="25">
        <f>[7]Octubre!J8</f>
        <v>25856</v>
      </c>
      <c r="L12" s="25">
        <f>[7]Noviembre!J8</f>
        <v>12708</v>
      </c>
      <c r="M12" s="25">
        <f>[7]Diciembre!J8</f>
        <v>124122</v>
      </c>
      <c r="N12" s="155">
        <f>SUM(B12:M12)</f>
        <v>2477487</v>
      </c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58" customFormat="1" ht="33.75" customHeight="1" x14ac:dyDescent="0.35">
      <c r="A13" s="156" t="s">
        <v>130</v>
      </c>
      <c r="B13" s="153">
        <f>[7]Enero!J9</f>
        <v>14664</v>
      </c>
      <c r="C13" s="25">
        <f>[7]Febrero!J9</f>
        <v>12266</v>
      </c>
      <c r="D13" s="25">
        <f>[7]Marzo!J9</f>
        <v>22047</v>
      </c>
      <c r="E13" s="25">
        <f>[7]Abril!J9</f>
        <v>51644</v>
      </c>
      <c r="F13" s="25">
        <f>[7]Mayo!J9</f>
        <v>69167</v>
      </c>
      <c r="G13" s="25">
        <f>[7]Junio!J9</f>
        <v>55863</v>
      </c>
      <c r="H13" s="25">
        <f>[7]Julio!J9</f>
        <v>33110</v>
      </c>
      <c r="I13" s="25">
        <f>[7]Agosto!J9</f>
        <v>29242</v>
      </c>
      <c r="J13" s="154">
        <f>[7]Septiembre!J9</f>
        <v>34491</v>
      </c>
      <c r="K13" s="25">
        <f>[7]Octubre!J9</f>
        <v>17804</v>
      </c>
      <c r="L13" s="25">
        <f>[7]Noviembre!J9</f>
        <v>16070</v>
      </c>
      <c r="M13" s="25">
        <f>[7]Diciembre!J9</f>
        <v>21737</v>
      </c>
      <c r="N13" s="26">
        <f>SUM(B13:M13)</f>
        <v>378105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58" customFormat="1" ht="33.75" customHeight="1" x14ac:dyDescent="0.35">
      <c r="A14" s="156" t="s">
        <v>131</v>
      </c>
      <c r="B14" s="153">
        <f>[7]Enero!J10</f>
        <v>200</v>
      </c>
      <c r="C14" s="25">
        <f>[7]Febrero!J10</f>
        <v>0</v>
      </c>
      <c r="D14" s="25">
        <f>[7]Marzo!J10</f>
        <v>544</v>
      </c>
      <c r="E14" s="25">
        <f>[7]Abril!J10</f>
        <v>0</v>
      </c>
      <c r="F14" s="25">
        <f>[7]Mayo!J10</f>
        <v>650</v>
      </c>
      <c r="G14" s="25">
        <f>[7]Junio!J10</f>
        <v>0</v>
      </c>
      <c r="H14" s="25">
        <f>[7]Julio!J10</f>
        <v>216</v>
      </c>
      <c r="I14" s="25">
        <f>[7]Agosto!J10</f>
        <v>30</v>
      </c>
      <c r="J14" s="154">
        <f>[7]Septiembre!J10</f>
        <v>4055</v>
      </c>
      <c r="K14" s="25">
        <f>[7]Octubre!J10</f>
        <v>3937</v>
      </c>
      <c r="L14" s="25">
        <f>[7]Noviembre!J10</f>
        <v>3340</v>
      </c>
      <c r="M14" s="25">
        <f>[7]Diciembre!J10</f>
        <v>895</v>
      </c>
      <c r="N14" s="26">
        <f t="shared" ref="N14:N45" si="0">SUM(B14:M14)</f>
        <v>13867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s="58" customFormat="1" ht="33.75" customHeight="1" x14ac:dyDescent="0.35">
      <c r="A15" s="156" t="s">
        <v>132</v>
      </c>
      <c r="B15" s="153">
        <f>[7]Enero!J11</f>
        <v>143</v>
      </c>
      <c r="C15" s="25">
        <f>[7]Febrero!J11</f>
        <v>1340</v>
      </c>
      <c r="D15" s="25">
        <f>[7]Marzo!J11</f>
        <v>145</v>
      </c>
      <c r="E15" s="25">
        <f>[7]Abril!J11</f>
        <v>62</v>
      </c>
      <c r="F15" s="25">
        <f>[7]Mayo!J11</f>
        <v>216</v>
      </c>
      <c r="G15" s="25">
        <f>[7]Junio!J11</f>
        <v>223</v>
      </c>
      <c r="H15" s="25">
        <f>[7]Julio!J11</f>
        <v>340</v>
      </c>
      <c r="I15" s="25">
        <f>[7]Agosto!J11</f>
        <v>75</v>
      </c>
      <c r="J15" s="154">
        <f>[7]Septiembre!J11</f>
        <v>18</v>
      </c>
      <c r="K15" s="25">
        <f>[7]Octubre!J11</f>
        <v>226</v>
      </c>
      <c r="L15" s="25">
        <f>[7]Noviembre!J11</f>
        <v>250</v>
      </c>
      <c r="M15" s="25">
        <f>[7]Diciembre!J11</f>
        <v>45</v>
      </c>
      <c r="N15" s="26">
        <f t="shared" si="0"/>
        <v>3083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</row>
    <row r="16" spans="1:42" s="58" customFormat="1" ht="33.75" customHeight="1" x14ac:dyDescent="0.35">
      <c r="A16" s="156" t="s">
        <v>133</v>
      </c>
      <c r="B16" s="153">
        <f>[7]Enero!J12</f>
        <v>2375</v>
      </c>
      <c r="C16" s="25">
        <f>[7]Febrero!J12</f>
        <v>1792</v>
      </c>
      <c r="D16" s="25">
        <f>[7]Marzo!J12</f>
        <v>1247</v>
      </c>
      <c r="E16" s="25">
        <f>[7]Abril!J12</f>
        <v>3166</v>
      </c>
      <c r="F16" s="25">
        <f>[7]Mayo!J12</f>
        <v>6785</v>
      </c>
      <c r="G16" s="25">
        <f>[7]Junio!J12</f>
        <v>3896</v>
      </c>
      <c r="H16" s="25">
        <f>[7]Julio!J12</f>
        <v>1206</v>
      </c>
      <c r="I16" s="25">
        <f>[7]Agosto!J12</f>
        <v>3076</v>
      </c>
      <c r="J16" s="154">
        <f>[7]Septiembre!J12</f>
        <v>6518</v>
      </c>
      <c r="K16" s="25">
        <f>[7]Octubre!J12</f>
        <v>1469</v>
      </c>
      <c r="L16" s="25">
        <f>[7]Noviembre!J12</f>
        <v>489</v>
      </c>
      <c r="M16" s="25">
        <f>[7]Diciembre!J12</f>
        <v>960</v>
      </c>
      <c r="N16" s="26">
        <f t="shared" si="0"/>
        <v>32979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1:42" s="58" customFormat="1" ht="33.75" customHeight="1" x14ac:dyDescent="0.35">
      <c r="A17" s="156" t="s">
        <v>134</v>
      </c>
      <c r="B17" s="153">
        <f>[7]Enero!J13</f>
        <v>40239</v>
      </c>
      <c r="C17" s="25">
        <f>[7]Febrero!J13</f>
        <v>12627</v>
      </c>
      <c r="D17" s="25">
        <f>[7]Marzo!J13</f>
        <v>3642</v>
      </c>
      <c r="E17" s="25">
        <f>[7]Abril!J13</f>
        <v>18469</v>
      </c>
      <c r="F17" s="25">
        <f>[7]Mayo!J13</f>
        <v>33423</v>
      </c>
      <c r="G17" s="25">
        <f>[7]Junio!J13</f>
        <v>11338</v>
      </c>
      <c r="H17" s="25">
        <f>[7]Julio!J13</f>
        <v>24621</v>
      </c>
      <c r="I17" s="25">
        <f>[7]Agosto!J13</f>
        <v>9866</v>
      </c>
      <c r="J17" s="154">
        <f>[7]Septiembre!J13</f>
        <v>34651</v>
      </c>
      <c r="K17" s="25">
        <f>[7]Octubre!J13</f>
        <v>8514</v>
      </c>
      <c r="L17" s="25">
        <f>[7]Noviembre!J13</f>
        <v>80354</v>
      </c>
      <c r="M17" s="25">
        <f>[7]Diciembre!J13</f>
        <v>105964</v>
      </c>
      <c r="N17" s="26">
        <f t="shared" si="0"/>
        <v>383708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</row>
    <row r="18" spans="1:42" s="58" customFormat="1" ht="33.75" customHeight="1" x14ac:dyDescent="0.35">
      <c r="A18" s="156" t="s">
        <v>135</v>
      </c>
      <c r="B18" s="153">
        <f>[7]Enero!J14</f>
        <v>14693</v>
      </c>
      <c r="C18" s="25">
        <f>[7]Febrero!J14</f>
        <v>2494</v>
      </c>
      <c r="D18" s="25">
        <f>[7]Marzo!J14</f>
        <v>1412</v>
      </c>
      <c r="E18" s="25">
        <f>[7]Abril!J14</f>
        <v>26259</v>
      </c>
      <c r="F18" s="25">
        <f>[7]Mayo!J14</f>
        <v>49670</v>
      </c>
      <c r="G18" s="25">
        <f>[7]Junio!J14</f>
        <v>11424</v>
      </c>
      <c r="H18" s="25">
        <f>[7]Julio!J14</f>
        <v>927</v>
      </c>
      <c r="I18" s="25">
        <f>[7]Agosto!J14</f>
        <v>7439</v>
      </c>
      <c r="J18" s="154">
        <f>[7]Septiembre!J14</f>
        <v>51654</v>
      </c>
      <c r="K18" s="25">
        <f>[7]Octubre!J14</f>
        <v>16646</v>
      </c>
      <c r="L18" s="25">
        <f>[7]Noviembre!J14</f>
        <v>14928</v>
      </c>
      <c r="M18" s="25">
        <f>[7]Diciembre!J14</f>
        <v>19357</v>
      </c>
      <c r="N18" s="26">
        <f t="shared" si="0"/>
        <v>216903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</row>
    <row r="19" spans="1:42" s="58" customFormat="1" ht="33.75" customHeight="1" x14ac:dyDescent="0.35">
      <c r="A19" s="156" t="s">
        <v>136</v>
      </c>
      <c r="B19" s="153">
        <f>[7]Enero!J15</f>
        <v>496</v>
      </c>
      <c r="C19" s="25">
        <f>[7]Febrero!J15</f>
        <v>116</v>
      </c>
      <c r="D19" s="25">
        <f>[7]Marzo!J15</f>
        <v>155</v>
      </c>
      <c r="E19" s="25">
        <f>[7]Abril!J15</f>
        <v>581</v>
      </c>
      <c r="F19" s="25">
        <f>[7]Mayo!J15</f>
        <v>4827</v>
      </c>
      <c r="G19" s="25">
        <f>[7]Junio!J15</f>
        <v>1472</v>
      </c>
      <c r="H19" s="25">
        <f>[7]Julio!J15</f>
        <v>20</v>
      </c>
      <c r="I19" s="25">
        <f>[7]Agosto!J15</f>
        <v>120</v>
      </c>
      <c r="J19" s="154">
        <f>[7]Septiembre!J15</f>
        <v>1669</v>
      </c>
      <c r="K19" s="25">
        <f>[7]Octubre!J15</f>
        <v>843</v>
      </c>
      <c r="L19" s="25">
        <f>[7]Noviembre!J15</f>
        <v>357</v>
      </c>
      <c r="M19" s="25">
        <f>[7]Diciembre!J15</f>
        <v>100</v>
      </c>
      <c r="N19" s="26">
        <f t="shared" si="0"/>
        <v>10756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</row>
    <row r="20" spans="1:42" s="58" customFormat="1" ht="33.75" customHeight="1" x14ac:dyDescent="0.35">
      <c r="A20" s="156" t="s">
        <v>137</v>
      </c>
      <c r="B20" s="153">
        <f>[7]Enero!J16</f>
        <v>9694</v>
      </c>
      <c r="C20" s="25">
        <f>[7]Febrero!J16</f>
        <v>4761</v>
      </c>
      <c r="D20" s="25">
        <f>[7]Marzo!J16</f>
        <v>6612</v>
      </c>
      <c r="E20" s="25">
        <f>[7]Abril!J16</f>
        <v>33438</v>
      </c>
      <c r="F20" s="25">
        <f>[7]Mayo!J16</f>
        <v>82967</v>
      </c>
      <c r="G20" s="25">
        <f>[7]Junio!J16</f>
        <v>49735</v>
      </c>
      <c r="H20" s="25">
        <f>[7]Julio!J16</f>
        <v>38365</v>
      </c>
      <c r="I20" s="25">
        <f>[7]Agosto!J16</f>
        <v>16122</v>
      </c>
      <c r="J20" s="154">
        <f>[7]Septiembre!J16</f>
        <v>19400</v>
      </c>
      <c r="K20" s="25">
        <f>[7]Octubre!J16</f>
        <v>3678</v>
      </c>
      <c r="L20" s="25">
        <f>[7]Noviembre!J16</f>
        <v>7253</v>
      </c>
      <c r="M20" s="25">
        <f>[7]Diciembre!J16</f>
        <v>4607</v>
      </c>
      <c r="N20" s="26">
        <f t="shared" si="0"/>
        <v>276632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s="58" customFormat="1" ht="33.75" customHeight="1" x14ac:dyDescent="0.35">
      <c r="A21" s="156" t="s">
        <v>138</v>
      </c>
      <c r="B21" s="153">
        <f>[7]Enero!J17</f>
        <v>5585</v>
      </c>
      <c r="C21" s="25">
        <f>[7]Febrero!J17</f>
        <v>2943</v>
      </c>
      <c r="D21" s="25">
        <f>[7]Marzo!J17</f>
        <v>3150</v>
      </c>
      <c r="E21" s="25">
        <f>[7]Abril!J17</f>
        <v>4280</v>
      </c>
      <c r="F21" s="25">
        <f>[7]Mayo!J17</f>
        <v>5074</v>
      </c>
      <c r="G21" s="25">
        <f>[7]Junio!J17</f>
        <v>5888</v>
      </c>
      <c r="H21" s="25">
        <f>[7]Julio!J17</f>
        <v>8397</v>
      </c>
      <c r="I21" s="25">
        <f>[7]Agosto!J17</f>
        <v>6894</v>
      </c>
      <c r="J21" s="154">
        <f>[7]Septiembre!J17</f>
        <v>7499</v>
      </c>
      <c r="K21" s="25">
        <f>[7]Octubre!J17</f>
        <v>7429</v>
      </c>
      <c r="L21" s="25">
        <f>[7]Noviembre!J17</f>
        <v>11267</v>
      </c>
      <c r="M21" s="25">
        <f>[7]Diciembre!J17</f>
        <v>15340</v>
      </c>
      <c r="N21" s="26">
        <f t="shared" si="0"/>
        <v>83746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s="58" customFormat="1" ht="33.75" customHeight="1" x14ac:dyDescent="0.35">
      <c r="A22" s="156" t="s">
        <v>139</v>
      </c>
      <c r="B22" s="153">
        <f>[7]Enero!J18</f>
        <v>6718</v>
      </c>
      <c r="C22" s="25">
        <f>[7]Febrero!J18</f>
        <v>8992</v>
      </c>
      <c r="D22" s="25">
        <f>[7]Marzo!J18</f>
        <v>13032</v>
      </c>
      <c r="E22" s="25">
        <f>[7]Abril!J18</f>
        <v>6345</v>
      </c>
      <c r="F22" s="25">
        <f>[7]Mayo!J18</f>
        <v>4664</v>
      </c>
      <c r="G22" s="25">
        <f>[7]Junio!J18</f>
        <v>3716</v>
      </c>
      <c r="H22" s="25">
        <f>[7]Julio!J18</f>
        <v>2674</v>
      </c>
      <c r="I22" s="25">
        <f>[7]Agosto!J18</f>
        <v>1890</v>
      </c>
      <c r="J22" s="154">
        <f>[7]Septiembre!J18</f>
        <v>1344</v>
      </c>
      <c r="K22" s="25">
        <f>[7]Octubre!J18</f>
        <v>1330</v>
      </c>
      <c r="L22" s="25">
        <f>[7]Noviembre!J18</f>
        <v>2831</v>
      </c>
      <c r="M22" s="25">
        <f>[7]Diciembre!J18</f>
        <v>3144</v>
      </c>
      <c r="N22" s="26">
        <f t="shared" si="0"/>
        <v>56680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</row>
    <row r="23" spans="1:42" s="58" customFormat="1" ht="33.75" customHeight="1" x14ac:dyDescent="0.35">
      <c r="A23" s="156" t="s">
        <v>140</v>
      </c>
      <c r="B23" s="153">
        <f>[7]Enero!J19</f>
        <v>5018</v>
      </c>
      <c r="C23" s="25">
        <f>[7]Febrero!J19</f>
        <v>5299</v>
      </c>
      <c r="D23" s="25">
        <f>[7]Marzo!J19</f>
        <v>2321</v>
      </c>
      <c r="E23" s="25">
        <f>[7]Abril!J19</f>
        <v>1653</v>
      </c>
      <c r="F23" s="25">
        <f>[7]Mayo!J19</f>
        <v>830</v>
      </c>
      <c r="G23" s="25">
        <f>[7]Junio!J19</f>
        <v>2152</v>
      </c>
      <c r="H23" s="25">
        <f>[7]Julio!J19</f>
        <v>2049</v>
      </c>
      <c r="I23" s="25">
        <f>[7]Agosto!J19</f>
        <v>1631</v>
      </c>
      <c r="J23" s="154">
        <f>[7]Septiembre!J19</f>
        <v>1985</v>
      </c>
      <c r="K23" s="25">
        <f>[7]Octubre!J19</f>
        <v>3642</v>
      </c>
      <c r="L23" s="25">
        <f>[7]Noviembre!J19</f>
        <v>1468</v>
      </c>
      <c r="M23" s="25">
        <f>[7]Diciembre!J19</f>
        <v>1564</v>
      </c>
      <c r="N23" s="26">
        <f t="shared" si="0"/>
        <v>29612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s="58" customFormat="1" ht="33.75" customHeight="1" x14ac:dyDescent="0.35">
      <c r="A24" s="156" t="s">
        <v>141</v>
      </c>
      <c r="B24" s="153">
        <f>[7]Enero!J20</f>
        <v>3300</v>
      </c>
      <c r="C24" s="25">
        <f>[7]Febrero!J20</f>
        <v>6389</v>
      </c>
      <c r="D24" s="25">
        <f>[7]Marzo!J20</f>
        <v>7835</v>
      </c>
      <c r="E24" s="25">
        <f>[7]Abril!J20</f>
        <v>5980</v>
      </c>
      <c r="F24" s="25">
        <f>[7]Mayo!J20</f>
        <v>8150</v>
      </c>
      <c r="G24" s="25">
        <f>[7]Junio!J20</f>
        <v>6331</v>
      </c>
      <c r="H24" s="25">
        <f>[7]Julio!J20</f>
        <v>5719</v>
      </c>
      <c r="I24" s="25">
        <f>[7]Agosto!J20</f>
        <v>5633</v>
      </c>
      <c r="J24" s="154">
        <f>[7]Septiembre!J20</f>
        <v>4019</v>
      </c>
      <c r="K24" s="25">
        <f>[7]Octubre!J20</f>
        <v>3548</v>
      </c>
      <c r="L24" s="25">
        <f>[7]Noviembre!J20</f>
        <v>3431</v>
      </c>
      <c r="M24" s="25">
        <f>[7]Diciembre!J20</f>
        <v>3366</v>
      </c>
      <c r="N24" s="26">
        <f t="shared" si="0"/>
        <v>63701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s="58" customFormat="1" ht="33.75" customHeight="1" x14ac:dyDescent="0.35">
      <c r="A25" s="156" t="s">
        <v>142</v>
      </c>
      <c r="B25" s="153">
        <f>[7]Enero!J21</f>
        <v>15065</v>
      </c>
      <c r="C25" s="25">
        <f>[7]Febrero!J21</f>
        <v>20459</v>
      </c>
      <c r="D25" s="25">
        <f>[7]Marzo!J21</f>
        <v>21875</v>
      </c>
      <c r="E25" s="25">
        <f>[7]Abril!J21</f>
        <v>30294</v>
      </c>
      <c r="F25" s="25">
        <f>[7]Mayo!J21</f>
        <v>26628</v>
      </c>
      <c r="G25" s="25">
        <f>[7]Junio!J21</f>
        <v>32679</v>
      </c>
      <c r="H25" s="25">
        <f>[7]Julio!J21</f>
        <v>26031</v>
      </c>
      <c r="I25" s="25">
        <f>[7]Agosto!J21</f>
        <v>19684</v>
      </c>
      <c r="J25" s="154">
        <f>[7]Septiembre!J21</f>
        <v>19497</v>
      </c>
      <c r="K25" s="25">
        <f>[7]Octubre!J21</f>
        <v>12661</v>
      </c>
      <c r="L25" s="25">
        <f>[7]Noviembre!J21</f>
        <v>18236</v>
      </c>
      <c r="M25" s="25">
        <f>[7]Diciembre!J21</f>
        <v>18399</v>
      </c>
      <c r="N25" s="26">
        <f t="shared" si="0"/>
        <v>261508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2" s="58" customFormat="1" ht="33.75" customHeight="1" x14ac:dyDescent="0.35">
      <c r="A26" s="156" t="s">
        <v>143</v>
      </c>
      <c r="B26" s="153">
        <f>[7]Enero!J22</f>
        <v>3163</v>
      </c>
      <c r="C26" s="25">
        <f>[7]Febrero!J22</f>
        <v>4562</v>
      </c>
      <c r="D26" s="25">
        <f>[7]Marzo!J22</f>
        <v>2948</v>
      </c>
      <c r="E26" s="25">
        <f>[7]Abril!J22</f>
        <v>3901</v>
      </c>
      <c r="F26" s="25">
        <f>[7]Mayo!J22</f>
        <v>2852</v>
      </c>
      <c r="G26" s="25">
        <f>[7]Junio!J22</f>
        <v>2912</v>
      </c>
      <c r="H26" s="25">
        <f>[7]Julio!J22</f>
        <v>2368</v>
      </c>
      <c r="I26" s="25">
        <f>[7]Agosto!J22</f>
        <v>2233</v>
      </c>
      <c r="J26" s="154">
        <f>[7]Septiembre!J22</f>
        <v>2478</v>
      </c>
      <c r="K26" s="25">
        <f>[7]Octubre!J22</f>
        <v>3797</v>
      </c>
      <c r="L26" s="25">
        <f>[7]Noviembre!J22</f>
        <v>4739</v>
      </c>
      <c r="M26" s="25">
        <f>[7]Diciembre!J22</f>
        <v>3317</v>
      </c>
      <c r="N26" s="26">
        <f t="shared" si="0"/>
        <v>39270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</row>
    <row r="27" spans="1:42" s="58" customFormat="1" ht="33.75" customHeight="1" x14ac:dyDescent="0.35">
      <c r="A27" s="156" t="s">
        <v>144</v>
      </c>
      <c r="B27" s="153">
        <f>[7]Enero!J23</f>
        <v>241</v>
      </c>
      <c r="C27" s="25">
        <f>[7]Febrero!J23</f>
        <v>291</v>
      </c>
      <c r="D27" s="25">
        <f>[7]Marzo!J23</f>
        <v>0</v>
      </c>
      <c r="E27" s="25">
        <f>[7]Abril!J23</f>
        <v>4</v>
      </c>
      <c r="F27" s="25">
        <f>[7]Mayo!J23</f>
        <v>2</v>
      </c>
      <c r="G27" s="25">
        <f>[7]Junio!J23</f>
        <v>0</v>
      </c>
      <c r="H27" s="25">
        <f>[7]Julio!J23</f>
        <v>0</v>
      </c>
      <c r="I27" s="25">
        <f>[7]Agosto!J23</f>
        <v>0</v>
      </c>
      <c r="J27" s="154">
        <f>[7]Septiembre!J23</f>
        <v>0</v>
      </c>
      <c r="K27" s="25">
        <f>[7]Octubre!J23</f>
        <v>778</v>
      </c>
      <c r="L27" s="25">
        <f>[7]Noviembre!J23</f>
        <v>2328</v>
      </c>
      <c r="M27" s="25">
        <f>[7]Diciembre!J23</f>
        <v>4701</v>
      </c>
      <c r="N27" s="26">
        <f t="shared" si="0"/>
        <v>8345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1:42" s="58" customFormat="1" ht="33.75" customHeight="1" x14ac:dyDescent="0.35">
      <c r="A28" s="156" t="s">
        <v>145</v>
      </c>
      <c r="B28" s="153">
        <f>[7]Enero!J24</f>
        <v>2616</v>
      </c>
      <c r="C28" s="25">
        <f>[7]Febrero!J24</f>
        <v>5006</v>
      </c>
      <c r="D28" s="25">
        <f>[7]Marzo!J24</f>
        <v>5384</v>
      </c>
      <c r="E28" s="25">
        <f>[7]Abril!J24</f>
        <v>9466</v>
      </c>
      <c r="F28" s="25">
        <f>[7]Mayo!J24</f>
        <v>14563</v>
      </c>
      <c r="G28" s="25">
        <f>[7]Junio!J24</f>
        <v>11701</v>
      </c>
      <c r="H28" s="25">
        <f>[7]Julio!J24</f>
        <v>6705</v>
      </c>
      <c r="I28" s="25">
        <f>[7]Agosto!J24</f>
        <v>5903</v>
      </c>
      <c r="J28" s="154">
        <f>[7]Septiembre!J24</f>
        <v>6866</v>
      </c>
      <c r="K28" s="25">
        <f>[7]Octubre!J24</f>
        <v>4544</v>
      </c>
      <c r="L28" s="25">
        <f>[7]Noviembre!J24</f>
        <v>7496</v>
      </c>
      <c r="M28" s="25">
        <f>[7]Diciembre!J24</f>
        <v>10974</v>
      </c>
      <c r="N28" s="26">
        <f t="shared" si="0"/>
        <v>91224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  <row r="29" spans="1:42" s="58" customFormat="1" ht="33.75" customHeight="1" x14ac:dyDescent="0.35">
      <c r="A29" s="156" t="s">
        <v>146</v>
      </c>
      <c r="B29" s="153">
        <f>[7]Enero!J25</f>
        <v>1809</v>
      </c>
      <c r="C29" s="25">
        <f>[7]Febrero!J25</f>
        <v>1638</v>
      </c>
      <c r="D29" s="25">
        <f>[7]Marzo!J25</f>
        <v>1381</v>
      </c>
      <c r="E29" s="25">
        <f>[7]Abril!J25</f>
        <v>1609</v>
      </c>
      <c r="F29" s="25">
        <f>[7]Mayo!J25</f>
        <v>1532</v>
      </c>
      <c r="G29" s="25">
        <f>[7]Junio!J25</f>
        <v>1429</v>
      </c>
      <c r="H29" s="25">
        <f>[7]Julio!J25</f>
        <v>997</v>
      </c>
      <c r="I29" s="25">
        <f>[7]Agosto!J25</f>
        <v>651</v>
      </c>
      <c r="J29" s="154">
        <f>[7]Septiembre!J25</f>
        <v>615</v>
      </c>
      <c r="K29" s="25">
        <f>[7]Octubre!J25</f>
        <v>1609</v>
      </c>
      <c r="L29" s="25">
        <f>[7]Noviembre!J25</f>
        <v>1581</v>
      </c>
      <c r="M29" s="25">
        <f>[7]Diciembre!J25</f>
        <v>1114</v>
      </c>
      <c r="N29" s="26">
        <f t="shared" si="0"/>
        <v>15965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</row>
    <row r="30" spans="1:42" s="58" customFormat="1" ht="33.75" customHeight="1" x14ac:dyDescent="0.35">
      <c r="A30" s="156" t="s">
        <v>147</v>
      </c>
      <c r="B30" s="153">
        <f>[7]Enero!J26</f>
        <v>5542</v>
      </c>
      <c r="C30" s="25">
        <f>[7]Febrero!J26</f>
        <v>3125</v>
      </c>
      <c r="D30" s="25">
        <f>[7]Marzo!J26</f>
        <v>906</v>
      </c>
      <c r="E30" s="25">
        <f>[7]Abril!J26</f>
        <v>3106</v>
      </c>
      <c r="F30" s="25">
        <f>[7]Mayo!J26</f>
        <v>3252</v>
      </c>
      <c r="G30" s="25">
        <f>[7]Junio!J26</f>
        <v>2581</v>
      </c>
      <c r="H30" s="25">
        <f>[7]Julio!J26</f>
        <v>2724</v>
      </c>
      <c r="I30" s="25">
        <f>[7]Agosto!J26</f>
        <v>2482</v>
      </c>
      <c r="J30" s="154">
        <f>[7]Septiembre!J26</f>
        <v>2830</v>
      </c>
      <c r="K30" s="25">
        <f>[7]Octubre!J26</f>
        <v>3543</v>
      </c>
      <c r="L30" s="25">
        <f>[7]Noviembre!J26</f>
        <v>3984</v>
      </c>
      <c r="M30" s="25">
        <f>[7]Diciembre!J26</f>
        <v>5305</v>
      </c>
      <c r="N30" s="26">
        <f t="shared" si="0"/>
        <v>39380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1:42" s="58" customFormat="1" ht="33.75" customHeight="1" x14ac:dyDescent="0.35">
      <c r="A31" s="156" t="s">
        <v>148</v>
      </c>
      <c r="B31" s="153">
        <f>[7]Enero!J27</f>
        <v>999</v>
      </c>
      <c r="C31" s="25">
        <f>[7]Febrero!J27</f>
        <v>798</v>
      </c>
      <c r="D31" s="25">
        <f>[7]Marzo!J27</f>
        <v>911</v>
      </c>
      <c r="E31" s="25">
        <f>[7]Abril!J27</f>
        <v>910</v>
      </c>
      <c r="F31" s="25">
        <f>[7]Mayo!J27</f>
        <v>881</v>
      </c>
      <c r="G31" s="25">
        <f>[7]Junio!J27</f>
        <v>1182</v>
      </c>
      <c r="H31" s="25">
        <f>[7]Julio!J27</f>
        <v>880</v>
      </c>
      <c r="I31" s="25">
        <f>[7]Agosto!J27</f>
        <v>906</v>
      </c>
      <c r="J31" s="154">
        <f>[7]Septiembre!J27</f>
        <v>616</v>
      </c>
      <c r="K31" s="25">
        <f>[7]Octubre!J27</f>
        <v>794</v>
      </c>
      <c r="L31" s="25">
        <f>[7]Noviembre!J27</f>
        <v>1402</v>
      </c>
      <c r="M31" s="25">
        <f>[7]Diciembre!J27</f>
        <v>816</v>
      </c>
      <c r="N31" s="26">
        <f t="shared" si="0"/>
        <v>11095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</row>
    <row r="32" spans="1:42" s="58" customFormat="1" ht="33.75" customHeight="1" x14ac:dyDescent="0.35">
      <c r="A32" s="156" t="s">
        <v>149</v>
      </c>
      <c r="B32" s="153">
        <f>[7]Enero!J28</f>
        <v>1402</v>
      </c>
      <c r="C32" s="25">
        <f>[7]Febrero!J28</f>
        <v>1299</v>
      </c>
      <c r="D32" s="25">
        <f>[7]Marzo!J28</f>
        <v>698</v>
      </c>
      <c r="E32" s="25">
        <f>[7]Abril!J28</f>
        <v>824</v>
      </c>
      <c r="F32" s="25">
        <f>[7]Mayo!J28</f>
        <v>517</v>
      </c>
      <c r="G32" s="25">
        <f>[7]Junio!J28</f>
        <v>986</v>
      </c>
      <c r="H32" s="25">
        <f>[7]Julio!J28</f>
        <v>730</v>
      </c>
      <c r="I32" s="25">
        <f>[7]Agosto!J28</f>
        <v>624</v>
      </c>
      <c r="J32" s="154">
        <f>[7]Septiembre!J28</f>
        <v>896</v>
      </c>
      <c r="K32" s="25">
        <f>[7]Octubre!J28</f>
        <v>838</v>
      </c>
      <c r="L32" s="25">
        <f>[7]Noviembre!J28</f>
        <v>1074</v>
      </c>
      <c r="M32" s="25">
        <f>[7]Diciembre!J28</f>
        <v>650</v>
      </c>
      <c r="N32" s="26">
        <f t="shared" si="0"/>
        <v>10538</v>
      </c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</row>
    <row r="33" spans="1:42" s="58" customFormat="1" ht="33.75" customHeight="1" x14ac:dyDescent="0.35">
      <c r="A33" s="156" t="s">
        <v>150</v>
      </c>
      <c r="B33" s="153">
        <f>[7]Enero!J29</f>
        <v>454</v>
      </c>
      <c r="C33" s="25">
        <f>[7]Febrero!J29</f>
        <v>293</v>
      </c>
      <c r="D33" s="25">
        <f>[7]Marzo!J29</f>
        <v>87</v>
      </c>
      <c r="E33" s="25">
        <f>[7]Abril!J29</f>
        <v>83</v>
      </c>
      <c r="F33" s="25">
        <f>[7]Mayo!J29</f>
        <v>59</v>
      </c>
      <c r="G33" s="25">
        <f>[7]Junio!J29</f>
        <v>163</v>
      </c>
      <c r="H33" s="25">
        <f>[7]Julio!J29</f>
        <v>52</v>
      </c>
      <c r="I33" s="25">
        <f>[7]Agosto!J29</f>
        <v>574</v>
      </c>
      <c r="J33" s="154">
        <f>[7]Septiembre!J29</f>
        <v>620</v>
      </c>
      <c r="K33" s="25">
        <f>[7]Octubre!J29</f>
        <v>2259</v>
      </c>
      <c r="L33" s="25">
        <f>[7]Noviembre!J29</f>
        <v>736</v>
      </c>
      <c r="M33" s="25">
        <f>[7]Diciembre!J29</f>
        <v>90</v>
      </c>
      <c r="N33" s="26">
        <f t="shared" si="0"/>
        <v>5470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</row>
    <row r="34" spans="1:42" s="58" customFormat="1" ht="33.75" customHeight="1" x14ac:dyDescent="0.35">
      <c r="A34" s="156" t="s">
        <v>151</v>
      </c>
      <c r="B34" s="153">
        <f>[7]Enero!J30</f>
        <v>983</v>
      </c>
      <c r="C34" s="25">
        <f>[7]Febrero!J30</f>
        <v>1276</v>
      </c>
      <c r="D34" s="25">
        <f>[7]Marzo!J30</f>
        <v>1072</v>
      </c>
      <c r="E34" s="25">
        <f>[7]Abril!J30</f>
        <v>604</v>
      </c>
      <c r="F34" s="25">
        <f>[7]Mayo!J30</f>
        <v>775</v>
      </c>
      <c r="G34" s="25">
        <f>[7]Junio!J30</f>
        <v>966</v>
      </c>
      <c r="H34" s="25">
        <f>[7]Julio!J30</f>
        <v>560</v>
      </c>
      <c r="I34" s="25">
        <f>[7]Agosto!J30</f>
        <v>549</v>
      </c>
      <c r="J34" s="154">
        <f>[7]Septiembre!J30</f>
        <v>664</v>
      </c>
      <c r="K34" s="25">
        <f>[7]Octubre!J30</f>
        <v>1283</v>
      </c>
      <c r="L34" s="25">
        <f>[7]Noviembre!J30</f>
        <v>1188</v>
      </c>
      <c r="M34" s="25">
        <f>[7]Diciembre!J30</f>
        <v>809</v>
      </c>
      <c r="N34" s="26">
        <f t="shared" si="0"/>
        <v>10729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s="58" customFormat="1" ht="33.75" customHeight="1" x14ac:dyDescent="0.35">
      <c r="A35" s="156" t="s">
        <v>152</v>
      </c>
      <c r="B35" s="153">
        <f>[7]Enero!J31</f>
        <v>0</v>
      </c>
      <c r="C35" s="25">
        <f>[7]Febrero!J31</f>
        <v>0</v>
      </c>
      <c r="D35" s="25">
        <v>0</v>
      </c>
      <c r="E35" s="25">
        <f>[7]Abril!J31</f>
        <v>0</v>
      </c>
      <c r="F35" s="25">
        <f>[7]Mayo!J31</f>
        <v>0</v>
      </c>
      <c r="G35" s="25">
        <f>[7]Junio!J31</f>
        <v>0</v>
      </c>
      <c r="H35" s="25">
        <f>[7]Julio!J31</f>
        <v>0</v>
      </c>
      <c r="I35" s="25">
        <f>[7]Agosto!J31</f>
        <v>0</v>
      </c>
      <c r="J35" s="154">
        <f>[7]Septiembre!J31</f>
        <v>0</v>
      </c>
      <c r="K35" s="25">
        <f>[7]Octubre!J31</f>
        <v>0</v>
      </c>
      <c r="L35" s="25">
        <f>[7]Noviembre!J31</f>
        <v>0</v>
      </c>
      <c r="M35" s="25">
        <f>[7]Diciembre!J31</f>
        <v>0</v>
      </c>
      <c r="N35" s="26">
        <f t="shared" si="0"/>
        <v>0</v>
      </c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</row>
    <row r="36" spans="1:42" s="58" customFormat="1" ht="33.75" customHeight="1" x14ac:dyDescent="0.35">
      <c r="A36" s="156" t="s">
        <v>153</v>
      </c>
      <c r="B36" s="153">
        <f>[7]Enero!J32</f>
        <v>1161</v>
      </c>
      <c r="C36" s="25">
        <f>[7]Febrero!J32</f>
        <v>1312</v>
      </c>
      <c r="D36" s="25">
        <f>[7]Marzo!J32</f>
        <v>1075</v>
      </c>
      <c r="E36" s="25">
        <f>[7]Abril!J32</f>
        <v>1501</v>
      </c>
      <c r="F36" s="25">
        <f>[7]Mayo!J32</f>
        <v>1488</v>
      </c>
      <c r="G36" s="25">
        <f>[7]Junio!J32</f>
        <v>1319</v>
      </c>
      <c r="H36" s="25">
        <f>[7]Julio!J32</f>
        <v>1050</v>
      </c>
      <c r="I36" s="25">
        <f>[7]Agosto!J32</f>
        <v>892</v>
      </c>
      <c r="J36" s="154">
        <f>[7]Septiembre!J32</f>
        <v>1052</v>
      </c>
      <c r="K36" s="25">
        <f>[7]Octubre!J32</f>
        <v>953</v>
      </c>
      <c r="L36" s="25">
        <f>[7]Noviembre!J32</f>
        <v>706</v>
      </c>
      <c r="M36" s="25">
        <f>[7]Diciembre!J32</f>
        <v>336</v>
      </c>
      <c r="N36" s="26">
        <f t="shared" si="0"/>
        <v>12845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</row>
    <row r="37" spans="1:42" s="58" customFormat="1" ht="33.75" customHeight="1" x14ac:dyDescent="0.35">
      <c r="A37" s="156" t="s">
        <v>154</v>
      </c>
      <c r="B37" s="153">
        <f>[7]Enero!J33</f>
        <v>932</v>
      </c>
      <c r="C37" s="25">
        <f>[7]Febrero!J33</f>
        <v>1717</v>
      </c>
      <c r="D37" s="25">
        <f>[7]Marzo!J33</f>
        <v>651</v>
      </c>
      <c r="E37" s="25">
        <f>[7]Abril!J33</f>
        <v>432</v>
      </c>
      <c r="F37" s="25">
        <f>[7]Mayo!J33</f>
        <v>2312</v>
      </c>
      <c r="G37" s="25">
        <f>[7]Junio!J33</f>
        <v>1607</v>
      </c>
      <c r="H37" s="25">
        <f>[7]Julio!J33</f>
        <v>4250</v>
      </c>
      <c r="I37" s="25">
        <f>[7]Agosto!J33</f>
        <v>2962</v>
      </c>
      <c r="J37" s="154">
        <f>[7]Septiembre!J33</f>
        <v>2544</v>
      </c>
      <c r="K37" s="25">
        <f>[7]Octubre!J33</f>
        <v>1519</v>
      </c>
      <c r="L37" s="25">
        <f>[7]Noviembre!J33</f>
        <v>1419</v>
      </c>
      <c r="M37" s="25">
        <f>[7]Diciembre!J33</f>
        <v>455</v>
      </c>
      <c r="N37" s="26">
        <f t="shared" si="0"/>
        <v>20800</v>
      </c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</row>
    <row r="38" spans="1:42" s="58" customFormat="1" ht="33.75" customHeight="1" x14ac:dyDescent="0.35">
      <c r="A38" s="156" t="s">
        <v>155</v>
      </c>
      <c r="B38" s="153">
        <f>[7]Enero!J34</f>
        <v>183</v>
      </c>
      <c r="C38" s="25">
        <f>[7]Febrero!J34</f>
        <v>307</v>
      </c>
      <c r="D38" s="25">
        <f>[7]Marzo!J34</f>
        <v>352</v>
      </c>
      <c r="E38" s="25">
        <f>[7]Abril!J34</f>
        <v>602</v>
      </c>
      <c r="F38" s="25">
        <f>[7]Mayo!J34</f>
        <v>1020</v>
      </c>
      <c r="G38" s="25">
        <f>[7]Junio!J34</f>
        <v>919</v>
      </c>
      <c r="H38" s="25">
        <f>[7]Julio!J34</f>
        <v>658</v>
      </c>
      <c r="I38" s="25">
        <f>[7]Agosto!J34</f>
        <v>883</v>
      </c>
      <c r="J38" s="154">
        <f>[7]Septiembre!J34</f>
        <v>404</v>
      </c>
      <c r="K38" s="25">
        <f>[7]Octubre!J34</f>
        <v>937</v>
      </c>
      <c r="L38" s="25">
        <f>[7]Noviembre!J34</f>
        <v>957</v>
      </c>
      <c r="M38" s="25">
        <f>[7]Diciembre!J34</f>
        <v>966</v>
      </c>
      <c r="N38" s="26">
        <f t="shared" si="0"/>
        <v>8188</v>
      </c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</row>
    <row r="39" spans="1:42" s="58" customFormat="1" ht="33.75" customHeight="1" x14ac:dyDescent="0.35">
      <c r="A39" s="156" t="s">
        <v>156</v>
      </c>
      <c r="B39" s="153">
        <f>[7]Enero!J35</f>
        <v>1481</v>
      </c>
      <c r="C39" s="25">
        <f>[7]Febrero!J35</f>
        <v>1166</v>
      </c>
      <c r="D39" s="25">
        <f>[7]Marzo!J35</f>
        <v>1320</v>
      </c>
      <c r="E39" s="25">
        <f>[7]Abril!J35</f>
        <v>832</v>
      </c>
      <c r="F39" s="25">
        <f>[7]Mayo!J35</f>
        <v>1727</v>
      </c>
      <c r="G39" s="25">
        <f>[7]Junio!J35</f>
        <v>1690</v>
      </c>
      <c r="H39" s="25">
        <f>[7]Julio!J35</f>
        <v>1545</v>
      </c>
      <c r="I39" s="25">
        <f>[7]Agosto!J35</f>
        <v>1729</v>
      </c>
      <c r="J39" s="154">
        <f>[7]Septiembre!J35</f>
        <v>2735</v>
      </c>
      <c r="K39" s="25">
        <f>[7]Octubre!J35</f>
        <v>1801</v>
      </c>
      <c r="L39" s="25">
        <f>[7]Noviembre!J35</f>
        <v>2359</v>
      </c>
      <c r="M39" s="25">
        <f>[7]Diciembre!J35</f>
        <v>1387</v>
      </c>
      <c r="N39" s="26">
        <f t="shared" si="0"/>
        <v>19772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</row>
    <row r="40" spans="1:42" s="58" customFormat="1" ht="33.75" customHeight="1" x14ac:dyDescent="0.35">
      <c r="A40" s="156" t="s">
        <v>157</v>
      </c>
      <c r="B40" s="153">
        <f>[7]Enero!J36</f>
        <v>2469</v>
      </c>
      <c r="C40" s="25">
        <f>[7]Febrero!J36</f>
        <v>3668</v>
      </c>
      <c r="D40" s="25">
        <f>[7]Marzo!J36</f>
        <v>4402</v>
      </c>
      <c r="E40" s="25">
        <f>[7]Abril!J36</f>
        <v>1004</v>
      </c>
      <c r="F40" s="25">
        <f>[7]Mayo!J36</f>
        <v>1966</v>
      </c>
      <c r="G40" s="25">
        <f>[7]Junio!J36</f>
        <v>1087</v>
      </c>
      <c r="H40" s="25">
        <f>[7]Julio!J36</f>
        <v>447</v>
      </c>
      <c r="I40" s="25">
        <f>[7]Agosto!J36</f>
        <v>198</v>
      </c>
      <c r="J40" s="154">
        <f>[7]Septiembre!J36</f>
        <v>576</v>
      </c>
      <c r="K40" s="25">
        <f>[7]Octubre!J36</f>
        <v>1415</v>
      </c>
      <c r="L40" s="25">
        <f>[7]Noviembre!J36</f>
        <v>1682</v>
      </c>
      <c r="M40" s="25">
        <f>[7]Diciembre!J36</f>
        <v>833</v>
      </c>
      <c r="N40" s="26">
        <f t="shared" si="0"/>
        <v>19747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s="58" customFormat="1" ht="33.75" customHeight="1" x14ac:dyDescent="0.35">
      <c r="A41" s="156" t="s">
        <v>158</v>
      </c>
      <c r="B41" s="153">
        <f>[7]Enero!J37</f>
        <v>1972</v>
      </c>
      <c r="C41" s="25">
        <f>[7]Febrero!J37</f>
        <v>197</v>
      </c>
      <c r="D41" s="25">
        <f>[7]Marzo!J37</f>
        <v>189</v>
      </c>
      <c r="E41" s="25">
        <f>[7]Abril!J37</f>
        <v>1286</v>
      </c>
      <c r="F41" s="25">
        <f>[7]Mayo!J37</f>
        <v>360</v>
      </c>
      <c r="G41" s="25">
        <f>[7]Junio!J37</f>
        <v>312</v>
      </c>
      <c r="H41" s="25">
        <f>[7]Julio!J37</f>
        <v>255</v>
      </c>
      <c r="I41" s="25">
        <f>[7]Agosto!J37</f>
        <v>382</v>
      </c>
      <c r="J41" s="154">
        <f>[7]Septiembre!J37</f>
        <v>615</v>
      </c>
      <c r="K41" s="25">
        <f>[7]Octubre!J37</f>
        <v>598</v>
      </c>
      <c r="L41" s="25">
        <f>[7]Noviembre!J37</f>
        <v>283</v>
      </c>
      <c r="M41" s="25">
        <f>[7]Diciembre!J37</f>
        <v>758</v>
      </c>
      <c r="N41" s="26">
        <f t="shared" si="0"/>
        <v>7207</v>
      </c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s="58" customFormat="1" ht="33.75" customHeight="1" x14ac:dyDescent="0.35">
      <c r="A42" s="156" t="s">
        <v>159</v>
      </c>
      <c r="B42" s="153">
        <f>[7]Enero!J38</f>
        <v>1461</v>
      </c>
      <c r="C42" s="25">
        <f>[7]Febrero!J38</f>
        <v>1237</v>
      </c>
      <c r="D42" s="25">
        <f>[7]Marzo!J38</f>
        <v>1025</v>
      </c>
      <c r="E42" s="25">
        <f>[7]Abril!J38</f>
        <v>865</v>
      </c>
      <c r="F42" s="25">
        <f>[7]Mayo!J38</f>
        <v>1090</v>
      </c>
      <c r="G42" s="25">
        <f>[7]Junio!J38</f>
        <v>1350</v>
      </c>
      <c r="H42" s="25">
        <f>[7]Julio!J38</f>
        <v>1724</v>
      </c>
      <c r="I42" s="25">
        <f>[7]Agosto!J38</f>
        <v>1340</v>
      </c>
      <c r="J42" s="154">
        <f>[7]Septiembre!J38</f>
        <v>1919</v>
      </c>
      <c r="K42" s="25">
        <f>[7]Octubre!J38</f>
        <v>1445</v>
      </c>
      <c r="L42" s="25">
        <f>[7]Noviembre!J38</f>
        <v>1938</v>
      </c>
      <c r="M42" s="25">
        <f>[7]Diciembre!J38</f>
        <v>649</v>
      </c>
      <c r="N42" s="26">
        <f t="shared" si="0"/>
        <v>16043</v>
      </c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s="58" customFormat="1" ht="33.75" customHeight="1" x14ac:dyDescent="0.35">
      <c r="A43" s="156" t="s">
        <v>160</v>
      </c>
      <c r="B43" s="153">
        <f>[7]Enero!J39</f>
        <v>611</v>
      </c>
      <c r="C43" s="25">
        <f>[7]Febrero!J39</f>
        <v>55</v>
      </c>
      <c r="D43" s="25">
        <f>[7]Marzo!J39</f>
        <v>25</v>
      </c>
      <c r="E43" s="25">
        <f>[7]Abril!J39</f>
        <v>1000</v>
      </c>
      <c r="F43" s="25">
        <f>[7]Mayo!J39</f>
        <v>160</v>
      </c>
      <c r="G43" s="25">
        <f>[7]Junio!J39</f>
        <v>0</v>
      </c>
      <c r="H43" s="25">
        <f>[7]Julio!J39</f>
        <v>0</v>
      </c>
      <c r="I43" s="25">
        <f>[7]Agosto!J39</f>
        <v>0</v>
      </c>
      <c r="J43" s="154">
        <f>[7]Septiembre!J39</f>
        <v>0</v>
      </c>
      <c r="K43" s="25">
        <f>[7]Octubre!J39</f>
        <v>0</v>
      </c>
      <c r="L43" s="25">
        <f>[7]Noviembre!J39</f>
        <v>8</v>
      </c>
      <c r="M43" s="25">
        <f>[7]Diciembre!J39</f>
        <v>395</v>
      </c>
      <c r="N43" s="26">
        <f t="shared" si="0"/>
        <v>2254</v>
      </c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s="58" customFormat="1" ht="33.75" customHeight="1" x14ac:dyDescent="0.35">
      <c r="A44" s="156" t="s">
        <v>161</v>
      </c>
      <c r="B44" s="153">
        <f>[7]Enero!J40</f>
        <v>5239</v>
      </c>
      <c r="C44" s="25">
        <f>[7]Febrero!J40</f>
        <v>3305</v>
      </c>
      <c r="D44" s="25">
        <f>[7]Marzo!J40</f>
        <v>2154</v>
      </c>
      <c r="E44" s="25">
        <f>[7]Abril!J40</f>
        <v>3235</v>
      </c>
      <c r="F44" s="25">
        <f>[7]Mayo!J40</f>
        <v>4076</v>
      </c>
      <c r="G44" s="25">
        <f>[7]Junio!J40</f>
        <v>2308</v>
      </c>
      <c r="H44" s="25">
        <f>[7]Julio!J40</f>
        <v>3377</v>
      </c>
      <c r="I44" s="25">
        <f>[7]Agosto!J40</f>
        <v>1823</v>
      </c>
      <c r="J44" s="154">
        <f>[7]Septiembre!J40</f>
        <v>1889</v>
      </c>
      <c r="K44" s="25">
        <f>[7]Octubre!J40</f>
        <v>3576</v>
      </c>
      <c r="L44" s="25">
        <f>[7]Noviembre!J40</f>
        <v>2145</v>
      </c>
      <c r="M44" s="25">
        <f>[7]Diciembre!J40</f>
        <v>1836</v>
      </c>
      <c r="N44" s="26">
        <f t="shared" si="0"/>
        <v>34963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s="58" customFormat="1" ht="33.75" customHeight="1" thickBot="1" x14ac:dyDescent="0.4">
      <c r="A45" s="156" t="s">
        <v>162</v>
      </c>
      <c r="B45" s="153">
        <f>[7]Enero!J41</f>
        <v>16407</v>
      </c>
      <c r="C45" s="25">
        <f>[7]Febrero!J41</f>
        <v>15031</v>
      </c>
      <c r="D45" s="25">
        <f>[7]Marzo!J41</f>
        <v>15506</v>
      </c>
      <c r="E45" s="25">
        <f>[7]Abril!J41</f>
        <v>13617</v>
      </c>
      <c r="F45" s="25">
        <f>[7]Mayo!J41</f>
        <v>15023</v>
      </c>
      <c r="G45" s="25">
        <f>[7]Junio!J41</f>
        <v>13906</v>
      </c>
      <c r="H45" s="25">
        <f>[7]Julio!J41</f>
        <v>13056</v>
      </c>
      <c r="I45" s="25">
        <f>[7]Agosto!J41</f>
        <v>13769</v>
      </c>
      <c r="J45" s="157">
        <f>[7]Septiembre!J41</f>
        <v>15743</v>
      </c>
      <c r="K45" s="25">
        <f>[7]Octubre!J41</f>
        <v>9111</v>
      </c>
      <c r="L45" s="25">
        <f>[7]Noviembre!J41</f>
        <v>13166</v>
      </c>
      <c r="M45" s="25">
        <f>[7]Diciembre!J41</f>
        <v>14903</v>
      </c>
      <c r="N45" s="26">
        <f t="shared" si="0"/>
        <v>169238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1:42" s="58" customFormat="1" ht="27.75" customHeight="1" thickBot="1" x14ac:dyDescent="0.4">
      <c r="A46" s="158" t="s">
        <v>14</v>
      </c>
      <c r="B46" s="159">
        <f t="shared" ref="B46:N46" si="1">SUM(B12:B45)</f>
        <v>790066</v>
      </c>
      <c r="C46" s="160">
        <f t="shared" si="1"/>
        <v>434651</v>
      </c>
      <c r="D46" s="160">
        <f t="shared" si="1"/>
        <v>212510</v>
      </c>
      <c r="E46" s="160">
        <f t="shared" si="1"/>
        <v>306478</v>
      </c>
      <c r="F46" s="160">
        <f t="shared" si="1"/>
        <v>598885</v>
      </c>
      <c r="G46" s="160">
        <f t="shared" si="1"/>
        <v>750161</v>
      </c>
      <c r="H46" s="160">
        <f t="shared" si="1"/>
        <v>484089</v>
      </c>
      <c r="I46" s="160">
        <f t="shared" si="1"/>
        <v>223402</v>
      </c>
      <c r="J46" s="161">
        <f t="shared" si="1"/>
        <v>291148</v>
      </c>
      <c r="K46" s="160">
        <f t="shared" si="1"/>
        <v>148383</v>
      </c>
      <c r="L46" s="160">
        <f t="shared" si="1"/>
        <v>222173</v>
      </c>
      <c r="M46" s="160">
        <f t="shared" si="1"/>
        <v>369894</v>
      </c>
      <c r="N46" s="162">
        <f t="shared" si="1"/>
        <v>4831840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1:42" ht="17.100000000000001" customHeight="1" x14ac:dyDescent="0.3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</row>
    <row r="48" spans="1:42" ht="22.5" customHeight="1" x14ac:dyDescent="0.3">
      <c r="A48" s="318" t="s">
        <v>104</v>
      </c>
      <c r="B48" s="318"/>
      <c r="C48" s="318"/>
      <c r="D48" s="318"/>
      <c r="E48" s="318"/>
      <c r="F48" s="318"/>
      <c r="G48" s="204"/>
      <c r="H48" s="204"/>
      <c r="I48" s="204"/>
      <c r="J48" s="204"/>
      <c r="K48" s="204"/>
      <c r="L48" s="204"/>
      <c r="M48" s="204"/>
      <c r="N48" s="204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</row>
    <row r="49" spans="1:42" ht="22.5" customHeight="1" x14ac:dyDescent="0.25">
      <c r="A49" s="318"/>
      <c r="B49" s="318"/>
      <c r="C49" s="318"/>
      <c r="D49" s="318"/>
      <c r="E49" s="318"/>
      <c r="F49" s="318"/>
      <c r="G49" s="97"/>
      <c r="H49" s="97"/>
      <c r="I49" s="97"/>
      <c r="J49" s="97"/>
      <c r="K49" s="97"/>
      <c r="L49" s="97"/>
      <c r="M49" s="97"/>
      <c r="N49" s="97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</row>
    <row r="50" spans="1:42" ht="17.100000000000001" customHeight="1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</row>
    <row r="51" spans="1:42" ht="17.100000000000001" customHeight="1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</row>
    <row r="52" spans="1:42" ht="25.5" customHeight="1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</row>
    <row r="53" spans="1:42" ht="25.5" customHeight="1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</row>
    <row r="54" spans="1:42" ht="17.100000000000001" customHeight="1" x14ac:dyDescent="0.2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</row>
    <row r="55" spans="1:42" ht="17.100000000000001" customHeight="1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</row>
    <row r="56" spans="1:42" ht="33.75" customHeigh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</row>
    <row r="57" spans="1:42" ht="33.75" customHeight="1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</row>
    <row r="58" spans="1:42" ht="33.75" customHeight="1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</row>
    <row r="59" spans="1:42" ht="33.75" customHeight="1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</row>
    <row r="60" spans="1:42" ht="33.75" customHeight="1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</row>
    <row r="61" spans="1:42" ht="33.75" customHeigh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</row>
    <row r="62" spans="1:42" ht="33.75" customHeight="1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</row>
    <row r="63" spans="1:42" ht="33.75" customHeight="1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</row>
    <row r="64" spans="1:42" ht="33.75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</row>
    <row r="65" spans="1:42" ht="33.75" customHeight="1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</row>
    <row r="66" spans="1:42" ht="33.75" customHeight="1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</row>
    <row r="67" spans="1:42" ht="33.75" customHeight="1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</row>
    <row r="68" spans="1:42" ht="33.75" customHeight="1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</row>
    <row r="69" spans="1:42" ht="33.75" customHeight="1" x14ac:dyDescent="0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</row>
    <row r="70" spans="1:42" ht="33.75" customHeight="1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</row>
    <row r="71" spans="1:42" ht="33.75" customHeight="1" x14ac:dyDescent="0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</row>
    <row r="72" spans="1:42" ht="33.75" customHeight="1" x14ac:dyDescent="0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</row>
    <row r="73" spans="1:42" ht="33.75" customHeight="1" x14ac:dyDescent="0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</row>
    <row r="74" spans="1:42" ht="33.75" customHeight="1" x14ac:dyDescent="0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</row>
    <row r="75" spans="1:42" ht="33.75" customHeight="1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</row>
    <row r="76" spans="1:42" ht="33.75" customHeight="1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</row>
    <row r="77" spans="1:42" ht="33.75" customHeight="1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</row>
    <row r="78" spans="1:42" ht="33.75" customHeight="1" x14ac:dyDescent="0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</row>
    <row r="79" spans="1:42" ht="33.75" customHeight="1" x14ac:dyDescent="0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</row>
    <row r="80" spans="1:42" ht="33.75" customHeight="1" x14ac:dyDescent="0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</row>
    <row r="81" spans="1:42" ht="33.75" customHeight="1" x14ac:dyDescent="0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</row>
    <row r="82" spans="1:42" ht="33.75" customHeight="1" x14ac:dyDescent="0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</row>
    <row r="83" spans="1:42" ht="33.75" customHeight="1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  <row r="84" spans="1:42" ht="33.75" customHeight="1" x14ac:dyDescent="0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</row>
    <row r="85" spans="1:42" ht="33.75" customHeight="1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</row>
    <row r="86" spans="1:42" ht="33.75" customHeight="1" x14ac:dyDescent="0.25"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</row>
    <row r="87" spans="1:42" ht="33.75" customHeight="1" x14ac:dyDescent="0.25"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</row>
    <row r="88" spans="1:42" ht="33.75" customHeight="1" x14ac:dyDescent="0.25"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</row>
    <row r="89" spans="1:42" ht="33.75" customHeight="1" x14ac:dyDescent="0.25"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</row>
    <row r="90" spans="1:42" ht="33.75" customHeight="1" x14ac:dyDescent="0.25"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</row>
    <row r="91" spans="1:42" ht="33.75" customHeight="1" x14ac:dyDescent="0.25"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</row>
    <row r="92" spans="1:42" x14ac:dyDescent="0.25"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</row>
    <row r="93" spans="1:42" x14ac:dyDescent="0.25"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</row>
    <row r="94" spans="1:42" x14ac:dyDescent="0.25"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</row>
    <row r="95" spans="1:42" x14ac:dyDescent="0.25"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</row>
    <row r="96" spans="1:42" x14ac:dyDescent="0.25"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</row>
    <row r="97" spans="15:42" x14ac:dyDescent="0.25"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</row>
    <row r="98" spans="15:42" x14ac:dyDescent="0.25"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</row>
    <row r="99" spans="15:42" x14ac:dyDescent="0.25"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</row>
    <row r="100" spans="15:42" x14ac:dyDescent="0.25"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</row>
    <row r="101" spans="15:42" ht="34.5" customHeight="1" x14ac:dyDescent="0.25"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</row>
    <row r="102" spans="15:42" ht="34.5" customHeight="1" x14ac:dyDescent="0.25"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</row>
    <row r="103" spans="15:42" ht="34.5" customHeight="1" x14ac:dyDescent="0.25"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</row>
    <row r="104" spans="15:42" ht="34.5" customHeight="1" x14ac:dyDescent="0.25"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</row>
    <row r="105" spans="15:42" ht="34.5" customHeight="1" x14ac:dyDescent="0.25"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</row>
    <row r="106" spans="15:42" ht="34.5" customHeight="1" x14ac:dyDescent="0.25"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</row>
    <row r="107" spans="15:42" ht="34.5" customHeight="1" x14ac:dyDescent="0.25"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</row>
    <row r="108" spans="15:42" ht="34.5" customHeight="1" x14ac:dyDescent="0.25"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</row>
    <row r="109" spans="15:42" ht="34.5" customHeight="1" x14ac:dyDescent="0.25"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</row>
    <row r="110" spans="15:42" ht="34.5" customHeight="1" x14ac:dyDescent="0.25"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</row>
    <row r="111" spans="15:42" ht="34.5" customHeight="1" x14ac:dyDescent="0.25"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</row>
    <row r="112" spans="15:42" ht="34.5" customHeight="1" x14ac:dyDescent="0.25"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</row>
    <row r="113" spans="15:42" ht="34.5" customHeight="1" x14ac:dyDescent="0.25"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</row>
    <row r="114" spans="15:42" ht="34.5" customHeight="1" x14ac:dyDescent="0.25"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</row>
    <row r="115" spans="15:42" ht="34.5" customHeight="1" x14ac:dyDescent="0.25"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</row>
    <row r="116" spans="15:42" ht="34.5" customHeight="1" x14ac:dyDescent="0.25"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</row>
    <row r="117" spans="15:42" ht="34.5" customHeight="1" x14ac:dyDescent="0.25"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</row>
    <row r="118" spans="15:42" ht="34.5" customHeight="1" x14ac:dyDescent="0.25"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15:42" ht="34.5" customHeight="1" x14ac:dyDescent="0.25"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</row>
    <row r="120" spans="15:42" ht="34.5" customHeight="1" x14ac:dyDescent="0.25"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</row>
    <row r="121" spans="15:42" ht="34.5" customHeight="1" x14ac:dyDescent="0.25"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</row>
    <row r="122" spans="15:42" ht="34.5" customHeight="1" x14ac:dyDescent="0.25"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</row>
    <row r="123" spans="15:42" ht="34.5" customHeight="1" x14ac:dyDescent="0.25"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</row>
    <row r="124" spans="15:42" ht="34.5" customHeight="1" x14ac:dyDescent="0.25"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</row>
    <row r="125" spans="15:42" ht="34.5" customHeight="1" x14ac:dyDescent="0.25"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</row>
    <row r="126" spans="15:42" ht="34.5" customHeight="1" x14ac:dyDescent="0.25"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</row>
    <row r="127" spans="15:42" ht="34.5" customHeight="1" x14ac:dyDescent="0.25"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</row>
    <row r="128" spans="15:42" ht="34.5" customHeight="1" x14ac:dyDescent="0.25"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</row>
    <row r="129" spans="15:42" ht="34.5" customHeight="1" x14ac:dyDescent="0.25"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</row>
    <row r="130" spans="15:42" ht="34.5" customHeight="1" x14ac:dyDescent="0.25"/>
    <row r="131" spans="15:42" ht="34.5" customHeight="1" x14ac:dyDescent="0.25"/>
    <row r="132" spans="15:42" ht="34.5" customHeight="1" x14ac:dyDescent="0.25"/>
    <row r="133" spans="15:42" ht="34.5" customHeight="1" x14ac:dyDescent="0.25"/>
    <row r="134" spans="15:42" ht="34.5" customHeight="1" x14ac:dyDescent="0.25"/>
    <row r="135" spans="15:42" ht="34.5" customHeight="1" x14ac:dyDescent="0.25"/>
  </sheetData>
  <mergeCells count="3">
    <mergeCell ref="A8:N8"/>
    <mergeCell ref="A9:N9"/>
    <mergeCell ref="A48:F4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6B4E-9FFE-4E71-BA41-20A1AE930994}">
  <dimension ref="A1:AP136"/>
  <sheetViews>
    <sheetView topLeftCell="A34" zoomScale="50" zoomScaleNormal="50" workbookViewId="0">
      <selection activeCell="C53" sqref="C53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18.28515625" bestFit="1" customWidth="1"/>
    <col min="4" max="4" width="17.7109375" customWidth="1"/>
    <col min="5" max="5" width="18" customWidth="1"/>
    <col min="6" max="6" width="17.7109375" customWidth="1"/>
    <col min="7" max="7" width="17.42578125" customWidth="1"/>
    <col min="8" max="8" width="19.42578125" customWidth="1"/>
    <col min="9" max="9" width="17.42578125" customWidth="1"/>
    <col min="10" max="10" width="17.7109375" customWidth="1"/>
    <col min="11" max="11" width="18.5703125" customWidth="1"/>
    <col min="12" max="12" width="17.42578125" customWidth="1"/>
    <col min="13" max="13" width="17.7109375" customWidth="1"/>
    <col min="14" max="14" width="19.42578125" customWidth="1"/>
    <col min="15" max="15" width="21" customWidth="1"/>
    <col min="16" max="16" width="16.5703125" customWidth="1"/>
    <col min="17" max="17" width="14.28515625" bestFit="1" customWidth="1"/>
    <col min="257" max="257" width="21.7109375" customWidth="1"/>
    <col min="258" max="258" width="19.42578125" customWidth="1"/>
    <col min="259" max="259" width="18.28515625" bestFit="1" customWidth="1"/>
    <col min="260" max="260" width="17.7109375" customWidth="1"/>
    <col min="261" max="261" width="18" customWidth="1"/>
    <col min="262" max="262" width="17.7109375" customWidth="1"/>
    <col min="263" max="263" width="17.42578125" customWidth="1"/>
    <col min="264" max="264" width="19.42578125" customWidth="1"/>
    <col min="265" max="265" width="17.42578125" customWidth="1"/>
    <col min="266" max="266" width="17.7109375" customWidth="1"/>
    <col min="267" max="267" width="18.5703125" customWidth="1"/>
    <col min="268" max="268" width="17.42578125" customWidth="1"/>
    <col min="269" max="269" width="17.7109375" customWidth="1"/>
    <col min="270" max="270" width="19.42578125" customWidth="1"/>
    <col min="271" max="271" width="21" customWidth="1"/>
    <col min="272" max="272" width="16.5703125" customWidth="1"/>
    <col min="273" max="273" width="14.28515625" bestFit="1" customWidth="1"/>
    <col min="513" max="513" width="21.7109375" customWidth="1"/>
    <col min="514" max="514" width="19.42578125" customWidth="1"/>
    <col min="515" max="515" width="18.28515625" bestFit="1" customWidth="1"/>
    <col min="516" max="516" width="17.7109375" customWidth="1"/>
    <col min="517" max="517" width="18" customWidth="1"/>
    <col min="518" max="518" width="17.7109375" customWidth="1"/>
    <col min="519" max="519" width="17.42578125" customWidth="1"/>
    <col min="520" max="520" width="19.42578125" customWidth="1"/>
    <col min="521" max="521" width="17.42578125" customWidth="1"/>
    <col min="522" max="522" width="17.7109375" customWidth="1"/>
    <col min="523" max="523" width="18.5703125" customWidth="1"/>
    <col min="524" max="524" width="17.42578125" customWidth="1"/>
    <col min="525" max="525" width="17.7109375" customWidth="1"/>
    <col min="526" max="526" width="19.42578125" customWidth="1"/>
    <col min="527" max="527" width="21" customWidth="1"/>
    <col min="528" max="528" width="16.5703125" customWidth="1"/>
    <col min="529" max="529" width="14.28515625" bestFit="1" customWidth="1"/>
    <col min="769" max="769" width="21.7109375" customWidth="1"/>
    <col min="770" max="770" width="19.42578125" customWidth="1"/>
    <col min="771" max="771" width="18.28515625" bestFit="1" customWidth="1"/>
    <col min="772" max="772" width="17.7109375" customWidth="1"/>
    <col min="773" max="773" width="18" customWidth="1"/>
    <col min="774" max="774" width="17.7109375" customWidth="1"/>
    <col min="775" max="775" width="17.42578125" customWidth="1"/>
    <col min="776" max="776" width="19.42578125" customWidth="1"/>
    <col min="777" max="777" width="17.42578125" customWidth="1"/>
    <col min="778" max="778" width="17.7109375" customWidth="1"/>
    <col min="779" max="779" width="18.5703125" customWidth="1"/>
    <col min="780" max="780" width="17.42578125" customWidth="1"/>
    <col min="781" max="781" width="17.7109375" customWidth="1"/>
    <col min="782" max="782" width="19.42578125" customWidth="1"/>
    <col min="783" max="783" width="21" customWidth="1"/>
    <col min="784" max="784" width="16.5703125" customWidth="1"/>
    <col min="785" max="785" width="14.28515625" bestFit="1" customWidth="1"/>
    <col min="1025" max="1025" width="21.7109375" customWidth="1"/>
    <col min="1026" max="1026" width="19.42578125" customWidth="1"/>
    <col min="1027" max="1027" width="18.28515625" bestFit="1" customWidth="1"/>
    <col min="1028" max="1028" width="17.7109375" customWidth="1"/>
    <col min="1029" max="1029" width="18" customWidth="1"/>
    <col min="1030" max="1030" width="17.7109375" customWidth="1"/>
    <col min="1031" max="1031" width="17.42578125" customWidth="1"/>
    <col min="1032" max="1032" width="19.42578125" customWidth="1"/>
    <col min="1033" max="1033" width="17.42578125" customWidth="1"/>
    <col min="1034" max="1034" width="17.7109375" customWidth="1"/>
    <col min="1035" max="1035" width="18.5703125" customWidth="1"/>
    <col min="1036" max="1036" width="17.42578125" customWidth="1"/>
    <col min="1037" max="1037" width="17.7109375" customWidth="1"/>
    <col min="1038" max="1038" width="19.42578125" customWidth="1"/>
    <col min="1039" max="1039" width="21" customWidth="1"/>
    <col min="1040" max="1040" width="16.5703125" customWidth="1"/>
    <col min="1041" max="1041" width="14.28515625" bestFit="1" customWidth="1"/>
    <col min="1281" max="1281" width="21.7109375" customWidth="1"/>
    <col min="1282" max="1282" width="19.42578125" customWidth="1"/>
    <col min="1283" max="1283" width="18.28515625" bestFit="1" customWidth="1"/>
    <col min="1284" max="1284" width="17.7109375" customWidth="1"/>
    <col min="1285" max="1285" width="18" customWidth="1"/>
    <col min="1286" max="1286" width="17.7109375" customWidth="1"/>
    <col min="1287" max="1287" width="17.42578125" customWidth="1"/>
    <col min="1288" max="1288" width="19.42578125" customWidth="1"/>
    <col min="1289" max="1289" width="17.42578125" customWidth="1"/>
    <col min="1290" max="1290" width="17.7109375" customWidth="1"/>
    <col min="1291" max="1291" width="18.5703125" customWidth="1"/>
    <col min="1292" max="1292" width="17.42578125" customWidth="1"/>
    <col min="1293" max="1293" width="17.7109375" customWidth="1"/>
    <col min="1294" max="1294" width="19.42578125" customWidth="1"/>
    <col min="1295" max="1295" width="21" customWidth="1"/>
    <col min="1296" max="1296" width="16.5703125" customWidth="1"/>
    <col min="1297" max="1297" width="14.28515625" bestFit="1" customWidth="1"/>
    <col min="1537" max="1537" width="21.7109375" customWidth="1"/>
    <col min="1538" max="1538" width="19.42578125" customWidth="1"/>
    <col min="1539" max="1539" width="18.28515625" bestFit="1" customWidth="1"/>
    <col min="1540" max="1540" width="17.7109375" customWidth="1"/>
    <col min="1541" max="1541" width="18" customWidth="1"/>
    <col min="1542" max="1542" width="17.7109375" customWidth="1"/>
    <col min="1543" max="1543" width="17.42578125" customWidth="1"/>
    <col min="1544" max="1544" width="19.42578125" customWidth="1"/>
    <col min="1545" max="1545" width="17.42578125" customWidth="1"/>
    <col min="1546" max="1546" width="17.7109375" customWidth="1"/>
    <col min="1547" max="1547" width="18.5703125" customWidth="1"/>
    <col min="1548" max="1548" width="17.42578125" customWidth="1"/>
    <col min="1549" max="1549" width="17.7109375" customWidth="1"/>
    <col min="1550" max="1550" width="19.42578125" customWidth="1"/>
    <col min="1551" max="1551" width="21" customWidth="1"/>
    <col min="1552" max="1552" width="16.5703125" customWidth="1"/>
    <col min="1553" max="1553" width="14.28515625" bestFit="1" customWidth="1"/>
    <col min="1793" max="1793" width="21.7109375" customWidth="1"/>
    <col min="1794" max="1794" width="19.42578125" customWidth="1"/>
    <col min="1795" max="1795" width="18.28515625" bestFit="1" customWidth="1"/>
    <col min="1796" max="1796" width="17.7109375" customWidth="1"/>
    <col min="1797" max="1797" width="18" customWidth="1"/>
    <col min="1798" max="1798" width="17.7109375" customWidth="1"/>
    <col min="1799" max="1799" width="17.42578125" customWidth="1"/>
    <col min="1800" max="1800" width="19.42578125" customWidth="1"/>
    <col min="1801" max="1801" width="17.42578125" customWidth="1"/>
    <col min="1802" max="1802" width="17.7109375" customWidth="1"/>
    <col min="1803" max="1803" width="18.5703125" customWidth="1"/>
    <col min="1804" max="1804" width="17.42578125" customWidth="1"/>
    <col min="1805" max="1805" width="17.7109375" customWidth="1"/>
    <col min="1806" max="1806" width="19.42578125" customWidth="1"/>
    <col min="1807" max="1807" width="21" customWidth="1"/>
    <col min="1808" max="1808" width="16.5703125" customWidth="1"/>
    <col min="1809" max="1809" width="14.28515625" bestFit="1" customWidth="1"/>
    <col min="2049" max="2049" width="21.7109375" customWidth="1"/>
    <col min="2050" max="2050" width="19.42578125" customWidth="1"/>
    <col min="2051" max="2051" width="18.28515625" bestFit="1" customWidth="1"/>
    <col min="2052" max="2052" width="17.7109375" customWidth="1"/>
    <col min="2053" max="2053" width="18" customWidth="1"/>
    <col min="2054" max="2054" width="17.7109375" customWidth="1"/>
    <col min="2055" max="2055" width="17.42578125" customWidth="1"/>
    <col min="2056" max="2056" width="19.42578125" customWidth="1"/>
    <col min="2057" max="2057" width="17.42578125" customWidth="1"/>
    <col min="2058" max="2058" width="17.7109375" customWidth="1"/>
    <col min="2059" max="2059" width="18.5703125" customWidth="1"/>
    <col min="2060" max="2060" width="17.42578125" customWidth="1"/>
    <col min="2061" max="2061" width="17.7109375" customWidth="1"/>
    <col min="2062" max="2062" width="19.42578125" customWidth="1"/>
    <col min="2063" max="2063" width="21" customWidth="1"/>
    <col min="2064" max="2064" width="16.5703125" customWidth="1"/>
    <col min="2065" max="2065" width="14.28515625" bestFit="1" customWidth="1"/>
    <col min="2305" max="2305" width="21.7109375" customWidth="1"/>
    <col min="2306" max="2306" width="19.42578125" customWidth="1"/>
    <col min="2307" max="2307" width="18.28515625" bestFit="1" customWidth="1"/>
    <col min="2308" max="2308" width="17.7109375" customWidth="1"/>
    <col min="2309" max="2309" width="18" customWidth="1"/>
    <col min="2310" max="2310" width="17.7109375" customWidth="1"/>
    <col min="2311" max="2311" width="17.42578125" customWidth="1"/>
    <col min="2312" max="2312" width="19.42578125" customWidth="1"/>
    <col min="2313" max="2313" width="17.42578125" customWidth="1"/>
    <col min="2314" max="2314" width="17.7109375" customWidth="1"/>
    <col min="2315" max="2315" width="18.5703125" customWidth="1"/>
    <col min="2316" max="2316" width="17.42578125" customWidth="1"/>
    <col min="2317" max="2317" width="17.7109375" customWidth="1"/>
    <col min="2318" max="2318" width="19.42578125" customWidth="1"/>
    <col min="2319" max="2319" width="21" customWidth="1"/>
    <col min="2320" max="2320" width="16.5703125" customWidth="1"/>
    <col min="2321" max="2321" width="14.28515625" bestFit="1" customWidth="1"/>
    <col min="2561" max="2561" width="21.7109375" customWidth="1"/>
    <col min="2562" max="2562" width="19.42578125" customWidth="1"/>
    <col min="2563" max="2563" width="18.28515625" bestFit="1" customWidth="1"/>
    <col min="2564" max="2564" width="17.7109375" customWidth="1"/>
    <col min="2565" max="2565" width="18" customWidth="1"/>
    <col min="2566" max="2566" width="17.7109375" customWidth="1"/>
    <col min="2567" max="2567" width="17.42578125" customWidth="1"/>
    <col min="2568" max="2568" width="19.42578125" customWidth="1"/>
    <col min="2569" max="2569" width="17.42578125" customWidth="1"/>
    <col min="2570" max="2570" width="17.7109375" customWidth="1"/>
    <col min="2571" max="2571" width="18.5703125" customWidth="1"/>
    <col min="2572" max="2572" width="17.42578125" customWidth="1"/>
    <col min="2573" max="2573" width="17.7109375" customWidth="1"/>
    <col min="2574" max="2574" width="19.42578125" customWidth="1"/>
    <col min="2575" max="2575" width="21" customWidth="1"/>
    <col min="2576" max="2576" width="16.5703125" customWidth="1"/>
    <col min="2577" max="2577" width="14.28515625" bestFit="1" customWidth="1"/>
    <col min="2817" max="2817" width="21.7109375" customWidth="1"/>
    <col min="2818" max="2818" width="19.42578125" customWidth="1"/>
    <col min="2819" max="2819" width="18.28515625" bestFit="1" customWidth="1"/>
    <col min="2820" max="2820" width="17.7109375" customWidth="1"/>
    <col min="2821" max="2821" width="18" customWidth="1"/>
    <col min="2822" max="2822" width="17.7109375" customWidth="1"/>
    <col min="2823" max="2823" width="17.42578125" customWidth="1"/>
    <col min="2824" max="2824" width="19.42578125" customWidth="1"/>
    <col min="2825" max="2825" width="17.42578125" customWidth="1"/>
    <col min="2826" max="2826" width="17.7109375" customWidth="1"/>
    <col min="2827" max="2827" width="18.5703125" customWidth="1"/>
    <col min="2828" max="2828" width="17.42578125" customWidth="1"/>
    <col min="2829" max="2829" width="17.7109375" customWidth="1"/>
    <col min="2830" max="2830" width="19.42578125" customWidth="1"/>
    <col min="2831" max="2831" width="21" customWidth="1"/>
    <col min="2832" max="2832" width="16.5703125" customWidth="1"/>
    <col min="2833" max="2833" width="14.28515625" bestFit="1" customWidth="1"/>
    <col min="3073" max="3073" width="21.7109375" customWidth="1"/>
    <col min="3074" max="3074" width="19.42578125" customWidth="1"/>
    <col min="3075" max="3075" width="18.28515625" bestFit="1" customWidth="1"/>
    <col min="3076" max="3076" width="17.7109375" customWidth="1"/>
    <col min="3077" max="3077" width="18" customWidth="1"/>
    <col min="3078" max="3078" width="17.7109375" customWidth="1"/>
    <col min="3079" max="3079" width="17.42578125" customWidth="1"/>
    <col min="3080" max="3080" width="19.42578125" customWidth="1"/>
    <col min="3081" max="3081" width="17.42578125" customWidth="1"/>
    <col min="3082" max="3082" width="17.7109375" customWidth="1"/>
    <col min="3083" max="3083" width="18.5703125" customWidth="1"/>
    <col min="3084" max="3084" width="17.42578125" customWidth="1"/>
    <col min="3085" max="3085" width="17.7109375" customWidth="1"/>
    <col min="3086" max="3086" width="19.42578125" customWidth="1"/>
    <col min="3087" max="3087" width="21" customWidth="1"/>
    <col min="3088" max="3088" width="16.5703125" customWidth="1"/>
    <col min="3089" max="3089" width="14.28515625" bestFit="1" customWidth="1"/>
    <col min="3329" max="3329" width="21.7109375" customWidth="1"/>
    <col min="3330" max="3330" width="19.42578125" customWidth="1"/>
    <col min="3331" max="3331" width="18.28515625" bestFit="1" customWidth="1"/>
    <col min="3332" max="3332" width="17.7109375" customWidth="1"/>
    <col min="3333" max="3333" width="18" customWidth="1"/>
    <col min="3334" max="3334" width="17.7109375" customWidth="1"/>
    <col min="3335" max="3335" width="17.42578125" customWidth="1"/>
    <col min="3336" max="3336" width="19.42578125" customWidth="1"/>
    <col min="3337" max="3337" width="17.42578125" customWidth="1"/>
    <col min="3338" max="3338" width="17.7109375" customWidth="1"/>
    <col min="3339" max="3339" width="18.5703125" customWidth="1"/>
    <col min="3340" max="3340" width="17.42578125" customWidth="1"/>
    <col min="3341" max="3341" width="17.7109375" customWidth="1"/>
    <col min="3342" max="3342" width="19.42578125" customWidth="1"/>
    <col min="3343" max="3343" width="21" customWidth="1"/>
    <col min="3344" max="3344" width="16.5703125" customWidth="1"/>
    <col min="3345" max="3345" width="14.28515625" bestFit="1" customWidth="1"/>
    <col min="3585" max="3585" width="21.7109375" customWidth="1"/>
    <col min="3586" max="3586" width="19.42578125" customWidth="1"/>
    <col min="3587" max="3587" width="18.28515625" bestFit="1" customWidth="1"/>
    <col min="3588" max="3588" width="17.7109375" customWidth="1"/>
    <col min="3589" max="3589" width="18" customWidth="1"/>
    <col min="3590" max="3590" width="17.7109375" customWidth="1"/>
    <col min="3591" max="3591" width="17.42578125" customWidth="1"/>
    <col min="3592" max="3592" width="19.42578125" customWidth="1"/>
    <col min="3593" max="3593" width="17.42578125" customWidth="1"/>
    <col min="3594" max="3594" width="17.7109375" customWidth="1"/>
    <col min="3595" max="3595" width="18.5703125" customWidth="1"/>
    <col min="3596" max="3596" width="17.42578125" customWidth="1"/>
    <col min="3597" max="3597" width="17.7109375" customWidth="1"/>
    <col min="3598" max="3598" width="19.42578125" customWidth="1"/>
    <col min="3599" max="3599" width="21" customWidth="1"/>
    <col min="3600" max="3600" width="16.5703125" customWidth="1"/>
    <col min="3601" max="3601" width="14.28515625" bestFit="1" customWidth="1"/>
    <col min="3841" max="3841" width="21.7109375" customWidth="1"/>
    <col min="3842" max="3842" width="19.42578125" customWidth="1"/>
    <col min="3843" max="3843" width="18.28515625" bestFit="1" customWidth="1"/>
    <col min="3844" max="3844" width="17.7109375" customWidth="1"/>
    <col min="3845" max="3845" width="18" customWidth="1"/>
    <col min="3846" max="3846" width="17.7109375" customWidth="1"/>
    <col min="3847" max="3847" width="17.42578125" customWidth="1"/>
    <col min="3848" max="3848" width="19.42578125" customWidth="1"/>
    <col min="3849" max="3849" width="17.42578125" customWidth="1"/>
    <col min="3850" max="3850" width="17.7109375" customWidth="1"/>
    <col min="3851" max="3851" width="18.5703125" customWidth="1"/>
    <col min="3852" max="3852" width="17.42578125" customWidth="1"/>
    <col min="3853" max="3853" width="17.7109375" customWidth="1"/>
    <col min="3854" max="3854" width="19.42578125" customWidth="1"/>
    <col min="3855" max="3855" width="21" customWidth="1"/>
    <col min="3856" max="3856" width="16.5703125" customWidth="1"/>
    <col min="3857" max="3857" width="14.28515625" bestFit="1" customWidth="1"/>
    <col min="4097" max="4097" width="21.7109375" customWidth="1"/>
    <col min="4098" max="4098" width="19.42578125" customWidth="1"/>
    <col min="4099" max="4099" width="18.28515625" bestFit="1" customWidth="1"/>
    <col min="4100" max="4100" width="17.7109375" customWidth="1"/>
    <col min="4101" max="4101" width="18" customWidth="1"/>
    <col min="4102" max="4102" width="17.7109375" customWidth="1"/>
    <col min="4103" max="4103" width="17.42578125" customWidth="1"/>
    <col min="4104" max="4104" width="19.42578125" customWidth="1"/>
    <col min="4105" max="4105" width="17.42578125" customWidth="1"/>
    <col min="4106" max="4106" width="17.7109375" customWidth="1"/>
    <col min="4107" max="4107" width="18.5703125" customWidth="1"/>
    <col min="4108" max="4108" width="17.42578125" customWidth="1"/>
    <col min="4109" max="4109" width="17.7109375" customWidth="1"/>
    <col min="4110" max="4110" width="19.42578125" customWidth="1"/>
    <col min="4111" max="4111" width="21" customWidth="1"/>
    <col min="4112" max="4112" width="16.5703125" customWidth="1"/>
    <col min="4113" max="4113" width="14.28515625" bestFit="1" customWidth="1"/>
    <col min="4353" max="4353" width="21.7109375" customWidth="1"/>
    <col min="4354" max="4354" width="19.42578125" customWidth="1"/>
    <col min="4355" max="4355" width="18.28515625" bestFit="1" customWidth="1"/>
    <col min="4356" max="4356" width="17.7109375" customWidth="1"/>
    <col min="4357" max="4357" width="18" customWidth="1"/>
    <col min="4358" max="4358" width="17.7109375" customWidth="1"/>
    <col min="4359" max="4359" width="17.42578125" customWidth="1"/>
    <col min="4360" max="4360" width="19.42578125" customWidth="1"/>
    <col min="4361" max="4361" width="17.42578125" customWidth="1"/>
    <col min="4362" max="4362" width="17.7109375" customWidth="1"/>
    <col min="4363" max="4363" width="18.5703125" customWidth="1"/>
    <col min="4364" max="4364" width="17.42578125" customWidth="1"/>
    <col min="4365" max="4365" width="17.7109375" customWidth="1"/>
    <col min="4366" max="4366" width="19.42578125" customWidth="1"/>
    <col min="4367" max="4367" width="21" customWidth="1"/>
    <col min="4368" max="4368" width="16.5703125" customWidth="1"/>
    <col min="4369" max="4369" width="14.28515625" bestFit="1" customWidth="1"/>
    <col min="4609" max="4609" width="21.7109375" customWidth="1"/>
    <col min="4610" max="4610" width="19.42578125" customWidth="1"/>
    <col min="4611" max="4611" width="18.28515625" bestFit="1" customWidth="1"/>
    <col min="4612" max="4612" width="17.7109375" customWidth="1"/>
    <col min="4613" max="4613" width="18" customWidth="1"/>
    <col min="4614" max="4614" width="17.7109375" customWidth="1"/>
    <col min="4615" max="4615" width="17.42578125" customWidth="1"/>
    <col min="4616" max="4616" width="19.42578125" customWidth="1"/>
    <col min="4617" max="4617" width="17.42578125" customWidth="1"/>
    <col min="4618" max="4618" width="17.7109375" customWidth="1"/>
    <col min="4619" max="4619" width="18.5703125" customWidth="1"/>
    <col min="4620" max="4620" width="17.42578125" customWidth="1"/>
    <col min="4621" max="4621" width="17.7109375" customWidth="1"/>
    <col min="4622" max="4622" width="19.42578125" customWidth="1"/>
    <col min="4623" max="4623" width="21" customWidth="1"/>
    <col min="4624" max="4624" width="16.5703125" customWidth="1"/>
    <col min="4625" max="4625" width="14.28515625" bestFit="1" customWidth="1"/>
    <col min="4865" max="4865" width="21.7109375" customWidth="1"/>
    <col min="4866" max="4866" width="19.42578125" customWidth="1"/>
    <col min="4867" max="4867" width="18.28515625" bestFit="1" customWidth="1"/>
    <col min="4868" max="4868" width="17.7109375" customWidth="1"/>
    <col min="4869" max="4869" width="18" customWidth="1"/>
    <col min="4870" max="4870" width="17.7109375" customWidth="1"/>
    <col min="4871" max="4871" width="17.42578125" customWidth="1"/>
    <col min="4872" max="4872" width="19.42578125" customWidth="1"/>
    <col min="4873" max="4873" width="17.42578125" customWidth="1"/>
    <col min="4874" max="4874" width="17.7109375" customWidth="1"/>
    <col min="4875" max="4875" width="18.5703125" customWidth="1"/>
    <col min="4876" max="4876" width="17.42578125" customWidth="1"/>
    <col min="4877" max="4877" width="17.7109375" customWidth="1"/>
    <col min="4878" max="4878" width="19.42578125" customWidth="1"/>
    <col min="4879" max="4879" width="21" customWidth="1"/>
    <col min="4880" max="4880" width="16.5703125" customWidth="1"/>
    <col min="4881" max="4881" width="14.28515625" bestFit="1" customWidth="1"/>
    <col min="5121" max="5121" width="21.7109375" customWidth="1"/>
    <col min="5122" max="5122" width="19.42578125" customWidth="1"/>
    <col min="5123" max="5123" width="18.28515625" bestFit="1" customWidth="1"/>
    <col min="5124" max="5124" width="17.7109375" customWidth="1"/>
    <col min="5125" max="5125" width="18" customWidth="1"/>
    <col min="5126" max="5126" width="17.7109375" customWidth="1"/>
    <col min="5127" max="5127" width="17.42578125" customWidth="1"/>
    <col min="5128" max="5128" width="19.42578125" customWidth="1"/>
    <col min="5129" max="5129" width="17.42578125" customWidth="1"/>
    <col min="5130" max="5130" width="17.7109375" customWidth="1"/>
    <col min="5131" max="5131" width="18.5703125" customWidth="1"/>
    <col min="5132" max="5132" width="17.42578125" customWidth="1"/>
    <col min="5133" max="5133" width="17.7109375" customWidth="1"/>
    <col min="5134" max="5134" width="19.42578125" customWidth="1"/>
    <col min="5135" max="5135" width="21" customWidth="1"/>
    <col min="5136" max="5136" width="16.5703125" customWidth="1"/>
    <col min="5137" max="5137" width="14.28515625" bestFit="1" customWidth="1"/>
    <col min="5377" max="5377" width="21.7109375" customWidth="1"/>
    <col min="5378" max="5378" width="19.42578125" customWidth="1"/>
    <col min="5379" max="5379" width="18.28515625" bestFit="1" customWidth="1"/>
    <col min="5380" max="5380" width="17.7109375" customWidth="1"/>
    <col min="5381" max="5381" width="18" customWidth="1"/>
    <col min="5382" max="5382" width="17.7109375" customWidth="1"/>
    <col min="5383" max="5383" width="17.42578125" customWidth="1"/>
    <col min="5384" max="5384" width="19.42578125" customWidth="1"/>
    <col min="5385" max="5385" width="17.42578125" customWidth="1"/>
    <col min="5386" max="5386" width="17.7109375" customWidth="1"/>
    <col min="5387" max="5387" width="18.5703125" customWidth="1"/>
    <col min="5388" max="5388" width="17.42578125" customWidth="1"/>
    <col min="5389" max="5389" width="17.7109375" customWidth="1"/>
    <col min="5390" max="5390" width="19.42578125" customWidth="1"/>
    <col min="5391" max="5391" width="21" customWidth="1"/>
    <col min="5392" max="5392" width="16.5703125" customWidth="1"/>
    <col min="5393" max="5393" width="14.28515625" bestFit="1" customWidth="1"/>
    <col min="5633" max="5633" width="21.7109375" customWidth="1"/>
    <col min="5634" max="5634" width="19.42578125" customWidth="1"/>
    <col min="5635" max="5635" width="18.28515625" bestFit="1" customWidth="1"/>
    <col min="5636" max="5636" width="17.7109375" customWidth="1"/>
    <col min="5637" max="5637" width="18" customWidth="1"/>
    <col min="5638" max="5638" width="17.7109375" customWidth="1"/>
    <col min="5639" max="5639" width="17.42578125" customWidth="1"/>
    <col min="5640" max="5640" width="19.42578125" customWidth="1"/>
    <col min="5641" max="5641" width="17.42578125" customWidth="1"/>
    <col min="5642" max="5642" width="17.7109375" customWidth="1"/>
    <col min="5643" max="5643" width="18.5703125" customWidth="1"/>
    <col min="5644" max="5644" width="17.42578125" customWidth="1"/>
    <col min="5645" max="5645" width="17.7109375" customWidth="1"/>
    <col min="5646" max="5646" width="19.42578125" customWidth="1"/>
    <col min="5647" max="5647" width="21" customWidth="1"/>
    <col min="5648" max="5648" width="16.5703125" customWidth="1"/>
    <col min="5649" max="5649" width="14.28515625" bestFit="1" customWidth="1"/>
    <col min="5889" max="5889" width="21.7109375" customWidth="1"/>
    <col min="5890" max="5890" width="19.42578125" customWidth="1"/>
    <col min="5891" max="5891" width="18.28515625" bestFit="1" customWidth="1"/>
    <col min="5892" max="5892" width="17.7109375" customWidth="1"/>
    <col min="5893" max="5893" width="18" customWidth="1"/>
    <col min="5894" max="5894" width="17.7109375" customWidth="1"/>
    <col min="5895" max="5895" width="17.42578125" customWidth="1"/>
    <col min="5896" max="5896" width="19.42578125" customWidth="1"/>
    <col min="5897" max="5897" width="17.42578125" customWidth="1"/>
    <col min="5898" max="5898" width="17.7109375" customWidth="1"/>
    <col min="5899" max="5899" width="18.5703125" customWidth="1"/>
    <col min="5900" max="5900" width="17.42578125" customWidth="1"/>
    <col min="5901" max="5901" width="17.7109375" customWidth="1"/>
    <col min="5902" max="5902" width="19.42578125" customWidth="1"/>
    <col min="5903" max="5903" width="21" customWidth="1"/>
    <col min="5904" max="5904" width="16.5703125" customWidth="1"/>
    <col min="5905" max="5905" width="14.28515625" bestFit="1" customWidth="1"/>
    <col min="6145" max="6145" width="21.7109375" customWidth="1"/>
    <col min="6146" max="6146" width="19.42578125" customWidth="1"/>
    <col min="6147" max="6147" width="18.28515625" bestFit="1" customWidth="1"/>
    <col min="6148" max="6148" width="17.7109375" customWidth="1"/>
    <col min="6149" max="6149" width="18" customWidth="1"/>
    <col min="6150" max="6150" width="17.7109375" customWidth="1"/>
    <col min="6151" max="6151" width="17.42578125" customWidth="1"/>
    <col min="6152" max="6152" width="19.42578125" customWidth="1"/>
    <col min="6153" max="6153" width="17.42578125" customWidth="1"/>
    <col min="6154" max="6154" width="17.7109375" customWidth="1"/>
    <col min="6155" max="6155" width="18.5703125" customWidth="1"/>
    <col min="6156" max="6156" width="17.42578125" customWidth="1"/>
    <col min="6157" max="6157" width="17.7109375" customWidth="1"/>
    <col min="6158" max="6158" width="19.42578125" customWidth="1"/>
    <col min="6159" max="6159" width="21" customWidth="1"/>
    <col min="6160" max="6160" width="16.5703125" customWidth="1"/>
    <col min="6161" max="6161" width="14.28515625" bestFit="1" customWidth="1"/>
    <col min="6401" max="6401" width="21.7109375" customWidth="1"/>
    <col min="6402" max="6402" width="19.42578125" customWidth="1"/>
    <col min="6403" max="6403" width="18.28515625" bestFit="1" customWidth="1"/>
    <col min="6404" max="6404" width="17.7109375" customWidth="1"/>
    <col min="6405" max="6405" width="18" customWidth="1"/>
    <col min="6406" max="6406" width="17.7109375" customWidth="1"/>
    <col min="6407" max="6407" width="17.42578125" customWidth="1"/>
    <col min="6408" max="6408" width="19.42578125" customWidth="1"/>
    <col min="6409" max="6409" width="17.42578125" customWidth="1"/>
    <col min="6410" max="6410" width="17.7109375" customWidth="1"/>
    <col min="6411" max="6411" width="18.5703125" customWidth="1"/>
    <col min="6412" max="6412" width="17.42578125" customWidth="1"/>
    <col min="6413" max="6413" width="17.7109375" customWidth="1"/>
    <col min="6414" max="6414" width="19.42578125" customWidth="1"/>
    <col min="6415" max="6415" width="21" customWidth="1"/>
    <col min="6416" max="6416" width="16.5703125" customWidth="1"/>
    <col min="6417" max="6417" width="14.28515625" bestFit="1" customWidth="1"/>
    <col min="6657" max="6657" width="21.7109375" customWidth="1"/>
    <col min="6658" max="6658" width="19.42578125" customWidth="1"/>
    <col min="6659" max="6659" width="18.28515625" bestFit="1" customWidth="1"/>
    <col min="6660" max="6660" width="17.7109375" customWidth="1"/>
    <col min="6661" max="6661" width="18" customWidth="1"/>
    <col min="6662" max="6662" width="17.7109375" customWidth="1"/>
    <col min="6663" max="6663" width="17.42578125" customWidth="1"/>
    <col min="6664" max="6664" width="19.42578125" customWidth="1"/>
    <col min="6665" max="6665" width="17.42578125" customWidth="1"/>
    <col min="6666" max="6666" width="17.7109375" customWidth="1"/>
    <col min="6667" max="6667" width="18.5703125" customWidth="1"/>
    <col min="6668" max="6668" width="17.42578125" customWidth="1"/>
    <col min="6669" max="6669" width="17.7109375" customWidth="1"/>
    <col min="6670" max="6670" width="19.42578125" customWidth="1"/>
    <col min="6671" max="6671" width="21" customWidth="1"/>
    <col min="6672" max="6672" width="16.5703125" customWidth="1"/>
    <col min="6673" max="6673" width="14.28515625" bestFit="1" customWidth="1"/>
    <col min="6913" max="6913" width="21.7109375" customWidth="1"/>
    <col min="6914" max="6914" width="19.42578125" customWidth="1"/>
    <col min="6915" max="6915" width="18.28515625" bestFit="1" customWidth="1"/>
    <col min="6916" max="6916" width="17.7109375" customWidth="1"/>
    <col min="6917" max="6917" width="18" customWidth="1"/>
    <col min="6918" max="6918" width="17.7109375" customWidth="1"/>
    <col min="6919" max="6919" width="17.42578125" customWidth="1"/>
    <col min="6920" max="6920" width="19.42578125" customWidth="1"/>
    <col min="6921" max="6921" width="17.42578125" customWidth="1"/>
    <col min="6922" max="6922" width="17.7109375" customWidth="1"/>
    <col min="6923" max="6923" width="18.5703125" customWidth="1"/>
    <col min="6924" max="6924" width="17.42578125" customWidth="1"/>
    <col min="6925" max="6925" width="17.7109375" customWidth="1"/>
    <col min="6926" max="6926" width="19.42578125" customWidth="1"/>
    <col min="6927" max="6927" width="21" customWidth="1"/>
    <col min="6928" max="6928" width="16.5703125" customWidth="1"/>
    <col min="6929" max="6929" width="14.28515625" bestFit="1" customWidth="1"/>
    <col min="7169" max="7169" width="21.7109375" customWidth="1"/>
    <col min="7170" max="7170" width="19.42578125" customWidth="1"/>
    <col min="7171" max="7171" width="18.28515625" bestFit="1" customWidth="1"/>
    <col min="7172" max="7172" width="17.7109375" customWidth="1"/>
    <col min="7173" max="7173" width="18" customWidth="1"/>
    <col min="7174" max="7174" width="17.7109375" customWidth="1"/>
    <col min="7175" max="7175" width="17.42578125" customWidth="1"/>
    <col min="7176" max="7176" width="19.42578125" customWidth="1"/>
    <col min="7177" max="7177" width="17.42578125" customWidth="1"/>
    <col min="7178" max="7178" width="17.7109375" customWidth="1"/>
    <col min="7179" max="7179" width="18.5703125" customWidth="1"/>
    <col min="7180" max="7180" width="17.42578125" customWidth="1"/>
    <col min="7181" max="7181" width="17.7109375" customWidth="1"/>
    <col min="7182" max="7182" width="19.42578125" customWidth="1"/>
    <col min="7183" max="7183" width="21" customWidth="1"/>
    <col min="7184" max="7184" width="16.5703125" customWidth="1"/>
    <col min="7185" max="7185" width="14.28515625" bestFit="1" customWidth="1"/>
    <col min="7425" max="7425" width="21.7109375" customWidth="1"/>
    <col min="7426" max="7426" width="19.42578125" customWidth="1"/>
    <col min="7427" max="7427" width="18.28515625" bestFit="1" customWidth="1"/>
    <col min="7428" max="7428" width="17.7109375" customWidth="1"/>
    <col min="7429" max="7429" width="18" customWidth="1"/>
    <col min="7430" max="7430" width="17.7109375" customWidth="1"/>
    <col min="7431" max="7431" width="17.42578125" customWidth="1"/>
    <col min="7432" max="7432" width="19.42578125" customWidth="1"/>
    <col min="7433" max="7433" width="17.42578125" customWidth="1"/>
    <col min="7434" max="7434" width="17.7109375" customWidth="1"/>
    <col min="7435" max="7435" width="18.5703125" customWidth="1"/>
    <col min="7436" max="7436" width="17.42578125" customWidth="1"/>
    <col min="7437" max="7437" width="17.7109375" customWidth="1"/>
    <col min="7438" max="7438" width="19.42578125" customWidth="1"/>
    <col min="7439" max="7439" width="21" customWidth="1"/>
    <col min="7440" max="7440" width="16.5703125" customWidth="1"/>
    <col min="7441" max="7441" width="14.28515625" bestFit="1" customWidth="1"/>
    <col min="7681" max="7681" width="21.7109375" customWidth="1"/>
    <col min="7682" max="7682" width="19.42578125" customWidth="1"/>
    <col min="7683" max="7683" width="18.28515625" bestFit="1" customWidth="1"/>
    <col min="7684" max="7684" width="17.7109375" customWidth="1"/>
    <col min="7685" max="7685" width="18" customWidth="1"/>
    <col min="7686" max="7686" width="17.7109375" customWidth="1"/>
    <col min="7687" max="7687" width="17.42578125" customWidth="1"/>
    <col min="7688" max="7688" width="19.42578125" customWidth="1"/>
    <col min="7689" max="7689" width="17.42578125" customWidth="1"/>
    <col min="7690" max="7690" width="17.7109375" customWidth="1"/>
    <col min="7691" max="7691" width="18.5703125" customWidth="1"/>
    <col min="7692" max="7692" width="17.42578125" customWidth="1"/>
    <col min="7693" max="7693" width="17.7109375" customWidth="1"/>
    <col min="7694" max="7694" width="19.42578125" customWidth="1"/>
    <col min="7695" max="7695" width="21" customWidth="1"/>
    <col min="7696" max="7696" width="16.5703125" customWidth="1"/>
    <col min="7697" max="7697" width="14.28515625" bestFit="1" customWidth="1"/>
    <col min="7937" max="7937" width="21.7109375" customWidth="1"/>
    <col min="7938" max="7938" width="19.42578125" customWidth="1"/>
    <col min="7939" max="7939" width="18.28515625" bestFit="1" customWidth="1"/>
    <col min="7940" max="7940" width="17.7109375" customWidth="1"/>
    <col min="7941" max="7941" width="18" customWidth="1"/>
    <col min="7942" max="7942" width="17.7109375" customWidth="1"/>
    <col min="7943" max="7943" width="17.42578125" customWidth="1"/>
    <col min="7944" max="7944" width="19.42578125" customWidth="1"/>
    <col min="7945" max="7945" width="17.42578125" customWidth="1"/>
    <col min="7946" max="7946" width="17.7109375" customWidth="1"/>
    <col min="7947" max="7947" width="18.5703125" customWidth="1"/>
    <col min="7948" max="7948" width="17.42578125" customWidth="1"/>
    <col min="7949" max="7949" width="17.7109375" customWidth="1"/>
    <col min="7950" max="7950" width="19.42578125" customWidth="1"/>
    <col min="7951" max="7951" width="21" customWidth="1"/>
    <col min="7952" max="7952" width="16.5703125" customWidth="1"/>
    <col min="7953" max="7953" width="14.28515625" bestFit="1" customWidth="1"/>
    <col min="8193" max="8193" width="21.7109375" customWidth="1"/>
    <col min="8194" max="8194" width="19.42578125" customWidth="1"/>
    <col min="8195" max="8195" width="18.28515625" bestFit="1" customWidth="1"/>
    <col min="8196" max="8196" width="17.7109375" customWidth="1"/>
    <col min="8197" max="8197" width="18" customWidth="1"/>
    <col min="8198" max="8198" width="17.7109375" customWidth="1"/>
    <col min="8199" max="8199" width="17.42578125" customWidth="1"/>
    <col min="8200" max="8200" width="19.42578125" customWidth="1"/>
    <col min="8201" max="8201" width="17.42578125" customWidth="1"/>
    <col min="8202" max="8202" width="17.7109375" customWidth="1"/>
    <col min="8203" max="8203" width="18.5703125" customWidth="1"/>
    <col min="8204" max="8204" width="17.42578125" customWidth="1"/>
    <col min="8205" max="8205" width="17.7109375" customWidth="1"/>
    <col min="8206" max="8206" width="19.42578125" customWidth="1"/>
    <col min="8207" max="8207" width="21" customWidth="1"/>
    <col min="8208" max="8208" width="16.5703125" customWidth="1"/>
    <col min="8209" max="8209" width="14.28515625" bestFit="1" customWidth="1"/>
    <col min="8449" max="8449" width="21.7109375" customWidth="1"/>
    <col min="8450" max="8450" width="19.42578125" customWidth="1"/>
    <col min="8451" max="8451" width="18.28515625" bestFit="1" customWidth="1"/>
    <col min="8452" max="8452" width="17.7109375" customWidth="1"/>
    <col min="8453" max="8453" width="18" customWidth="1"/>
    <col min="8454" max="8454" width="17.7109375" customWidth="1"/>
    <col min="8455" max="8455" width="17.42578125" customWidth="1"/>
    <col min="8456" max="8456" width="19.42578125" customWidth="1"/>
    <col min="8457" max="8457" width="17.42578125" customWidth="1"/>
    <col min="8458" max="8458" width="17.7109375" customWidth="1"/>
    <col min="8459" max="8459" width="18.5703125" customWidth="1"/>
    <col min="8460" max="8460" width="17.42578125" customWidth="1"/>
    <col min="8461" max="8461" width="17.7109375" customWidth="1"/>
    <col min="8462" max="8462" width="19.42578125" customWidth="1"/>
    <col min="8463" max="8463" width="21" customWidth="1"/>
    <col min="8464" max="8464" width="16.5703125" customWidth="1"/>
    <col min="8465" max="8465" width="14.28515625" bestFit="1" customWidth="1"/>
    <col min="8705" max="8705" width="21.7109375" customWidth="1"/>
    <col min="8706" max="8706" width="19.42578125" customWidth="1"/>
    <col min="8707" max="8707" width="18.28515625" bestFit="1" customWidth="1"/>
    <col min="8708" max="8708" width="17.7109375" customWidth="1"/>
    <col min="8709" max="8709" width="18" customWidth="1"/>
    <col min="8710" max="8710" width="17.7109375" customWidth="1"/>
    <col min="8711" max="8711" width="17.42578125" customWidth="1"/>
    <col min="8712" max="8712" width="19.42578125" customWidth="1"/>
    <col min="8713" max="8713" width="17.42578125" customWidth="1"/>
    <col min="8714" max="8714" width="17.7109375" customWidth="1"/>
    <col min="8715" max="8715" width="18.5703125" customWidth="1"/>
    <col min="8716" max="8716" width="17.42578125" customWidth="1"/>
    <col min="8717" max="8717" width="17.7109375" customWidth="1"/>
    <col min="8718" max="8718" width="19.42578125" customWidth="1"/>
    <col min="8719" max="8719" width="21" customWidth="1"/>
    <col min="8720" max="8720" width="16.5703125" customWidth="1"/>
    <col min="8721" max="8721" width="14.28515625" bestFit="1" customWidth="1"/>
    <col min="8961" max="8961" width="21.7109375" customWidth="1"/>
    <col min="8962" max="8962" width="19.42578125" customWidth="1"/>
    <col min="8963" max="8963" width="18.28515625" bestFit="1" customWidth="1"/>
    <col min="8964" max="8964" width="17.7109375" customWidth="1"/>
    <col min="8965" max="8965" width="18" customWidth="1"/>
    <col min="8966" max="8966" width="17.7109375" customWidth="1"/>
    <col min="8967" max="8967" width="17.42578125" customWidth="1"/>
    <col min="8968" max="8968" width="19.42578125" customWidth="1"/>
    <col min="8969" max="8969" width="17.42578125" customWidth="1"/>
    <col min="8970" max="8970" width="17.7109375" customWidth="1"/>
    <col min="8971" max="8971" width="18.5703125" customWidth="1"/>
    <col min="8972" max="8972" width="17.42578125" customWidth="1"/>
    <col min="8973" max="8973" width="17.7109375" customWidth="1"/>
    <col min="8974" max="8974" width="19.42578125" customWidth="1"/>
    <col min="8975" max="8975" width="21" customWidth="1"/>
    <col min="8976" max="8976" width="16.5703125" customWidth="1"/>
    <col min="8977" max="8977" width="14.28515625" bestFit="1" customWidth="1"/>
    <col min="9217" max="9217" width="21.7109375" customWidth="1"/>
    <col min="9218" max="9218" width="19.42578125" customWidth="1"/>
    <col min="9219" max="9219" width="18.28515625" bestFit="1" customWidth="1"/>
    <col min="9220" max="9220" width="17.7109375" customWidth="1"/>
    <col min="9221" max="9221" width="18" customWidth="1"/>
    <col min="9222" max="9222" width="17.7109375" customWidth="1"/>
    <col min="9223" max="9223" width="17.42578125" customWidth="1"/>
    <col min="9224" max="9224" width="19.42578125" customWidth="1"/>
    <col min="9225" max="9225" width="17.42578125" customWidth="1"/>
    <col min="9226" max="9226" width="17.7109375" customWidth="1"/>
    <col min="9227" max="9227" width="18.5703125" customWidth="1"/>
    <col min="9228" max="9228" width="17.42578125" customWidth="1"/>
    <col min="9229" max="9229" width="17.7109375" customWidth="1"/>
    <col min="9230" max="9230" width="19.42578125" customWidth="1"/>
    <col min="9231" max="9231" width="21" customWidth="1"/>
    <col min="9232" max="9232" width="16.5703125" customWidth="1"/>
    <col min="9233" max="9233" width="14.28515625" bestFit="1" customWidth="1"/>
    <col min="9473" max="9473" width="21.7109375" customWidth="1"/>
    <col min="9474" max="9474" width="19.42578125" customWidth="1"/>
    <col min="9475" max="9475" width="18.28515625" bestFit="1" customWidth="1"/>
    <col min="9476" max="9476" width="17.7109375" customWidth="1"/>
    <col min="9477" max="9477" width="18" customWidth="1"/>
    <col min="9478" max="9478" width="17.7109375" customWidth="1"/>
    <col min="9479" max="9479" width="17.42578125" customWidth="1"/>
    <col min="9480" max="9480" width="19.42578125" customWidth="1"/>
    <col min="9481" max="9481" width="17.42578125" customWidth="1"/>
    <col min="9482" max="9482" width="17.7109375" customWidth="1"/>
    <col min="9483" max="9483" width="18.5703125" customWidth="1"/>
    <col min="9484" max="9484" width="17.42578125" customWidth="1"/>
    <col min="9485" max="9485" width="17.7109375" customWidth="1"/>
    <col min="9486" max="9486" width="19.42578125" customWidth="1"/>
    <col min="9487" max="9487" width="21" customWidth="1"/>
    <col min="9488" max="9488" width="16.5703125" customWidth="1"/>
    <col min="9489" max="9489" width="14.28515625" bestFit="1" customWidth="1"/>
    <col min="9729" max="9729" width="21.7109375" customWidth="1"/>
    <col min="9730" max="9730" width="19.42578125" customWidth="1"/>
    <col min="9731" max="9731" width="18.28515625" bestFit="1" customWidth="1"/>
    <col min="9732" max="9732" width="17.7109375" customWidth="1"/>
    <col min="9733" max="9733" width="18" customWidth="1"/>
    <col min="9734" max="9734" width="17.7109375" customWidth="1"/>
    <col min="9735" max="9735" width="17.42578125" customWidth="1"/>
    <col min="9736" max="9736" width="19.42578125" customWidth="1"/>
    <col min="9737" max="9737" width="17.42578125" customWidth="1"/>
    <col min="9738" max="9738" width="17.7109375" customWidth="1"/>
    <col min="9739" max="9739" width="18.5703125" customWidth="1"/>
    <col min="9740" max="9740" width="17.42578125" customWidth="1"/>
    <col min="9741" max="9741" width="17.7109375" customWidth="1"/>
    <col min="9742" max="9742" width="19.42578125" customWidth="1"/>
    <col min="9743" max="9743" width="21" customWidth="1"/>
    <col min="9744" max="9744" width="16.5703125" customWidth="1"/>
    <col min="9745" max="9745" width="14.28515625" bestFit="1" customWidth="1"/>
    <col min="9985" max="9985" width="21.7109375" customWidth="1"/>
    <col min="9986" max="9986" width="19.42578125" customWidth="1"/>
    <col min="9987" max="9987" width="18.28515625" bestFit="1" customWidth="1"/>
    <col min="9988" max="9988" width="17.7109375" customWidth="1"/>
    <col min="9989" max="9989" width="18" customWidth="1"/>
    <col min="9990" max="9990" width="17.7109375" customWidth="1"/>
    <col min="9991" max="9991" width="17.42578125" customWidth="1"/>
    <col min="9992" max="9992" width="19.42578125" customWidth="1"/>
    <col min="9993" max="9993" width="17.42578125" customWidth="1"/>
    <col min="9994" max="9994" width="17.7109375" customWidth="1"/>
    <col min="9995" max="9995" width="18.5703125" customWidth="1"/>
    <col min="9996" max="9996" width="17.42578125" customWidth="1"/>
    <col min="9997" max="9997" width="17.7109375" customWidth="1"/>
    <col min="9998" max="9998" width="19.42578125" customWidth="1"/>
    <col min="9999" max="9999" width="21" customWidth="1"/>
    <col min="10000" max="10000" width="16.5703125" customWidth="1"/>
    <col min="10001" max="10001" width="14.28515625" bestFit="1" customWidth="1"/>
    <col min="10241" max="10241" width="21.7109375" customWidth="1"/>
    <col min="10242" max="10242" width="19.42578125" customWidth="1"/>
    <col min="10243" max="10243" width="18.28515625" bestFit="1" customWidth="1"/>
    <col min="10244" max="10244" width="17.7109375" customWidth="1"/>
    <col min="10245" max="10245" width="18" customWidth="1"/>
    <col min="10246" max="10246" width="17.7109375" customWidth="1"/>
    <col min="10247" max="10247" width="17.42578125" customWidth="1"/>
    <col min="10248" max="10248" width="19.42578125" customWidth="1"/>
    <col min="10249" max="10249" width="17.42578125" customWidth="1"/>
    <col min="10250" max="10250" width="17.7109375" customWidth="1"/>
    <col min="10251" max="10251" width="18.5703125" customWidth="1"/>
    <col min="10252" max="10252" width="17.42578125" customWidth="1"/>
    <col min="10253" max="10253" width="17.7109375" customWidth="1"/>
    <col min="10254" max="10254" width="19.42578125" customWidth="1"/>
    <col min="10255" max="10255" width="21" customWidth="1"/>
    <col min="10256" max="10256" width="16.5703125" customWidth="1"/>
    <col min="10257" max="10257" width="14.28515625" bestFit="1" customWidth="1"/>
    <col min="10497" max="10497" width="21.7109375" customWidth="1"/>
    <col min="10498" max="10498" width="19.42578125" customWidth="1"/>
    <col min="10499" max="10499" width="18.28515625" bestFit="1" customWidth="1"/>
    <col min="10500" max="10500" width="17.7109375" customWidth="1"/>
    <col min="10501" max="10501" width="18" customWidth="1"/>
    <col min="10502" max="10502" width="17.7109375" customWidth="1"/>
    <col min="10503" max="10503" width="17.42578125" customWidth="1"/>
    <col min="10504" max="10504" width="19.42578125" customWidth="1"/>
    <col min="10505" max="10505" width="17.42578125" customWidth="1"/>
    <col min="10506" max="10506" width="17.7109375" customWidth="1"/>
    <col min="10507" max="10507" width="18.5703125" customWidth="1"/>
    <col min="10508" max="10508" width="17.42578125" customWidth="1"/>
    <col min="10509" max="10509" width="17.7109375" customWidth="1"/>
    <col min="10510" max="10510" width="19.42578125" customWidth="1"/>
    <col min="10511" max="10511" width="21" customWidth="1"/>
    <col min="10512" max="10512" width="16.5703125" customWidth="1"/>
    <col min="10513" max="10513" width="14.28515625" bestFit="1" customWidth="1"/>
    <col min="10753" max="10753" width="21.7109375" customWidth="1"/>
    <col min="10754" max="10754" width="19.42578125" customWidth="1"/>
    <col min="10755" max="10755" width="18.28515625" bestFit="1" customWidth="1"/>
    <col min="10756" max="10756" width="17.7109375" customWidth="1"/>
    <col min="10757" max="10757" width="18" customWidth="1"/>
    <col min="10758" max="10758" width="17.7109375" customWidth="1"/>
    <col min="10759" max="10759" width="17.42578125" customWidth="1"/>
    <col min="10760" max="10760" width="19.42578125" customWidth="1"/>
    <col min="10761" max="10761" width="17.42578125" customWidth="1"/>
    <col min="10762" max="10762" width="17.7109375" customWidth="1"/>
    <col min="10763" max="10763" width="18.5703125" customWidth="1"/>
    <col min="10764" max="10764" width="17.42578125" customWidth="1"/>
    <col min="10765" max="10765" width="17.7109375" customWidth="1"/>
    <col min="10766" max="10766" width="19.42578125" customWidth="1"/>
    <col min="10767" max="10767" width="21" customWidth="1"/>
    <col min="10768" max="10768" width="16.5703125" customWidth="1"/>
    <col min="10769" max="10769" width="14.28515625" bestFit="1" customWidth="1"/>
    <col min="11009" max="11009" width="21.7109375" customWidth="1"/>
    <col min="11010" max="11010" width="19.42578125" customWidth="1"/>
    <col min="11011" max="11011" width="18.28515625" bestFit="1" customWidth="1"/>
    <col min="11012" max="11012" width="17.7109375" customWidth="1"/>
    <col min="11013" max="11013" width="18" customWidth="1"/>
    <col min="11014" max="11014" width="17.7109375" customWidth="1"/>
    <col min="11015" max="11015" width="17.42578125" customWidth="1"/>
    <col min="11016" max="11016" width="19.42578125" customWidth="1"/>
    <col min="11017" max="11017" width="17.42578125" customWidth="1"/>
    <col min="11018" max="11018" width="17.7109375" customWidth="1"/>
    <col min="11019" max="11019" width="18.5703125" customWidth="1"/>
    <col min="11020" max="11020" width="17.42578125" customWidth="1"/>
    <col min="11021" max="11021" width="17.7109375" customWidth="1"/>
    <col min="11022" max="11022" width="19.42578125" customWidth="1"/>
    <col min="11023" max="11023" width="21" customWidth="1"/>
    <col min="11024" max="11024" width="16.5703125" customWidth="1"/>
    <col min="11025" max="11025" width="14.28515625" bestFit="1" customWidth="1"/>
    <col min="11265" max="11265" width="21.7109375" customWidth="1"/>
    <col min="11266" max="11266" width="19.42578125" customWidth="1"/>
    <col min="11267" max="11267" width="18.28515625" bestFit="1" customWidth="1"/>
    <col min="11268" max="11268" width="17.7109375" customWidth="1"/>
    <col min="11269" max="11269" width="18" customWidth="1"/>
    <col min="11270" max="11270" width="17.7109375" customWidth="1"/>
    <col min="11271" max="11271" width="17.42578125" customWidth="1"/>
    <col min="11272" max="11272" width="19.42578125" customWidth="1"/>
    <col min="11273" max="11273" width="17.42578125" customWidth="1"/>
    <col min="11274" max="11274" width="17.7109375" customWidth="1"/>
    <col min="11275" max="11275" width="18.5703125" customWidth="1"/>
    <col min="11276" max="11276" width="17.42578125" customWidth="1"/>
    <col min="11277" max="11277" width="17.7109375" customWidth="1"/>
    <col min="11278" max="11278" width="19.42578125" customWidth="1"/>
    <col min="11279" max="11279" width="21" customWidth="1"/>
    <col min="11280" max="11280" width="16.5703125" customWidth="1"/>
    <col min="11281" max="11281" width="14.28515625" bestFit="1" customWidth="1"/>
    <col min="11521" max="11521" width="21.7109375" customWidth="1"/>
    <col min="11522" max="11522" width="19.42578125" customWidth="1"/>
    <col min="11523" max="11523" width="18.28515625" bestFit="1" customWidth="1"/>
    <col min="11524" max="11524" width="17.7109375" customWidth="1"/>
    <col min="11525" max="11525" width="18" customWidth="1"/>
    <col min="11526" max="11526" width="17.7109375" customWidth="1"/>
    <col min="11527" max="11527" width="17.42578125" customWidth="1"/>
    <col min="11528" max="11528" width="19.42578125" customWidth="1"/>
    <col min="11529" max="11529" width="17.42578125" customWidth="1"/>
    <col min="11530" max="11530" width="17.7109375" customWidth="1"/>
    <col min="11531" max="11531" width="18.5703125" customWidth="1"/>
    <col min="11532" max="11532" width="17.42578125" customWidth="1"/>
    <col min="11533" max="11533" width="17.7109375" customWidth="1"/>
    <col min="11534" max="11534" width="19.42578125" customWidth="1"/>
    <col min="11535" max="11535" width="21" customWidth="1"/>
    <col min="11536" max="11536" width="16.5703125" customWidth="1"/>
    <col min="11537" max="11537" width="14.28515625" bestFit="1" customWidth="1"/>
    <col min="11777" max="11777" width="21.7109375" customWidth="1"/>
    <col min="11778" max="11778" width="19.42578125" customWidth="1"/>
    <col min="11779" max="11779" width="18.28515625" bestFit="1" customWidth="1"/>
    <col min="11780" max="11780" width="17.7109375" customWidth="1"/>
    <col min="11781" max="11781" width="18" customWidth="1"/>
    <col min="11782" max="11782" width="17.7109375" customWidth="1"/>
    <col min="11783" max="11783" width="17.42578125" customWidth="1"/>
    <col min="11784" max="11784" width="19.42578125" customWidth="1"/>
    <col min="11785" max="11785" width="17.42578125" customWidth="1"/>
    <col min="11786" max="11786" width="17.7109375" customWidth="1"/>
    <col min="11787" max="11787" width="18.5703125" customWidth="1"/>
    <col min="11788" max="11788" width="17.42578125" customWidth="1"/>
    <col min="11789" max="11789" width="17.7109375" customWidth="1"/>
    <col min="11790" max="11790" width="19.42578125" customWidth="1"/>
    <col min="11791" max="11791" width="21" customWidth="1"/>
    <col min="11792" max="11792" width="16.5703125" customWidth="1"/>
    <col min="11793" max="11793" width="14.28515625" bestFit="1" customWidth="1"/>
    <col min="12033" max="12033" width="21.7109375" customWidth="1"/>
    <col min="12034" max="12034" width="19.42578125" customWidth="1"/>
    <col min="12035" max="12035" width="18.28515625" bestFit="1" customWidth="1"/>
    <col min="12036" max="12036" width="17.7109375" customWidth="1"/>
    <col min="12037" max="12037" width="18" customWidth="1"/>
    <col min="12038" max="12038" width="17.7109375" customWidth="1"/>
    <col min="12039" max="12039" width="17.42578125" customWidth="1"/>
    <col min="12040" max="12040" width="19.42578125" customWidth="1"/>
    <col min="12041" max="12041" width="17.42578125" customWidth="1"/>
    <col min="12042" max="12042" width="17.7109375" customWidth="1"/>
    <col min="12043" max="12043" width="18.5703125" customWidth="1"/>
    <col min="12044" max="12044" width="17.42578125" customWidth="1"/>
    <col min="12045" max="12045" width="17.7109375" customWidth="1"/>
    <col min="12046" max="12046" width="19.42578125" customWidth="1"/>
    <col min="12047" max="12047" width="21" customWidth="1"/>
    <col min="12048" max="12048" width="16.5703125" customWidth="1"/>
    <col min="12049" max="12049" width="14.28515625" bestFit="1" customWidth="1"/>
    <col min="12289" max="12289" width="21.7109375" customWidth="1"/>
    <col min="12290" max="12290" width="19.42578125" customWidth="1"/>
    <col min="12291" max="12291" width="18.28515625" bestFit="1" customWidth="1"/>
    <col min="12292" max="12292" width="17.7109375" customWidth="1"/>
    <col min="12293" max="12293" width="18" customWidth="1"/>
    <col min="12294" max="12294" width="17.7109375" customWidth="1"/>
    <col min="12295" max="12295" width="17.42578125" customWidth="1"/>
    <col min="12296" max="12296" width="19.42578125" customWidth="1"/>
    <col min="12297" max="12297" width="17.42578125" customWidth="1"/>
    <col min="12298" max="12298" width="17.7109375" customWidth="1"/>
    <col min="12299" max="12299" width="18.5703125" customWidth="1"/>
    <col min="12300" max="12300" width="17.42578125" customWidth="1"/>
    <col min="12301" max="12301" width="17.7109375" customWidth="1"/>
    <col min="12302" max="12302" width="19.42578125" customWidth="1"/>
    <col min="12303" max="12303" width="21" customWidth="1"/>
    <col min="12304" max="12304" width="16.5703125" customWidth="1"/>
    <col min="12305" max="12305" width="14.28515625" bestFit="1" customWidth="1"/>
    <col min="12545" max="12545" width="21.7109375" customWidth="1"/>
    <col min="12546" max="12546" width="19.42578125" customWidth="1"/>
    <col min="12547" max="12547" width="18.28515625" bestFit="1" customWidth="1"/>
    <col min="12548" max="12548" width="17.7109375" customWidth="1"/>
    <col min="12549" max="12549" width="18" customWidth="1"/>
    <col min="12550" max="12550" width="17.7109375" customWidth="1"/>
    <col min="12551" max="12551" width="17.42578125" customWidth="1"/>
    <col min="12552" max="12552" width="19.42578125" customWidth="1"/>
    <col min="12553" max="12553" width="17.42578125" customWidth="1"/>
    <col min="12554" max="12554" width="17.7109375" customWidth="1"/>
    <col min="12555" max="12555" width="18.5703125" customWidth="1"/>
    <col min="12556" max="12556" width="17.42578125" customWidth="1"/>
    <col min="12557" max="12557" width="17.7109375" customWidth="1"/>
    <col min="12558" max="12558" width="19.42578125" customWidth="1"/>
    <col min="12559" max="12559" width="21" customWidth="1"/>
    <col min="12560" max="12560" width="16.5703125" customWidth="1"/>
    <col min="12561" max="12561" width="14.28515625" bestFit="1" customWidth="1"/>
    <col min="12801" max="12801" width="21.7109375" customWidth="1"/>
    <col min="12802" max="12802" width="19.42578125" customWidth="1"/>
    <col min="12803" max="12803" width="18.28515625" bestFit="1" customWidth="1"/>
    <col min="12804" max="12804" width="17.7109375" customWidth="1"/>
    <col min="12805" max="12805" width="18" customWidth="1"/>
    <col min="12806" max="12806" width="17.7109375" customWidth="1"/>
    <col min="12807" max="12807" width="17.42578125" customWidth="1"/>
    <col min="12808" max="12808" width="19.42578125" customWidth="1"/>
    <col min="12809" max="12809" width="17.42578125" customWidth="1"/>
    <col min="12810" max="12810" width="17.7109375" customWidth="1"/>
    <col min="12811" max="12811" width="18.5703125" customWidth="1"/>
    <col min="12812" max="12812" width="17.42578125" customWidth="1"/>
    <col min="12813" max="12813" width="17.7109375" customWidth="1"/>
    <col min="12814" max="12814" width="19.42578125" customWidth="1"/>
    <col min="12815" max="12815" width="21" customWidth="1"/>
    <col min="12816" max="12816" width="16.5703125" customWidth="1"/>
    <col min="12817" max="12817" width="14.28515625" bestFit="1" customWidth="1"/>
    <col min="13057" max="13057" width="21.7109375" customWidth="1"/>
    <col min="13058" max="13058" width="19.42578125" customWidth="1"/>
    <col min="13059" max="13059" width="18.28515625" bestFit="1" customWidth="1"/>
    <col min="13060" max="13060" width="17.7109375" customWidth="1"/>
    <col min="13061" max="13061" width="18" customWidth="1"/>
    <col min="13062" max="13062" width="17.7109375" customWidth="1"/>
    <col min="13063" max="13063" width="17.42578125" customWidth="1"/>
    <col min="13064" max="13064" width="19.42578125" customWidth="1"/>
    <col min="13065" max="13065" width="17.42578125" customWidth="1"/>
    <col min="13066" max="13066" width="17.7109375" customWidth="1"/>
    <col min="13067" max="13067" width="18.5703125" customWidth="1"/>
    <col min="13068" max="13068" width="17.42578125" customWidth="1"/>
    <col min="13069" max="13069" width="17.7109375" customWidth="1"/>
    <col min="13070" max="13070" width="19.42578125" customWidth="1"/>
    <col min="13071" max="13071" width="21" customWidth="1"/>
    <col min="13072" max="13072" width="16.5703125" customWidth="1"/>
    <col min="13073" max="13073" width="14.28515625" bestFit="1" customWidth="1"/>
    <col min="13313" max="13313" width="21.7109375" customWidth="1"/>
    <col min="13314" max="13314" width="19.42578125" customWidth="1"/>
    <col min="13315" max="13315" width="18.28515625" bestFit="1" customWidth="1"/>
    <col min="13316" max="13316" width="17.7109375" customWidth="1"/>
    <col min="13317" max="13317" width="18" customWidth="1"/>
    <col min="13318" max="13318" width="17.7109375" customWidth="1"/>
    <col min="13319" max="13319" width="17.42578125" customWidth="1"/>
    <col min="13320" max="13320" width="19.42578125" customWidth="1"/>
    <col min="13321" max="13321" width="17.42578125" customWidth="1"/>
    <col min="13322" max="13322" width="17.7109375" customWidth="1"/>
    <col min="13323" max="13323" width="18.5703125" customWidth="1"/>
    <col min="13324" max="13324" width="17.42578125" customWidth="1"/>
    <col min="13325" max="13325" width="17.7109375" customWidth="1"/>
    <col min="13326" max="13326" width="19.42578125" customWidth="1"/>
    <col min="13327" max="13327" width="21" customWidth="1"/>
    <col min="13328" max="13328" width="16.5703125" customWidth="1"/>
    <col min="13329" max="13329" width="14.28515625" bestFit="1" customWidth="1"/>
    <col min="13569" max="13569" width="21.7109375" customWidth="1"/>
    <col min="13570" max="13570" width="19.42578125" customWidth="1"/>
    <col min="13571" max="13571" width="18.28515625" bestFit="1" customWidth="1"/>
    <col min="13572" max="13572" width="17.7109375" customWidth="1"/>
    <col min="13573" max="13573" width="18" customWidth="1"/>
    <col min="13574" max="13574" width="17.7109375" customWidth="1"/>
    <col min="13575" max="13575" width="17.42578125" customWidth="1"/>
    <col min="13576" max="13576" width="19.42578125" customWidth="1"/>
    <col min="13577" max="13577" width="17.42578125" customWidth="1"/>
    <col min="13578" max="13578" width="17.7109375" customWidth="1"/>
    <col min="13579" max="13579" width="18.5703125" customWidth="1"/>
    <col min="13580" max="13580" width="17.42578125" customWidth="1"/>
    <col min="13581" max="13581" width="17.7109375" customWidth="1"/>
    <col min="13582" max="13582" width="19.42578125" customWidth="1"/>
    <col min="13583" max="13583" width="21" customWidth="1"/>
    <col min="13584" max="13584" width="16.5703125" customWidth="1"/>
    <col min="13585" max="13585" width="14.28515625" bestFit="1" customWidth="1"/>
    <col min="13825" max="13825" width="21.7109375" customWidth="1"/>
    <col min="13826" max="13826" width="19.42578125" customWidth="1"/>
    <col min="13827" max="13827" width="18.28515625" bestFit="1" customWidth="1"/>
    <col min="13828" max="13828" width="17.7109375" customWidth="1"/>
    <col min="13829" max="13829" width="18" customWidth="1"/>
    <col min="13830" max="13830" width="17.7109375" customWidth="1"/>
    <col min="13831" max="13831" width="17.42578125" customWidth="1"/>
    <col min="13832" max="13832" width="19.42578125" customWidth="1"/>
    <col min="13833" max="13833" width="17.42578125" customWidth="1"/>
    <col min="13834" max="13834" width="17.7109375" customWidth="1"/>
    <col min="13835" max="13835" width="18.5703125" customWidth="1"/>
    <col min="13836" max="13836" width="17.42578125" customWidth="1"/>
    <col min="13837" max="13837" width="17.7109375" customWidth="1"/>
    <col min="13838" max="13838" width="19.42578125" customWidth="1"/>
    <col min="13839" max="13839" width="21" customWidth="1"/>
    <col min="13840" max="13840" width="16.5703125" customWidth="1"/>
    <col min="13841" max="13841" width="14.28515625" bestFit="1" customWidth="1"/>
    <col min="14081" max="14081" width="21.7109375" customWidth="1"/>
    <col min="14082" max="14082" width="19.42578125" customWidth="1"/>
    <col min="14083" max="14083" width="18.28515625" bestFit="1" customWidth="1"/>
    <col min="14084" max="14084" width="17.7109375" customWidth="1"/>
    <col min="14085" max="14085" width="18" customWidth="1"/>
    <col min="14086" max="14086" width="17.7109375" customWidth="1"/>
    <col min="14087" max="14087" width="17.42578125" customWidth="1"/>
    <col min="14088" max="14088" width="19.42578125" customWidth="1"/>
    <col min="14089" max="14089" width="17.42578125" customWidth="1"/>
    <col min="14090" max="14090" width="17.7109375" customWidth="1"/>
    <col min="14091" max="14091" width="18.5703125" customWidth="1"/>
    <col min="14092" max="14092" width="17.42578125" customWidth="1"/>
    <col min="14093" max="14093" width="17.7109375" customWidth="1"/>
    <col min="14094" max="14094" width="19.42578125" customWidth="1"/>
    <col min="14095" max="14095" width="21" customWidth="1"/>
    <col min="14096" max="14096" width="16.5703125" customWidth="1"/>
    <col min="14097" max="14097" width="14.28515625" bestFit="1" customWidth="1"/>
    <col min="14337" max="14337" width="21.7109375" customWidth="1"/>
    <col min="14338" max="14338" width="19.42578125" customWidth="1"/>
    <col min="14339" max="14339" width="18.28515625" bestFit="1" customWidth="1"/>
    <col min="14340" max="14340" width="17.7109375" customWidth="1"/>
    <col min="14341" max="14341" width="18" customWidth="1"/>
    <col min="14342" max="14342" width="17.7109375" customWidth="1"/>
    <col min="14343" max="14343" width="17.42578125" customWidth="1"/>
    <col min="14344" max="14344" width="19.42578125" customWidth="1"/>
    <col min="14345" max="14345" width="17.42578125" customWidth="1"/>
    <col min="14346" max="14346" width="17.7109375" customWidth="1"/>
    <col min="14347" max="14347" width="18.5703125" customWidth="1"/>
    <col min="14348" max="14348" width="17.42578125" customWidth="1"/>
    <col min="14349" max="14349" width="17.7109375" customWidth="1"/>
    <col min="14350" max="14350" width="19.42578125" customWidth="1"/>
    <col min="14351" max="14351" width="21" customWidth="1"/>
    <col min="14352" max="14352" width="16.5703125" customWidth="1"/>
    <col min="14353" max="14353" width="14.28515625" bestFit="1" customWidth="1"/>
    <col min="14593" max="14593" width="21.7109375" customWidth="1"/>
    <col min="14594" max="14594" width="19.42578125" customWidth="1"/>
    <col min="14595" max="14595" width="18.28515625" bestFit="1" customWidth="1"/>
    <col min="14596" max="14596" width="17.7109375" customWidth="1"/>
    <col min="14597" max="14597" width="18" customWidth="1"/>
    <col min="14598" max="14598" width="17.7109375" customWidth="1"/>
    <col min="14599" max="14599" width="17.42578125" customWidth="1"/>
    <col min="14600" max="14600" width="19.42578125" customWidth="1"/>
    <col min="14601" max="14601" width="17.42578125" customWidth="1"/>
    <col min="14602" max="14602" width="17.7109375" customWidth="1"/>
    <col min="14603" max="14603" width="18.5703125" customWidth="1"/>
    <col min="14604" max="14604" width="17.42578125" customWidth="1"/>
    <col min="14605" max="14605" width="17.7109375" customWidth="1"/>
    <col min="14606" max="14606" width="19.42578125" customWidth="1"/>
    <col min="14607" max="14607" width="21" customWidth="1"/>
    <col min="14608" max="14608" width="16.5703125" customWidth="1"/>
    <col min="14609" max="14609" width="14.28515625" bestFit="1" customWidth="1"/>
    <col min="14849" max="14849" width="21.7109375" customWidth="1"/>
    <col min="14850" max="14850" width="19.42578125" customWidth="1"/>
    <col min="14851" max="14851" width="18.28515625" bestFit="1" customWidth="1"/>
    <col min="14852" max="14852" width="17.7109375" customWidth="1"/>
    <col min="14853" max="14853" width="18" customWidth="1"/>
    <col min="14854" max="14854" width="17.7109375" customWidth="1"/>
    <col min="14855" max="14855" width="17.42578125" customWidth="1"/>
    <col min="14856" max="14856" width="19.42578125" customWidth="1"/>
    <col min="14857" max="14857" width="17.42578125" customWidth="1"/>
    <col min="14858" max="14858" width="17.7109375" customWidth="1"/>
    <col min="14859" max="14859" width="18.5703125" customWidth="1"/>
    <col min="14860" max="14860" width="17.42578125" customWidth="1"/>
    <col min="14861" max="14861" width="17.7109375" customWidth="1"/>
    <col min="14862" max="14862" width="19.42578125" customWidth="1"/>
    <col min="14863" max="14863" width="21" customWidth="1"/>
    <col min="14864" max="14864" width="16.5703125" customWidth="1"/>
    <col min="14865" max="14865" width="14.28515625" bestFit="1" customWidth="1"/>
    <col min="15105" max="15105" width="21.7109375" customWidth="1"/>
    <col min="15106" max="15106" width="19.42578125" customWidth="1"/>
    <col min="15107" max="15107" width="18.28515625" bestFit="1" customWidth="1"/>
    <col min="15108" max="15108" width="17.7109375" customWidth="1"/>
    <col min="15109" max="15109" width="18" customWidth="1"/>
    <col min="15110" max="15110" width="17.7109375" customWidth="1"/>
    <col min="15111" max="15111" width="17.42578125" customWidth="1"/>
    <col min="15112" max="15112" width="19.42578125" customWidth="1"/>
    <col min="15113" max="15113" width="17.42578125" customWidth="1"/>
    <col min="15114" max="15114" width="17.7109375" customWidth="1"/>
    <col min="15115" max="15115" width="18.5703125" customWidth="1"/>
    <col min="15116" max="15116" width="17.42578125" customWidth="1"/>
    <col min="15117" max="15117" width="17.7109375" customWidth="1"/>
    <col min="15118" max="15118" width="19.42578125" customWidth="1"/>
    <col min="15119" max="15119" width="21" customWidth="1"/>
    <col min="15120" max="15120" width="16.5703125" customWidth="1"/>
    <col min="15121" max="15121" width="14.28515625" bestFit="1" customWidth="1"/>
    <col min="15361" max="15361" width="21.7109375" customWidth="1"/>
    <col min="15362" max="15362" width="19.42578125" customWidth="1"/>
    <col min="15363" max="15363" width="18.28515625" bestFit="1" customWidth="1"/>
    <col min="15364" max="15364" width="17.7109375" customWidth="1"/>
    <col min="15365" max="15365" width="18" customWidth="1"/>
    <col min="15366" max="15366" width="17.7109375" customWidth="1"/>
    <col min="15367" max="15367" width="17.42578125" customWidth="1"/>
    <col min="15368" max="15368" width="19.42578125" customWidth="1"/>
    <col min="15369" max="15369" width="17.42578125" customWidth="1"/>
    <col min="15370" max="15370" width="17.7109375" customWidth="1"/>
    <col min="15371" max="15371" width="18.5703125" customWidth="1"/>
    <col min="15372" max="15372" width="17.42578125" customWidth="1"/>
    <col min="15373" max="15373" width="17.7109375" customWidth="1"/>
    <col min="15374" max="15374" width="19.42578125" customWidth="1"/>
    <col min="15375" max="15375" width="21" customWidth="1"/>
    <col min="15376" max="15376" width="16.5703125" customWidth="1"/>
    <col min="15377" max="15377" width="14.28515625" bestFit="1" customWidth="1"/>
    <col min="15617" max="15617" width="21.7109375" customWidth="1"/>
    <col min="15618" max="15618" width="19.42578125" customWidth="1"/>
    <col min="15619" max="15619" width="18.28515625" bestFit="1" customWidth="1"/>
    <col min="15620" max="15620" width="17.7109375" customWidth="1"/>
    <col min="15621" max="15621" width="18" customWidth="1"/>
    <col min="15622" max="15622" width="17.7109375" customWidth="1"/>
    <col min="15623" max="15623" width="17.42578125" customWidth="1"/>
    <col min="15624" max="15624" width="19.42578125" customWidth="1"/>
    <col min="15625" max="15625" width="17.42578125" customWidth="1"/>
    <col min="15626" max="15626" width="17.7109375" customWidth="1"/>
    <col min="15627" max="15627" width="18.5703125" customWidth="1"/>
    <col min="15628" max="15628" width="17.42578125" customWidth="1"/>
    <col min="15629" max="15629" width="17.7109375" customWidth="1"/>
    <col min="15630" max="15630" width="19.42578125" customWidth="1"/>
    <col min="15631" max="15631" width="21" customWidth="1"/>
    <col min="15632" max="15632" width="16.5703125" customWidth="1"/>
    <col min="15633" max="15633" width="14.28515625" bestFit="1" customWidth="1"/>
    <col min="15873" max="15873" width="21.7109375" customWidth="1"/>
    <col min="15874" max="15874" width="19.42578125" customWidth="1"/>
    <col min="15875" max="15875" width="18.28515625" bestFit="1" customWidth="1"/>
    <col min="15876" max="15876" width="17.7109375" customWidth="1"/>
    <col min="15877" max="15877" width="18" customWidth="1"/>
    <col min="15878" max="15878" width="17.7109375" customWidth="1"/>
    <col min="15879" max="15879" width="17.42578125" customWidth="1"/>
    <col min="15880" max="15880" width="19.42578125" customWidth="1"/>
    <col min="15881" max="15881" width="17.42578125" customWidth="1"/>
    <col min="15882" max="15882" width="17.7109375" customWidth="1"/>
    <col min="15883" max="15883" width="18.5703125" customWidth="1"/>
    <col min="15884" max="15884" width="17.42578125" customWidth="1"/>
    <col min="15885" max="15885" width="17.7109375" customWidth="1"/>
    <col min="15886" max="15886" width="19.42578125" customWidth="1"/>
    <col min="15887" max="15887" width="21" customWidth="1"/>
    <col min="15888" max="15888" width="16.5703125" customWidth="1"/>
    <col min="15889" max="15889" width="14.28515625" bestFit="1" customWidth="1"/>
    <col min="16129" max="16129" width="21.7109375" customWidth="1"/>
    <col min="16130" max="16130" width="19.42578125" customWidth="1"/>
    <col min="16131" max="16131" width="18.28515625" bestFit="1" customWidth="1"/>
    <col min="16132" max="16132" width="17.7109375" customWidth="1"/>
    <col min="16133" max="16133" width="18" customWidth="1"/>
    <col min="16134" max="16134" width="17.7109375" customWidth="1"/>
    <col min="16135" max="16135" width="17.42578125" customWidth="1"/>
    <col min="16136" max="16136" width="19.42578125" customWidth="1"/>
    <col min="16137" max="16137" width="17.42578125" customWidth="1"/>
    <col min="16138" max="16138" width="17.7109375" customWidth="1"/>
    <col min="16139" max="16139" width="18.5703125" customWidth="1"/>
    <col min="16140" max="16140" width="17.42578125" customWidth="1"/>
    <col min="16141" max="16141" width="17.7109375" customWidth="1"/>
    <col min="16142" max="16142" width="19.42578125" customWidth="1"/>
    <col min="16143" max="16143" width="21" customWidth="1"/>
    <col min="16144" max="16144" width="16.5703125" customWidth="1"/>
    <col min="16145" max="16145" width="14.28515625" bestFit="1" customWidth="1"/>
  </cols>
  <sheetData>
    <row r="1" spans="1:42" s="34" customFormat="1" x14ac:dyDescent="0.25"/>
    <row r="2" spans="1:42" s="34" customFormat="1" x14ac:dyDescent="0.25"/>
    <row r="3" spans="1:42" s="34" customFormat="1" x14ac:dyDescent="0.25"/>
    <row r="4" spans="1:42" s="34" customFormat="1" x14ac:dyDescent="0.25"/>
    <row r="5" spans="1:42" s="34" customFormat="1" x14ac:dyDescent="0.25"/>
    <row r="6" spans="1:42" ht="16.5" customHeight="1" x14ac:dyDescent="0.25">
      <c r="A6" s="13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pans="1:42" ht="17.100000000000001" customHeight="1" x14ac:dyDescent="0.25">
      <c r="A7" s="140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</row>
    <row r="8" spans="1:42" ht="17.100000000000001" customHeight="1" x14ac:dyDescent="0.25">
      <c r="A8" s="140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</row>
    <row r="9" spans="1:42" ht="28.5" x14ac:dyDescent="0.45">
      <c r="A9" s="324" t="s">
        <v>177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</row>
    <row r="10" spans="1:42" ht="26.25" x14ac:dyDescent="0.4">
      <c r="A10" s="323" t="s">
        <v>83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</row>
    <row r="11" spans="1:42" ht="9.75" customHeight="1" thickBot="1" x14ac:dyDescent="0.3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s="145" customFormat="1" ht="33.75" customHeight="1" thickBot="1" x14ac:dyDescent="0.35">
      <c r="A12" s="253" t="s">
        <v>70</v>
      </c>
      <c r="B12" s="241" t="s">
        <v>119</v>
      </c>
      <c r="C12" s="242" t="s">
        <v>120</v>
      </c>
      <c r="D12" s="242" t="s">
        <v>121</v>
      </c>
      <c r="E12" s="242" t="s">
        <v>122</v>
      </c>
      <c r="F12" s="242" t="s">
        <v>123</v>
      </c>
      <c r="G12" s="242" t="s">
        <v>124</v>
      </c>
      <c r="H12" s="242" t="s">
        <v>125</v>
      </c>
      <c r="I12" s="242" t="s">
        <v>126</v>
      </c>
      <c r="J12" s="242" t="s">
        <v>127</v>
      </c>
      <c r="K12" s="242" t="s">
        <v>128</v>
      </c>
      <c r="L12" s="242" t="s">
        <v>12</v>
      </c>
      <c r="M12" s="242" t="s">
        <v>13</v>
      </c>
      <c r="N12" s="243" t="s">
        <v>14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</row>
    <row r="13" spans="1:42" s="145" customFormat="1" ht="33.75" customHeight="1" x14ac:dyDescent="0.35">
      <c r="A13" s="264" t="s">
        <v>129</v>
      </c>
      <c r="B13" s="265">
        <f>[8]Enero!J8</f>
        <v>597997</v>
      </c>
      <c r="C13" s="266">
        <f>[8]Febrero!J8</f>
        <v>390959</v>
      </c>
      <c r="D13" s="266">
        <f>[8]Marzo!J8</f>
        <v>71704</v>
      </c>
      <c r="E13" s="266">
        <f>[8]Abril!J8</f>
        <v>35345</v>
      </c>
      <c r="F13" s="266">
        <f>[8]Mayo!J8</f>
        <v>207604</v>
      </c>
      <c r="G13" s="266">
        <f>[8]Junio!J8</f>
        <v>541035</v>
      </c>
      <c r="H13" s="266">
        <f>[8]Julio!J8</f>
        <v>407722</v>
      </c>
      <c r="I13" s="266">
        <f>[8]Agosto!J8</f>
        <v>113584</v>
      </c>
      <c r="J13" s="267">
        <f>[8]Septiembre!J8</f>
        <v>32913</v>
      </c>
      <c r="K13" s="266">
        <f>[8]Octubre!J8</f>
        <v>25094</v>
      </c>
      <c r="L13" s="266">
        <f>[8]Noviembre!J8</f>
        <v>5785</v>
      </c>
      <c r="M13" s="266">
        <f>[8]Diciembre!J8</f>
        <v>106921</v>
      </c>
      <c r="N13" s="268">
        <f t="shared" ref="N13:N46" si="0">SUM(B13:M13)</f>
        <v>2536663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</row>
    <row r="14" spans="1:42" s="145" customFormat="1" ht="33.75" customHeight="1" x14ac:dyDescent="0.35">
      <c r="A14" s="269" t="s">
        <v>130</v>
      </c>
      <c r="B14" s="265">
        <f>[8]Enero!J9</f>
        <v>11934</v>
      </c>
      <c r="C14" s="266">
        <f>[8]Febrero!J9</f>
        <v>17349</v>
      </c>
      <c r="D14" s="266">
        <f>[8]Marzo!J9</f>
        <v>30084</v>
      </c>
      <c r="E14" s="266">
        <f>[8]Abril!J9</f>
        <v>62148</v>
      </c>
      <c r="F14" s="266">
        <f>[8]Mayo!J9</f>
        <v>65232</v>
      </c>
      <c r="G14" s="266">
        <f>[8]Junio!J9</f>
        <v>32608</v>
      </c>
      <c r="H14" s="266">
        <f>[8]Julio!J9</f>
        <v>20658</v>
      </c>
      <c r="I14" s="266">
        <f>[8]Agosto!J9</f>
        <v>35440</v>
      </c>
      <c r="J14" s="267">
        <f>[8]Septiembre!J9</f>
        <v>32660</v>
      </c>
      <c r="K14" s="266">
        <f>[8]Octubre!J9</f>
        <v>30264</v>
      </c>
      <c r="L14" s="266">
        <f>[8]Noviembre!J9</f>
        <v>12898</v>
      </c>
      <c r="M14" s="266">
        <f>[8]Diciembre!J9</f>
        <v>14953</v>
      </c>
      <c r="N14" s="270">
        <f t="shared" si="0"/>
        <v>366228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</row>
    <row r="15" spans="1:42" s="145" customFormat="1" ht="33.75" customHeight="1" x14ac:dyDescent="0.35">
      <c r="A15" s="269" t="s">
        <v>131</v>
      </c>
      <c r="B15" s="265">
        <f>[8]Enero!J10</f>
        <v>0</v>
      </c>
      <c r="C15" s="266">
        <f>[8]Febrero!J10</f>
        <v>25</v>
      </c>
      <c r="D15" s="266">
        <f>[8]Marzo!J10</f>
        <v>0</v>
      </c>
      <c r="E15" s="266">
        <f>[8]Abril!J10</f>
        <v>1252</v>
      </c>
      <c r="F15" s="266">
        <f>[8]Mayo!J10</f>
        <v>398</v>
      </c>
      <c r="G15" s="266">
        <f>[8]Junio!J10</f>
        <v>1110</v>
      </c>
      <c r="H15" s="266">
        <f>[8]Julio!J10</f>
        <v>1605</v>
      </c>
      <c r="I15" s="266">
        <f>[8]Agosto!J10</f>
        <v>0</v>
      </c>
      <c r="J15" s="267">
        <f>[8]Septiembre!J10</f>
        <v>80</v>
      </c>
      <c r="K15" s="266">
        <f>[8]Octubre!J10</f>
        <v>2314</v>
      </c>
      <c r="L15" s="266">
        <f>[8]Noviembre!J10</f>
        <v>825</v>
      </c>
      <c r="M15" s="266">
        <f>[8]Diciembre!J10</f>
        <v>0</v>
      </c>
      <c r="N15" s="270">
        <f t="shared" si="0"/>
        <v>7609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</row>
    <row r="16" spans="1:42" s="145" customFormat="1" ht="33.75" customHeight="1" x14ac:dyDescent="0.35">
      <c r="A16" s="269" t="s">
        <v>132</v>
      </c>
      <c r="B16" s="265">
        <f>[8]Enero!J11</f>
        <v>966</v>
      </c>
      <c r="C16" s="266">
        <f>[8]Febrero!J11</f>
        <v>36</v>
      </c>
      <c r="D16" s="266">
        <f>[8]Marzo!J11</f>
        <v>10</v>
      </c>
      <c r="E16" s="266">
        <f>[8]Abril!J11</f>
        <v>10</v>
      </c>
      <c r="F16" s="266">
        <f>[8]Mayo!J11</f>
        <v>25</v>
      </c>
      <c r="G16" s="266">
        <f>[8]Junio!J11</f>
        <v>83</v>
      </c>
      <c r="H16" s="266">
        <f>[8]Julio!J11</f>
        <v>355</v>
      </c>
      <c r="I16" s="266">
        <f>[8]Agosto!J11</f>
        <v>100</v>
      </c>
      <c r="J16" s="267">
        <f>[8]Septiembre!J11</f>
        <v>137</v>
      </c>
      <c r="K16" s="266">
        <f>[8]Octubre!J11</f>
        <v>34</v>
      </c>
      <c r="L16" s="266">
        <f>[8]Noviembre!J11</f>
        <v>258</v>
      </c>
      <c r="M16" s="266">
        <f>[8]Diciembre!J11</f>
        <v>271</v>
      </c>
      <c r="N16" s="270">
        <f t="shared" si="0"/>
        <v>2285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</row>
    <row r="17" spans="1:42" s="145" customFormat="1" ht="33.75" customHeight="1" x14ac:dyDescent="0.35">
      <c r="A17" s="269" t="s">
        <v>133</v>
      </c>
      <c r="B17" s="265">
        <f>[8]Enero!J12</f>
        <v>1283</v>
      </c>
      <c r="C17" s="266">
        <f>[8]Febrero!J12</f>
        <v>984</v>
      </c>
      <c r="D17" s="266">
        <f>[8]Marzo!J12</f>
        <v>2258</v>
      </c>
      <c r="E17" s="266">
        <f>[8]Abril!J12</f>
        <v>8167</v>
      </c>
      <c r="F17" s="266">
        <f>[8]Mayo!J12</f>
        <v>6727</v>
      </c>
      <c r="G17" s="266">
        <f>[8]Junio!J12</f>
        <v>1501</v>
      </c>
      <c r="H17" s="266">
        <f>[8]Julio!J12</f>
        <v>651</v>
      </c>
      <c r="I17" s="266">
        <f>[8]Agosto!J12</f>
        <v>8959</v>
      </c>
      <c r="J17" s="267">
        <f>[8]Septiembre!J12</f>
        <v>7806</v>
      </c>
      <c r="K17" s="266">
        <f>[8]Octubre!J12</f>
        <v>2495</v>
      </c>
      <c r="L17" s="266">
        <f>[8]Noviembre!J12</f>
        <v>214</v>
      </c>
      <c r="M17" s="266">
        <f>[8]Diciembre!J12</f>
        <v>344</v>
      </c>
      <c r="N17" s="270">
        <f t="shared" si="0"/>
        <v>41389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</row>
    <row r="18" spans="1:42" s="145" customFormat="1" ht="33.75" customHeight="1" x14ac:dyDescent="0.35">
      <c r="A18" s="269" t="s">
        <v>134</v>
      </c>
      <c r="B18" s="265">
        <f>[8]Enero!J13</f>
        <v>37098</v>
      </c>
      <c r="C18" s="266">
        <f>[8]Febrero!J13</f>
        <v>17491</v>
      </c>
      <c r="D18" s="266">
        <f>[8]Marzo!J13</f>
        <v>3273</v>
      </c>
      <c r="E18" s="266">
        <f>[8]Abril!J13</f>
        <v>27034</v>
      </c>
      <c r="F18" s="266">
        <f>[8]Mayo!J13</f>
        <v>19685</v>
      </c>
      <c r="G18" s="266">
        <f>[8]Junio!J13</f>
        <v>3484</v>
      </c>
      <c r="H18" s="266">
        <f>[8]Julio!J13</f>
        <v>1865</v>
      </c>
      <c r="I18" s="266">
        <f>[8]Agosto!J13</f>
        <v>10478</v>
      </c>
      <c r="J18" s="267">
        <f>[8]Septiembre!J13</f>
        <v>33960</v>
      </c>
      <c r="K18" s="266">
        <f>[8]Octubre!J13</f>
        <v>20024</v>
      </c>
      <c r="L18" s="266">
        <f>[8]Noviembre!J13</f>
        <v>26099</v>
      </c>
      <c r="M18" s="266">
        <f>[8]Diciembre!J13</f>
        <v>126428</v>
      </c>
      <c r="N18" s="270">
        <f t="shared" si="0"/>
        <v>326919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</row>
    <row r="19" spans="1:42" s="145" customFormat="1" ht="33.75" customHeight="1" x14ac:dyDescent="0.35">
      <c r="A19" s="269" t="s">
        <v>135</v>
      </c>
      <c r="B19" s="265">
        <f>[8]Enero!J14</f>
        <v>17129</v>
      </c>
      <c r="C19" s="266">
        <f>[8]Febrero!J14</f>
        <v>3158</v>
      </c>
      <c r="D19" s="266">
        <f>[8]Marzo!J14</f>
        <v>3689</v>
      </c>
      <c r="E19" s="266">
        <f>[8]Abril!J14</f>
        <v>34344</v>
      </c>
      <c r="F19" s="266">
        <f>[8]Mayo!J14</f>
        <v>35338</v>
      </c>
      <c r="G19" s="266">
        <f>[8]Junio!J14</f>
        <v>3960</v>
      </c>
      <c r="H19" s="266">
        <f>[8]Julio!J14</f>
        <v>855</v>
      </c>
      <c r="I19" s="266">
        <f>[8]Agosto!J14</f>
        <v>8028</v>
      </c>
      <c r="J19" s="267">
        <f>[8]Septiembre!J14</f>
        <v>47797</v>
      </c>
      <c r="K19" s="266">
        <f>[8]Octubre!J14</f>
        <v>40616</v>
      </c>
      <c r="L19" s="266">
        <f>[8]Noviembre!J14</f>
        <v>1790</v>
      </c>
      <c r="M19" s="266">
        <f>[8]Diciembre!J14</f>
        <v>10571</v>
      </c>
      <c r="N19" s="270">
        <f t="shared" si="0"/>
        <v>207275</v>
      </c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</row>
    <row r="20" spans="1:42" s="145" customFormat="1" ht="33.75" customHeight="1" x14ac:dyDescent="0.35">
      <c r="A20" s="269" t="s">
        <v>136</v>
      </c>
      <c r="B20" s="265">
        <f>[8]Enero!J15</f>
        <v>454</v>
      </c>
      <c r="C20" s="266">
        <f>[8]Febrero!J15</f>
        <v>406</v>
      </c>
      <c r="D20" s="266">
        <f>[8]Marzo!J15</f>
        <v>141</v>
      </c>
      <c r="E20" s="266">
        <f>[8]Abril!J15</f>
        <v>1158</v>
      </c>
      <c r="F20" s="266">
        <f>[8]Mayo!J15</f>
        <v>1140</v>
      </c>
      <c r="G20" s="266">
        <f>[8]Junio!J15</f>
        <v>631</v>
      </c>
      <c r="H20" s="266">
        <f>[8]Julio!J15</f>
        <v>67</v>
      </c>
      <c r="I20" s="266">
        <f>[8]Agosto!J15</f>
        <v>221</v>
      </c>
      <c r="J20" s="267">
        <f>[8]Septiembre!J15</f>
        <v>1063</v>
      </c>
      <c r="K20" s="266">
        <f>[8]Octubre!J15</f>
        <v>1046</v>
      </c>
      <c r="L20" s="266">
        <f>[8]Noviembre!J15</f>
        <v>147</v>
      </c>
      <c r="M20" s="266">
        <f>[8]Diciembre!J15</f>
        <v>281</v>
      </c>
      <c r="N20" s="270">
        <f t="shared" si="0"/>
        <v>6755</v>
      </c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</row>
    <row r="21" spans="1:42" s="145" customFormat="1" ht="33.75" customHeight="1" x14ac:dyDescent="0.35">
      <c r="A21" s="269" t="s">
        <v>137</v>
      </c>
      <c r="B21" s="265">
        <f>[8]Enero!J16</f>
        <v>4485</v>
      </c>
      <c r="C21" s="266">
        <f>[8]Febrero!J16</f>
        <v>5254</v>
      </c>
      <c r="D21" s="266">
        <f>[8]Marzo!J16</f>
        <v>7274</v>
      </c>
      <c r="E21" s="266">
        <f>[8]Abril!J16</f>
        <v>55161</v>
      </c>
      <c r="F21" s="266">
        <f>[8]Mayo!J16</f>
        <v>72554</v>
      </c>
      <c r="G21" s="266">
        <f>[8]Junio!J16</f>
        <v>40359</v>
      </c>
      <c r="H21" s="266">
        <f>[8]Julio!J16</f>
        <v>12595</v>
      </c>
      <c r="I21" s="266">
        <f>[8]Agosto!J16</f>
        <v>12718</v>
      </c>
      <c r="J21" s="267">
        <f>[8]Septiembre!J16</f>
        <v>9208</v>
      </c>
      <c r="K21" s="266">
        <f>[8]Octubre!J16</f>
        <v>5647</v>
      </c>
      <c r="L21" s="266">
        <f>[8]Noviembre!J16</f>
        <v>1554</v>
      </c>
      <c r="M21" s="266">
        <f>[8]Diciembre!J16</f>
        <v>4728</v>
      </c>
      <c r="N21" s="270">
        <f t="shared" si="0"/>
        <v>231537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</row>
    <row r="22" spans="1:42" s="145" customFormat="1" ht="33.75" customHeight="1" x14ac:dyDescent="0.35">
      <c r="A22" s="269" t="s">
        <v>138</v>
      </c>
      <c r="B22" s="265">
        <f>[8]Enero!J17</f>
        <v>7055</v>
      </c>
      <c r="C22" s="266">
        <f>[8]Febrero!J17</f>
        <v>4979</v>
      </c>
      <c r="D22" s="266">
        <f>[8]Marzo!J17</f>
        <v>2737</v>
      </c>
      <c r="E22" s="266">
        <f>[8]Abril!J17</f>
        <v>4918</v>
      </c>
      <c r="F22" s="266">
        <f>[8]Mayo!J17</f>
        <v>7111</v>
      </c>
      <c r="G22" s="266">
        <f>[8]Junio!J17</f>
        <v>4636</v>
      </c>
      <c r="H22" s="266">
        <f>[8]Julio!J17</f>
        <v>2242</v>
      </c>
      <c r="I22" s="266">
        <f>[8]Agosto!J17</f>
        <v>3481</v>
      </c>
      <c r="J22" s="267">
        <f>[8]Septiembre!J17</f>
        <v>4717</v>
      </c>
      <c r="K22" s="266">
        <f>[8]Octubre!J17</f>
        <v>4037</v>
      </c>
      <c r="L22" s="266">
        <f>[8]Noviembre!J17</f>
        <v>5606</v>
      </c>
      <c r="M22" s="266">
        <f>[8]Diciembre!J17</f>
        <v>4881</v>
      </c>
      <c r="N22" s="270">
        <f t="shared" si="0"/>
        <v>56400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</row>
    <row r="23" spans="1:42" s="145" customFormat="1" ht="33.75" customHeight="1" x14ac:dyDescent="0.35">
      <c r="A23" s="269" t="s">
        <v>139</v>
      </c>
      <c r="B23" s="265">
        <f>[8]Enero!J18</f>
        <v>4426</v>
      </c>
      <c r="C23" s="266">
        <f>[8]Febrero!J18</f>
        <v>5150</v>
      </c>
      <c r="D23" s="266">
        <f>[8]Marzo!J18</f>
        <v>8600</v>
      </c>
      <c r="E23" s="266">
        <f>[8]Abril!J18</f>
        <v>7471</v>
      </c>
      <c r="F23" s="266">
        <f>[8]Mayo!J18</f>
        <v>9226</v>
      </c>
      <c r="G23" s="266">
        <f>[8]Junio!J18</f>
        <v>8001</v>
      </c>
      <c r="H23" s="266">
        <f>[8]Julio!J18</f>
        <v>2221</v>
      </c>
      <c r="I23" s="266">
        <f>[8]Agosto!J18</f>
        <v>965</v>
      </c>
      <c r="J23" s="267">
        <f>[8]Septiembre!J18</f>
        <v>1853</v>
      </c>
      <c r="K23" s="266">
        <f>[8]Octubre!J18</f>
        <v>3396</v>
      </c>
      <c r="L23" s="266">
        <f>[8]Noviembre!J18</f>
        <v>1157</v>
      </c>
      <c r="M23" s="266">
        <f>[8]Diciembre!J18</f>
        <v>3809</v>
      </c>
      <c r="N23" s="270">
        <f t="shared" si="0"/>
        <v>56275</v>
      </c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</row>
    <row r="24" spans="1:42" s="145" customFormat="1" ht="33.75" customHeight="1" x14ac:dyDescent="0.35">
      <c r="A24" s="269" t="s">
        <v>140</v>
      </c>
      <c r="B24" s="265">
        <f>[8]Enero!J19</f>
        <v>2499</v>
      </c>
      <c r="C24" s="266">
        <f>[8]Febrero!J19</f>
        <v>1784</v>
      </c>
      <c r="D24" s="266">
        <f>[8]Marzo!J19</f>
        <v>3210</v>
      </c>
      <c r="E24" s="266">
        <f>[8]Abril!J19</f>
        <v>2549</v>
      </c>
      <c r="F24" s="266">
        <f>[8]Mayo!J19</f>
        <v>1398</v>
      </c>
      <c r="G24" s="266">
        <f>[8]Junio!J19</f>
        <v>2238</v>
      </c>
      <c r="H24" s="266">
        <f>[8]Julio!J19</f>
        <v>1860</v>
      </c>
      <c r="I24" s="266">
        <f>[8]Agosto!J19</f>
        <v>3772</v>
      </c>
      <c r="J24" s="267">
        <f>[8]Septiembre!J19</f>
        <v>3362</v>
      </c>
      <c r="K24" s="266">
        <f>[8]Octubre!J19</f>
        <v>1471</v>
      </c>
      <c r="L24" s="266">
        <f>[8]Noviembre!J19</f>
        <v>2168</v>
      </c>
      <c r="M24" s="266">
        <f>[8]Diciembre!J19</f>
        <v>1562</v>
      </c>
      <c r="N24" s="270">
        <f t="shared" si="0"/>
        <v>27873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</row>
    <row r="25" spans="1:42" s="145" customFormat="1" ht="33.75" customHeight="1" x14ac:dyDescent="0.35">
      <c r="A25" s="269" t="s">
        <v>141</v>
      </c>
      <c r="B25" s="265">
        <f>[8]Enero!J20</f>
        <v>4107</v>
      </c>
      <c r="C25" s="266">
        <f>[8]Febrero!J20</f>
        <v>4008</v>
      </c>
      <c r="D25" s="266">
        <f>[8]Marzo!J20</f>
        <v>5330</v>
      </c>
      <c r="E25" s="266">
        <f>[8]Abril!J20</f>
        <v>6459</v>
      </c>
      <c r="F25" s="266">
        <f>[8]Mayo!J20</f>
        <v>10375</v>
      </c>
      <c r="G25" s="266">
        <f>[8]Junio!J20</f>
        <v>6384</v>
      </c>
      <c r="H25" s="266">
        <f>[8]Julio!J20</f>
        <v>3358</v>
      </c>
      <c r="I25" s="266">
        <f>[8]Agosto!J20</f>
        <v>2844</v>
      </c>
      <c r="J25" s="267">
        <f>[8]Septiembre!J20</f>
        <v>12477</v>
      </c>
      <c r="K25" s="266">
        <f>[8]Octubre!J20</f>
        <v>8112</v>
      </c>
      <c r="L25" s="266">
        <f>[8]Noviembre!J20</f>
        <v>1988</v>
      </c>
      <c r="M25" s="266">
        <f>[8]Diciembre!J20</f>
        <v>3226</v>
      </c>
      <c r="N25" s="270">
        <f t="shared" si="0"/>
        <v>68668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</row>
    <row r="26" spans="1:42" s="145" customFormat="1" ht="33.75" customHeight="1" x14ac:dyDescent="0.35">
      <c r="A26" s="269" t="s">
        <v>142</v>
      </c>
      <c r="B26" s="265">
        <f>[8]Enero!J21</f>
        <v>13793</v>
      </c>
      <c r="C26" s="266">
        <f>[8]Febrero!J21</f>
        <v>18316</v>
      </c>
      <c r="D26" s="266">
        <f>[8]Marzo!J21</f>
        <v>17612</v>
      </c>
      <c r="E26" s="266">
        <f>[8]Abril!J21</f>
        <v>28292</v>
      </c>
      <c r="F26" s="266">
        <f>[8]Mayo!J21</f>
        <v>29062</v>
      </c>
      <c r="G26" s="266">
        <f>[8]Junio!J21</f>
        <v>24911</v>
      </c>
      <c r="H26" s="266">
        <f>[8]Julio!J21</f>
        <v>14952</v>
      </c>
      <c r="I26" s="266">
        <f>[8]Agosto!J21</f>
        <v>19135</v>
      </c>
      <c r="J26" s="267">
        <f>[8]Septiembre!J21</f>
        <v>19416</v>
      </c>
      <c r="K26" s="266">
        <f>[8]Octubre!J21</f>
        <v>18347</v>
      </c>
      <c r="L26" s="266">
        <f>[8]Noviembre!J21</f>
        <v>15420</v>
      </c>
      <c r="M26" s="266">
        <f>[8]Diciembre!J21</f>
        <v>13683</v>
      </c>
      <c r="N26" s="270">
        <f t="shared" si="0"/>
        <v>232939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</row>
    <row r="27" spans="1:42" s="145" customFormat="1" ht="33.75" customHeight="1" x14ac:dyDescent="0.35">
      <c r="A27" s="269" t="s">
        <v>143</v>
      </c>
      <c r="B27" s="265">
        <f>[8]Enero!J22</f>
        <v>2525</v>
      </c>
      <c r="C27" s="266">
        <f>[8]Febrero!J22</f>
        <v>2979</v>
      </c>
      <c r="D27" s="266">
        <f>[8]Marzo!J22</f>
        <v>2369</v>
      </c>
      <c r="E27" s="266">
        <f>[8]Abril!J22</f>
        <v>2540</v>
      </c>
      <c r="F27" s="266">
        <f>[8]Mayo!J22</f>
        <v>3565</v>
      </c>
      <c r="G27" s="266">
        <f>[8]Junio!J22</f>
        <v>2840</v>
      </c>
      <c r="H27" s="266">
        <f>[8]Julio!J22</f>
        <v>1778</v>
      </c>
      <c r="I27" s="266">
        <f>[8]Agosto!J22</f>
        <v>1767</v>
      </c>
      <c r="J27" s="267">
        <f>[8]Septiembre!J22</f>
        <v>2838</v>
      </c>
      <c r="K27" s="266">
        <f>[8]Octubre!J22</f>
        <v>4446</v>
      </c>
      <c r="L27" s="266">
        <f>[8]Noviembre!J22</f>
        <v>3673</v>
      </c>
      <c r="M27" s="266">
        <f>[8]Diciembre!J22</f>
        <v>5201</v>
      </c>
      <c r="N27" s="270">
        <f t="shared" si="0"/>
        <v>36521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</row>
    <row r="28" spans="1:42" s="145" customFormat="1" ht="33.75" customHeight="1" x14ac:dyDescent="0.35">
      <c r="A28" s="269" t="s">
        <v>144</v>
      </c>
      <c r="B28" s="265">
        <f>[8]Enero!J23</f>
        <v>14</v>
      </c>
      <c r="C28" s="266">
        <f>[8]Febrero!J23</f>
        <v>4</v>
      </c>
      <c r="D28" s="266">
        <f>[8]Marzo!J23</f>
        <v>98</v>
      </c>
      <c r="E28" s="266">
        <f>[8]Abril!J23</f>
        <v>0</v>
      </c>
      <c r="F28" s="266">
        <f>[8]Mayo!J23</f>
        <v>0</v>
      </c>
      <c r="G28" s="266">
        <f>[8]Junio!J23</f>
        <v>0</v>
      </c>
      <c r="H28" s="266">
        <f>[8]Julio!J23</f>
        <v>0</v>
      </c>
      <c r="I28" s="266">
        <f>[8]Agosto!J23</f>
        <v>0</v>
      </c>
      <c r="J28" s="267">
        <f>[8]Septiembre!J23</f>
        <v>0</v>
      </c>
      <c r="K28" s="266">
        <f>[8]Octubre!J23</f>
        <v>0</v>
      </c>
      <c r="L28" s="266">
        <f>[8]Noviembre!J23</f>
        <v>2827</v>
      </c>
      <c r="M28" s="266">
        <f>[8]Diciembre!J23</f>
        <v>1281</v>
      </c>
      <c r="N28" s="270">
        <f t="shared" si="0"/>
        <v>4224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</row>
    <row r="29" spans="1:42" s="145" customFormat="1" ht="33.75" customHeight="1" x14ac:dyDescent="0.35">
      <c r="A29" s="269" t="s">
        <v>145</v>
      </c>
      <c r="B29" s="265">
        <f>[8]Enero!J24</f>
        <v>3463</v>
      </c>
      <c r="C29" s="266">
        <f>[8]Febrero!J24</f>
        <v>2578</v>
      </c>
      <c r="D29" s="266">
        <f>[8]Marzo!J24</f>
        <v>4019</v>
      </c>
      <c r="E29" s="266">
        <f>[8]Abril!J24</f>
        <v>8797</v>
      </c>
      <c r="F29" s="266">
        <f>[8]Mayo!J24</f>
        <v>13384</v>
      </c>
      <c r="G29" s="266">
        <f>[8]Junio!J24</f>
        <v>8621</v>
      </c>
      <c r="H29" s="266">
        <f>[8]Julio!J24</f>
        <v>3741</v>
      </c>
      <c r="I29" s="266">
        <f>[8]Agosto!J24</f>
        <v>6253</v>
      </c>
      <c r="J29" s="267">
        <f>[8]Septiembre!J24</f>
        <v>7480</v>
      </c>
      <c r="K29" s="266">
        <f>[8]Octubre!J24</f>
        <v>7076</v>
      </c>
      <c r="L29" s="266">
        <f>[8]Noviembre!J24</f>
        <v>7478</v>
      </c>
      <c r="M29" s="266">
        <f>[8]Diciembre!J24</f>
        <v>5698</v>
      </c>
      <c r="N29" s="270">
        <f t="shared" si="0"/>
        <v>78588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</row>
    <row r="30" spans="1:42" s="145" customFormat="1" ht="33.75" customHeight="1" x14ac:dyDescent="0.35">
      <c r="A30" s="269" t="s">
        <v>146</v>
      </c>
      <c r="B30" s="265">
        <f>[8]Enero!J25</f>
        <v>1846</v>
      </c>
      <c r="C30" s="266">
        <f>[8]Febrero!J25</f>
        <v>1819</v>
      </c>
      <c r="D30" s="266">
        <f>[8]Marzo!J25</f>
        <v>1363</v>
      </c>
      <c r="E30" s="266">
        <f>[8]Abril!J25</f>
        <v>2046</v>
      </c>
      <c r="F30" s="266">
        <f>[8]Mayo!J25</f>
        <v>988</v>
      </c>
      <c r="G30" s="266">
        <f>[8]Junio!J25</f>
        <v>1176</v>
      </c>
      <c r="H30" s="266">
        <f>[8]Julio!J25</f>
        <v>449</v>
      </c>
      <c r="I30" s="266">
        <f>[8]Agosto!J25</f>
        <v>762</v>
      </c>
      <c r="J30" s="267">
        <f>[8]Septiembre!J25</f>
        <v>961</v>
      </c>
      <c r="K30" s="266">
        <f>[8]Octubre!J25</f>
        <v>1226</v>
      </c>
      <c r="L30" s="266">
        <f>[8]Noviembre!J25</f>
        <v>1388</v>
      </c>
      <c r="M30" s="266">
        <f>[8]Diciembre!J25</f>
        <v>1969</v>
      </c>
      <c r="N30" s="270">
        <f t="shared" si="0"/>
        <v>15993</v>
      </c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</row>
    <row r="31" spans="1:42" s="145" customFormat="1" ht="33.75" customHeight="1" x14ac:dyDescent="0.35">
      <c r="A31" s="269" t="s">
        <v>147</v>
      </c>
      <c r="B31" s="265">
        <f>[8]Enero!J26</f>
        <v>6329</v>
      </c>
      <c r="C31" s="266">
        <f>[8]Febrero!J26</f>
        <v>2542</v>
      </c>
      <c r="D31" s="266">
        <f>[8]Marzo!J26</f>
        <v>4123</v>
      </c>
      <c r="E31" s="266">
        <f>[8]Abril!J26</f>
        <v>3065</v>
      </c>
      <c r="F31" s="266">
        <f>[8]Mayo!J26</f>
        <v>3803</v>
      </c>
      <c r="G31" s="266">
        <f>[8]Junio!J26</f>
        <v>4440</v>
      </c>
      <c r="H31" s="266">
        <f>[8]Julio!J26</f>
        <v>3695</v>
      </c>
      <c r="I31" s="266">
        <f>[8]Agosto!J26</f>
        <v>3678</v>
      </c>
      <c r="J31" s="267">
        <f>[8]Septiembre!J26</f>
        <v>3861</v>
      </c>
      <c r="K31" s="266">
        <f>[8]Octubre!J26</f>
        <v>3333</v>
      </c>
      <c r="L31" s="266">
        <f>[8]Noviembre!J26</f>
        <v>917</v>
      </c>
      <c r="M31" s="266">
        <f>[8]Diciembre!J26</f>
        <v>4410</v>
      </c>
      <c r="N31" s="270">
        <f t="shared" si="0"/>
        <v>44196</v>
      </c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</row>
    <row r="32" spans="1:42" s="145" customFormat="1" ht="33.75" customHeight="1" x14ac:dyDescent="0.35">
      <c r="A32" s="269" t="s">
        <v>148</v>
      </c>
      <c r="B32" s="265">
        <f>[8]Enero!J27</f>
        <v>590</v>
      </c>
      <c r="C32" s="266">
        <f>[8]Febrero!J27</f>
        <v>735</v>
      </c>
      <c r="D32" s="266">
        <f>[8]Marzo!J27</f>
        <v>652</v>
      </c>
      <c r="E32" s="266">
        <f>[8]Abril!J27</f>
        <v>866</v>
      </c>
      <c r="F32" s="266">
        <f>[8]Mayo!J27</f>
        <v>736</v>
      </c>
      <c r="G32" s="266">
        <f>[8]Junio!J27</f>
        <v>595</v>
      </c>
      <c r="H32" s="266">
        <f>[8]Julio!J27</f>
        <v>478</v>
      </c>
      <c r="I32" s="266">
        <f>[8]Agosto!J27</f>
        <v>487</v>
      </c>
      <c r="J32" s="267">
        <f>[8]Septiembre!J27</f>
        <v>394</v>
      </c>
      <c r="K32" s="266">
        <f>[8]Octubre!J27</f>
        <v>885</v>
      </c>
      <c r="L32" s="266">
        <f>[8]Noviembre!J27</f>
        <v>638</v>
      </c>
      <c r="M32" s="266">
        <f>[8]Diciembre!J27</f>
        <v>990</v>
      </c>
      <c r="N32" s="270">
        <f t="shared" si="0"/>
        <v>8046</v>
      </c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</row>
    <row r="33" spans="1:42" s="145" customFormat="1" ht="33.75" customHeight="1" x14ac:dyDescent="0.35">
      <c r="A33" s="269" t="s">
        <v>149</v>
      </c>
      <c r="B33" s="265">
        <f>[8]Enero!J28</f>
        <v>731</v>
      </c>
      <c r="C33" s="266">
        <f>[8]Febrero!J28</f>
        <v>598</v>
      </c>
      <c r="D33" s="266">
        <f>[8]Marzo!J28</f>
        <v>954</v>
      </c>
      <c r="E33" s="266">
        <f>[8]Abril!J28</f>
        <v>874</v>
      </c>
      <c r="F33" s="266">
        <f>[8]Mayo!J28</f>
        <v>748</v>
      </c>
      <c r="G33" s="266">
        <f>[8]Junio!J28</f>
        <v>879</v>
      </c>
      <c r="H33" s="266">
        <f>[8]Julio!J28</f>
        <v>731</v>
      </c>
      <c r="I33" s="266">
        <f>[8]Agosto!J28</f>
        <v>767</v>
      </c>
      <c r="J33" s="267">
        <f>[8]Septiembre!J28</f>
        <v>1146</v>
      </c>
      <c r="K33" s="266">
        <f>[8]Octubre!J28</f>
        <v>1080</v>
      </c>
      <c r="L33" s="266">
        <f>[8]Noviembre!J28</f>
        <v>793</v>
      </c>
      <c r="M33" s="266">
        <f>[8]Diciembre!J28</f>
        <v>709</v>
      </c>
      <c r="N33" s="270">
        <f t="shared" si="0"/>
        <v>10010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</row>
    <row r="34" spans="1:42" s="145" customFormat="1" ht="33.75" customHeight="1" x14ac:dyDescent="0.35">
      <c r="A34" s="269" t="s">
        <v>150</v>
      </c>
      <c r="B34" s="265">
        <f>[8]Enero!J29</f>
        <v>1193</v>
      </c>
      <c r="C34" s="266">
        <f>[8]Febrero!J29</f>
        <v>6002</v>
      </c>
      <c r="D34" s="266">
        <f>[8]Marzo!J29</f>
        <v>1440</v>
      </c>
      <c r="E34" s="266">
        <f>[8]Abril!J29</f>
        <v>29</v>
      </c>
      <c r="F34" s="266">
        <f>[8]Mayo!J29</f>
        <v>88</v>
      </c>
      <c r="G34" s="266">
        <f>[8]Junio!J29</f>
        <v>282</v>
      </c>
      <c r="H34" s="266">
        <f>[8]Julio!J29</f>
        <v>41</v>
      </c>
      <c r="I34" s="266">
        <f>[8]Agosto!J29</f>
        <v>213</v>
      </c>
      <c r="J34" s="267">
        <f>[8]Septiembre!J29</f>
        <v>1808</v>
      </c>
      <c r="K34" s="266">
        <f>[8]Octubre!J29</f>
        <v>1645</v>
      </c>
      <c r="L34" s="266">
        <f>[8]Noviembre!J29</f>
        <v>1616</v>
      </c>
      <c r="M34" s="266">
        <f>[8]Diciembre!J29</f>
        <v>300</v>
      </c>
      <c r="N34" s="270">
        <f t="shared" si="0"/>
        <v>14657</v>
      </c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</row>
    <row r="35" spans="1:42" s="145" customFormat="1" ht="33.75" customHeight="1" x14ac:dyDescent="0.35">
      <c r="A35" s="269" t="s">
        <v>151</v>
      </c>
      <c r="B35" s="265">
        <f>[8]Enero!J30</f>
        <v>486</v>
      </c>
      <c r="C35" s="266">
        <f>[8]Febrero!J30</f>
        <v>749</v>
      </c>
      <c r="D35" s="266">
        <f>[8]Marzo!J30</f>
        <v>636</v>
      </c>
      <c r="E35" s="266">
        <f>[8]Abril!J30</f>
        <v>588</v>
      </c>
      <c r="F35" s="266">
        <f>[8]Mayo!J30</f>
        <v>548</v>
      </c>
      <c r="G35" s="266">
        <f>[8]Junio!J30</f>
        <v>845</v>
      </c>
      <c r="H35" s="266">
        <f>[8]Julio!J30</f>
        <v>546</v>
      </c>
      <c r="I35" s="266">
        <f>[8]Agosto!J30</f>
        <v>488</v>
      </c>
      <c r="J35" s="267">
        <f>[8]Septiembre!J30</f>
        <v>1193</v>
      </c>
      <c r="K35" s="266">
        <f>[8]Octubre!J30</f>
        <v>1165</v>
      </c>
      <c r="L35" s="266">
        <f>[8]Noviembre!J30</f>
        <v>580</v>
      </c>
      <c r="M35" s="266">
        <f>[8]Diciembre!J30</f>
        <v>896</v>
      </c>
      <c r="N35" s="270">
        <f t="shared" si="0"/>
        <v>8720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</row>
    <row r="36" spans="1:42" s="145" customFormat="1" ht="33.75" customHeight="1" x14ac:dyDescent="0.35">
      <c r="A36" s="269" t="s">
        <v>152</v>
      </c>
      <c r="B36" s="265">
        <f>[8]Enero!J31</f>
        <v>0</v>
      </c>
      <c r="C36" s="266">
        <f>[8]Febrero!J31</f>
        <v>0</v>
      </c>
      <c r="D36" s="266">
        <v>0</v>
      </c>
      <c r="E36" s="266">
        <f>[8]Abril!J31</f>
        <v>0</v>
      </c>
      <c r="F36" s="266">
        <f>[8]Mayo!J31</f>
        <v>0</v>
      </c>
      <c r="G36" s="266">
        <f>[8]Junio!J31</f>
        <v>0</v>
      </c>
      <c r="H36" s="266">
        <f>[8]Julio!J31</f>
        <v>0</v>
      </c>
      <c r="I36" s="266">
        <f>[8]Agosto!J31</f>
        <v>0</v>
      </c>
      <c r="J36" s="267">
        <f>[8]Septiembre!J31</f>
        <v>0</v>
      </c>
      <c r="K36" s="266">
        <f>[8]Octubre!J31</f>
        <v>0</v>
      </c>
      <c r="L36" s="266">
        <f>[8]Noviembre!J31</f>
        <v>0</v>
      </c>
      <c r="M36" s="266">
        <f>[8]Diciembre!J31</f>
        <v>0</v>
      </c>
      <c r="N36" s="270">
        <f t="shared" si="0"/>
        <v>0</v>
      </c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</row>
    <row r="37" spans="1:42" s="145" customFormat="1" ht="33.75" customHeight="1" x14ac:dyDescent="0.35">
      <c r="A37" s="269" t="s">
        <v>153</v>
      </c>
      <c r="B37" s="265">
        <f>[8]Enero!J32</f>
        <v>687</v>
      </c>
      <c r="C37" s="266">
        <f>[8]Febrero!J32</f>
        <v>578</v>
      </c>
      <c r="D37" s="266">
        <f>[8]Marzo!J32</f>
        <v>1036</v>
      </c>
      <c r="E37" s="266">
        <f>[8]Abril!J32</f>
        <v>1478</v>
      </c>
      <c r="F37" s="266">
        <f>[8]Mayo!J32</f>
        <v>1376</v>
      </c>
      <c r="G37" s="266">
        <f>[8]Junio!J32</f>
        <v>1232</v>
      </c>
      <c r="H37" s="266">
        <f>[8]Julio!J32</f>
        <v>1494</v>
      </c>
      <c r="I37" s="266">
        <f>[8]Agosto!J32</f>
        <v>1160</v>
      </c>
      <c r="J37" s="267">
        <f>[8]Septiembre!J32</f>
        <v>1417</v>
      </c>
      <c r="K37" s="266">
        <f>[8]Octubre!J32</f>
        <v>1342</v>
      </c>
      <c r="L37" s="266">
        <f>[8]Noviembre!J32</f>
        <v>513</v>
      </c>
      <c r="M37" s="266">
        <f>[8]Diciembre!J32</f>
        <v>696</v>
      </c>
      <c r="N37" s="270">
        <f t="shared" si="0"/>
        <v>13009</v>
      </c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</row>
    <row r="38" spans="1:42" s="145" customFormat="1" ht="33.75" customHeight="1" x14ac:dyDescent="0.35">
      <c r="A38" s="269" t="s">
        <v>154</v>
      </c>
      <c r="B38" s="265">
        <f>[8]Enero!J33</f>
        <v>2194</v>
      </c>
      <c r="C38" s="266">
        <f>[8]Febrero!J33</f>
        <v>1024</v>
      </c>
      <c r="D38" s="266">
        <f>[8]Marzo!J33</f>
        <v>673</v>
      </c>
      <c r="E38" s="266">
        <f>[8]Abril!J33</f>
        <v>2305</v>
      </c>
      <c r="F38" s="266">
        <f>[8]Mayo!J33</f>
        <v>2972</v>
      </c>
      <c r="G38" s="266">
        <f>[8]Junio!J33</f>
        <v>2710</v>
      </c>
      <c r="H38" s="266">
        <f>[8]Julio!J33</f>
        <v>1494</v>
      </c>
      <c r="I38" s="266">
        <f>[8]Agosto!J33</f>
        <v>1749</v>
      </c>
      <c r="J38" s="267">
        <f>[8]Septiembre!J33</f>
        <v>2165</v>
      </c>
      <c r="K38" s="266">
        <f>[8]Octubre!J33</f>
        <v>33996</v>
      </c>
      <c r="L38" s="266">
        <f>[8]Noviembre!J33</f>
        <v>765</v>
      </c>
      <c r="M38" s="266">
        <f>[8]Diciembre!J33</f>
        <v>1205</v>
      </c>
      <c r="N38" s="270">
        <f t="shared" si="0"/>
        <v>53252</v>
      </c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</row>
    <row r="39" spans="1:42" s="145" customFormat="1" ht="33.75" customHeight="1" x14ac:dyDescent="0.35">
      <c r="A39" s="269" t="s">
        <v>155</v>
      </c>
      <c r="B39" s="265">
        <f>[8]Enero!J34</f>
        <v>589</v>
      </c>
      <c r="C39" s="266">
        <f>[8]Febrero!J34</f>
        <v>335</v>
      </c>
      <c r="D39" s="266">
        <f>[8]Marzo!J34</f>
        <v>328</v>
      </c>
      <c r="E39" s="266">
        <f>[8]Abril!J34</f>
        <v>562</v>
      </c>
      <c r="F39" s="266">
        <f>[8]Mayo!J34</f>
        <v>1034</v>
      </c>
      <c r="G39" s="266">
        <f>[8]Junio!J34</f>
        <v>1037</v>
      </c>
      <c r="H39" s="266">
        <f>[8]Julio!J34</f>
        <v>1287</v>
      </c>
      <c r="I39" s="266">
        <f>[8]Agosto!J34</f>
        <v>2952</v>
      </c>
      <c r="J39" s="267">
        <f>[8]Septiembre!J34</f>
        <v>1466</v>
      </c>
      <c r="K39" s="266">
        <f>[8]Octubre!J34</f>
        <v>1242</v>
      </c>
      <c r="L39" s="266">
        <f>[8]Noviembre!J34</f>
        <v>1134</v>
      </c>
      <c r="M39" s="266">
        <f>[8]Diciembre!J34</f>
        <v>479</v>
      </c>
      <c r="N39" s="270">
        <f t="shared" si="0"/>
        <v>12445</v>
      </c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</row>
    <row r="40" spans="1:42" s="145" customFormat="1" ht="33.75" customHeight="1" x14ac:dyDescent="0.35">
      <c r="A40" s="269" t="s">
        <v>156</v>
      </c>
      <c r="B40" s="265">
        <f>[8]Enero!J35</f>
        <v>2232</v>
      </c>
      <c r="C40" s="266">
        <f>[8]Febrero!J35</f>
        <v>1678</v>
      </c>
      <c r="D40" s="266">
        <f>[8]Marzo!J35</f>
        <v>1361</v>
      </c>
      <c r="E40" s="266">
        <f>[8]Abril!J35</f>
        <v>2873</v>
      </c>
      <c r="F40" s="266">
        <f>[8]Mayo!J35</f>
        <v>842</v>
      </c>
      <c r="G40" s="266">
        <f>[8]Junio!J35</f>
        <v>1376</v>
      </c>
      <c r="H40" s="266">
        <f>[8]Julio!J35</f>
        <v>1625</v>
      </c>
      <c r="I40" s="266">
        <f>[8]Agosto!J35</f>
        <v>2334</v>
      </c>
      <c r="J40" s="267">
        <f>[8]Septiembre!J35</f>
        <v>1389</v>
      </c>
      <c r="K40" s="266">
        <f>[8]Octubre!J35</f>
        <v>1234</v>
      </c>
      <c r="L40" s="266">
        <f>[8]Noviembre!J35</f>
        <v>2022</v>
      </c>
      <c r="M40" s="266">
        <f>[8]Diciembre!J35</f>
        <v>1027</v>
      </c>
      <c r="N40" s="270">
        <f t="shared" si="0"/>
        <v>19993</v>
      </c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</row>
    <row r="41" spans="1:42" s="145" customFormat="1" ht="33.75" customHeight="1" x14ac:dyDescent="0.35">
      <c r="A41" s="269" t="s">
        <v>157</v>
      </c>
      <c r="B41" s="265">
        <f>[8]Enero!J36</f>
        <v>1265</v>
      </c>
      <c r="C41" s="266">
        <f>[8]Febrero!J36</f>
        <v>2101</v>
      </c>
      <c r="D41" s="266">
        <f>[8]Marzo!J36</f>
        <v>1608</v>
      </c>
      <c r="E41" s="266">
        <f>[8]Abril!J36</f>
        <v>1980</v>
      </c>
      <c r="F41" s="266">
        <f>[8]Mayo!J36</f>
        <v>1387</v>
      </c>
      <c r="G41" s="266">
        <f>[8]Junio!J36</f>
        <v>1290</v>
      </c>
      <c r="H41" s="266">
        <f>[8]Julio!J36</f>
        <v>2013</v>
      </c>
      <c r="I41" s="266">
        <f>[8]Agosto!J36</f>
        <v>1866</v>
      </c>
      <c r="J41" s="267">
        <f>[8]Septiembre!J36</f>
        <v>1281</v>
      </c>
      <c r="K41" s="266">
        <f>[8]Octubre!J36</f>
        <v>1444</v>
      </c>
      <c r="L41" s="266">
        <f>[8]Noviembre!J36</f>
        <v>1036</v>
      </c>
      <c r="M41" s="266">
        <f>[8]Diciembre!J36</f>
        <v>1214</v>
      </c>
      <c r="N41" s="270">
        <f t="shared" si="0"/>
        <v>18485</v>
      </c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</row>
    <row r="42" spans="1:42" s="145" customFormat="1" ht="33.75" customHeight="1" x14ac:dyDescent="0.35">
      <c r="A42" s="269" t="s">
        <v>158</v>
      </c>
      <c r="B42" s="265">
        <f>[8]Enero!J37</f>
        <v>403</v>
      </c>
      <c r="C42" s="266">
        <f>[8]Febrero!J37</f>
        <v>195</v>
      </c>
      <c r="D42" s="266">
        <f>[8]Marzo!J37</f>
        <v>267</v>
      </c>
      <c r="E42" s="266">
        <f>[8]Abril!J37</f>
        <v>325</v>
      </c>
      <c r="F42" s="266">
        <f>[8]Mayo!J37</f>
        <v>1024</v>
      </c>
      <c r="G42" s="266">
        <f>[8]Junio!J37</f>
        <v>1317</v>
      </c>
      <c r="H42" s="266">
        <f>[8]Julio!J37</f>
        <v>911</v>
      </c>
      <c r="I42" s="266">
        <f>[8]Agosto!J37</f>
        <v>2154</v>
      </c>
      <c r="J42" s="267">
        <f>[8]Septiembre!J37</f>
        <v>707</v>
      </c>
      <c r="K42" s="266">
        <f>[8]Octubre!J37</f>
        <v>679</v>
      </c>
      <c r="L42" s="266">
        <f>[8]Noviembre!J37</f>
        <v>403</v>
      </c>
      <c r="M42" s="266">
        <f>[8]Diciembre!J37</f>
        <v>697</v>
      </c>
      <c r="N42" s="270">
        <f t="shared" si="0"/>
        <v>9082</v>
      </c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</row>
    <row r="43" spans="1:42" s="145" customFormat="1" ht="33.75" customHeight="1" x14ac:dyDescent="0.35">
      <c r="A43" s="269" t="s">
        <v>159</v>
      </c>
      <c r="B43" s="265">
        <f>[8]Enero!J38</f>
        <v>988</v>
      </c>
      <c r="C43" s="266">
        <f>[8]Febrero!J38</f>
        <v>2541</v>
      </c>
      <c r="D43" s="266">
        <f>[8]Marzo!J38</f>
        <v>1276</v>
      </c>
      <c r="E43" s="266">
        <f>[8]Abril!J38</f>
        <v>2404</v>
      </c>
      <c r="F43" s="266">
        <f>[8]Mayo!J38</f>
        <v>4025</v>
      </c>
      <c r="G43" s="266">
        <f>[8]Junio!J38</f>
        <v>2780</v>
      </c>
      <c r="H43" s="266">
        <f>[8]Julio!J38</f>
        <v>1166</v>
      </c>
      <c r="I43" s="266">
        <f>[8]Agosto!J38</f>
        <v>3103</v>
      </c>
      <c r="J43" s="267">
        <f>[8]Septiembre!J38</f>
        <v>1751</v>
      </c>
      <c r="K43" s="266">
        <f>[8]Octubre!J38</f>
        <v>1446</v>
      </c>
      <c r="L43" s="266">
        <f>[8]Noviembre!J38</f>
        <v>1150</v>
      </c>
      <c r="M43" s="266">
        <f>[8]Diciembre!J38</f>
        <v>1440</v>
      </c>
      <c r="N43" s="270">
        <f t="shared" si="0"/>
        <v>24070</v>
      </c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</row>
    <row r="44" spans="1:42" s="145" customFormat="1" ht="33.75" customHeight="1" x14ac:dyDescent="0.35">
      <c r="A44" s="269" t="s">
        <v>160</v>
      </c>
      <c r="B44" s="265">
        <f>[8]Enero!J39</f>
        <v>0</v>
      </c>
      <c r="C44" s="266">
        <f>[8]Febrero!J39</f>
        <v>0</v>
      </c>
      <c r="D44" s="266">
        <f>[8]Marzo!J39</f>
        <v>0</v>
      </c>
      <c r="E44" s="266">
        <f>[8]Abril!J39</f>
        <v>0</v>
      </c>
      <c r="F44" s="266">
        <f>[8]Mayo!J39</f>
        <v>0</v>
      </c>
      <c r="G44" s="266">
        <f>[8]Junio!J39</f>
        <v>0</v>
      </c>
      <c r="H44" s="266">
        <f>[8]Julio!J39</f>
        <v>0</v>
      </c>
      <c r="I44" s="266">
        <f>[8]Agosto!J39</f>
        <v>0</v>
      </c>
      <c r="J44" s="267">
        <f>[8]Septiembre!J39</f>
        <v>0</v>
      </c>
      <c r="K44" s="266">
        <f>[8]Octubre!J39</f>
        <v>0</v>
      </c>
      <c r="L44" s="266">
        <f>[8]Noviembre!J39</f>
        <v>0</v>
      </c>
      <c r="M44" s="266">
        <f>[8]Diciembre!J39</f>
        <v>0</v>
      </c>
      <c r="N44" s="270">
        <f t="shared" si="0"/>
        <v>0</v>
      </c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</row>
    <row r="45" spans="1:42" s="145" customFormat="1" ht="33.75" customHeight="1" x14ac:dyDescent="0.35">
      <c r="A45" s="269" t="s">
        <v>161</v>
      </c>
      <c r="B45" s="265">
        <f>[8]Enero!J40</f>
        <v>1532</v>
      </c>
      <c r="C45" s="266">
        <f>[8]Febrero!J40</f>
        <v>1876</v>
      </c>
      <c r="D45" s="266">
        <f>[8]Marzo!J40</f>
        <v>2031</v>
      </c>
      <c r="E45" s="266">
        <f>[8]Abril!J40</f>
        <v>3868</v>
      </c>
      <c r="F45" s="266">
        <f>[8]Mayo!J40</f>
        <v>4769</v>
      </c>
      <c r="G45" s="266">
        <f>[8]Junio!J40</f>
        <v>5326</v>
      </c>
      <c r="H45" s="266">
        <f>[8]Julio!J40</f>
        <v>3475</v>
      </c>
      <c r="I45" s="266">
        <f>[8]Agosto!J40</f>
        <v>3380</v>
      </c>
      <c r="J45" s="267">
        <f>[8]Septiembre!J40</f>
        <v>4243</v>
      </c>
      <c r="K45" s="266">
        <f>[8]Octubre!J40</f>
        <v>3354</v>
      </c>
      <c r="L45" s="266">
        <f>[8]Noviembre!J40</f>
        <v>2238</v>
      </c>
      <c r="M45" s="266">
        <f>[8]Diciembre!J40</f>
        <v>2801</v>
      </c>
      <c r="N45" s="270">
        <f t="shared" si="0"/>
        <v>38893</v>
      </c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</row>
    <row r="46" spans="1:42" s="145" customFormat="1" ht="33.75" customHeight="1" thickBot="1" x14ac:dyDescent="0.4">
      <c r="A46" s="269" t="s">
        <v>162</v>
      </c>
      <c r="B46" s="265">
        <f>[8]Enero!J41</f>
        <v>14701</v>
      </c>
      <c r="C46" s="266">
        <f>[8]Febrero!J41</f>
        <v>13014</v>
      </c>
      <c r="D46" s="266">
        <f>[8]Marzo!J41</f>
        <v>10678</v>
      </c>
      <c r="E46" s="266">
        <f>[8]Abril!J41</f>
        <v>13119</v>
      </c>
      <c r="F46" s="266">
        <f>[8]Mayo!J41</f>
        <v>9241</v>
      </c>
      <c r="G46" s="266">
        <f>[8]Junio!J41</f>
        <v>13396</v>
      </c>
      <c r="H46" s="266">
        <f>[8]Julio!J41</f>
        <v>13058</v>
      </c>
      <c r="I46" s="266">
        <f>[8]Agosto!J41</f>
        <v>13000</v>
      </c>
      <c r="J46" s="271">
        <f>[8]Septiembre!J41</f>
        <v>15808</v>
      </c>
      <c r="K46" s="266">
        <f>[8]Octubre!J41</f>
        <v>15660</v>
      </c>
      <c r="L46" s="266">
        <f>[8]Noviembre!J41</f>
        <v>16920</v>
      </c>
      <c r="M46" s="266">
        <f>[8]Diciembre!J41</f>
        <v>16222</v>
      </c>
      <c r="N46" s="270">
        <f t="shared" si="0"/>
        <v>164817</v>
      </c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</row>
    <row r="47" spans="1:42" s="145" customFormat="1" ht="27.75" customHeight="1" thickBot="1" x14ac:dyDescent="0.4">
      <c r="A47" s="254" t="s">
        <v>14</v>
      </c>
      <c r="B47" s="255">
        <f t="shared" ref="B47:N47" si="1">SUM(B13:B46)</f>
        <v>744994</v>
      </c>
      <c r="C47" s="246">
        <f t="shared" si="1"/>
        <v>511247</v>
      </c>
      <c r="D47" s="246">
        <f t="shared" si="1"/>
        <v>190834</v>
      </c>
      <c r="E47" s="246">
        <f t="shared" si="1"/>
        <v>322027</v>
      </c>
      <c r="F47" s="246">
        <f t="shared" si="1"/>
        <v>516405</v>
      </c>
      <c r="G47" s="246">
        <f t="shared" si="1"/>
        <v>721083</v>
      </c>
      <c r="H47" s="246">
        <f t="shared" si="1"/>
        <v>508988</v>
      </c>
      <c r="I47" s="246">
        <f t="shared" si="1"/>
        <v>265838</v>
      </c>
      <c r="J47" s="256">
        <f t="shared" si="1"/>
        <v>257357</v>
      </c>
      <c r="K47" s="246">
        <f t="shared" si="1"/>
        <v>244150</v>
      </c>
      <c r="L47" s="246">
        <f t="shared" si="1"/>
        <v>122000</v>
      </c>
      <c r="M47" s="246">
        <f t="shared" si="1"/>
        <v>338893</v>
      </c>
      <c r="N47" s="257">
        <f t="shared" si="1"/>
        <v>4743816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</row>
    <row r="48" spans="1:42" ht="17.100000000000001" customHeight="1" x14ac:dyDescent="0.3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169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ht="17.100000000000001" customHeight="1" x14ac:dyDescent="0.3">
      <c r="A49" s="318" t="s">
        <v>104</v>
      </c>
      <c r="B49" s="318"/>
      <c r="C49" s="318"/>
      <c r="D49" s="318"/>
      <c r="E49" s="318"/>
      <c r="F49" s="318"/>
      <c r="G49" s="204"/>
      <c r="H49" s="204"/>
      <c r="I49" s="204"/>
      <c r="J49" s="204"/>
      <c r="K49" s="204"/>
      <c r="L49" s="204"/>
      <c r="M49" s="204"/>
      <c r="N49" s="204"/>
      <c r="O49" s="169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ht="24" customHeight="1" x14ac:dyDescent="0.25">
      <c r="A50" s="318"/>
      <c r="B50" s="318"/>
      <c r="C50" s="318"/>
      <c r="D50" s="318"/>
      <c r="E50" s="318"/>
      <c r="F50" s="318"/>
      <c r="G50" s="166"/>
      <c r="H50" s="166"/>
      <c r="I50" s="166"/>
      <c r="J50" s="166"/>
      <c r="K50" s="166"/>
      <c r="L50" s="166"/>
      <c r="M50" s="166"/>
      <c r="N50" s="166"/>
      <c r="O50" s="166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ht="17.100000000000001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ht="17.100000000000001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ht="25.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ht="25.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ht="17.100000000000001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 ht="17.100000000000001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 ht="33.7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 ht="33.7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 ht="33.7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 ht="33.7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 ht="33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 ht="33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 ht="33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 ht="33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 ht="33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 ht="33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 ht="33.7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 ht="33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 ht="33.7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 ht="33.75" customHeight="1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 ht="33.75" customHeight="1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 ht="33.75" customHeight="1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 ht="33.7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 ht="33.75" customHeight="1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 ht="33.75" customHeight="1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 ht="33.75" customHeight="1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 ht="33.75" customHeight="1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 ht="33.75" customHeight="1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 ht="33.75" customHeight="1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 ht="33.75" customHeight="1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 ht="33.75" customHeight="1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 ht="33.75" customHeigh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 ht="33.75" customHeight="1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 ht="33.75" customHeight="1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 ht="33.75" customHeight="1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 ht="33.75" customHeight="1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 ht="33.75" customHeight="1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 ht="33.75" customHeight="1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 ht="33.75" customHeight="1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 ht="33.7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 ht="33.75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  <row r="92" spans="1:42" ht="33.75" customHeight="1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</row>
    <row r="93" spans="1:42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</row>
    <row r="94" spans="1:42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</row>
    <row r="95" spans="1:42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</row>
    <row r="96" spans="1:42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</row>
    <row r="97" spans="1:42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</row>
    <row r="98" spans="1:42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</row>
    <row r="99" spans="1:4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</row>
    <row r="100" spans="1:4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</row>
    <row r="101" spans="1:4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</row>
    <row r="102" spans="1:42" ht="34.5" customHeight="1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</row>
    <row r="103" spans="1:42" ht="34.5" customHeight="1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</row>
    <row r="104" spans="1:42" ht="34.5" customHeight="1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</row>
    <row r="105" spans="1:42" ht="34.5" customHeight="1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</row>
    <row r="106" spans="1:42" ht="34.5" customHeight="1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</row>
    <row r="107" spans="1:42" ht="34.5" customHeight="1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</row>
    <row r="108" spans="1:42" ht="34.5" customHeight="1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</row>
    <row r="109" spans="1:42" ht="34.5" customHeight="1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</row>
    <row r="110" spans="1:42" ht="34.5" customHeight="1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</row>
    <row r="111" spans="1:42" ht="34.5" customHeight="1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</row>
    <row r="112" spans="1:42" ht="34.5" customHeight="1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</row>
    <row r="113" spans="1:42" ht="34.5" customHeight="1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</row>
    <row r="114" spans="1:42" ht="34.5" customHeight="1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</row>
    <row r="115" spans="1:42" ht="34.5" customHeight="1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</row>
    <row r="116" spans="1:42" ht="34.5" customHeight="1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</row>
    <row r="117" spans="1:42" ht="34.5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</row>
    <row r="118" spans="1:42" ht="34.5" customHeight="1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</row>
    <row r="119" spans="1:42" ht="34.5" customHeight="1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</row>
    <row r="120" spans="1:42" ht="34.5" customHeight="1" x14ac:dyDescent="0.25"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</row>
    <row r="121" spans="1:42" ht="34.5" customHeight="1" x14ac:dyDescent="0.25"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</row>
    <row r="122" spans="1:42" ht="34.5" customHeight="1" x14ac:dyDescent="0.25"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</row>
    <row r="123" spans="1:42" ht="34.5" customHeight="1" x14ac:dyDescent="0.25"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</row>
    <row r="124" spans="1:42" ht="34.5" customHeight="1" x14ac:dyDescent="0.25"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</row>
    <row r="125" spans="1:42" ht="34.5" customHeight="1" x14ac:dyDescent="0.25"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</row>
    <row r="126" spans="1:42" ht="34.5" customHeight="1" x14ac:dyDescent="0.25"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</row>
    <row r="127" spans="1:42" ht="34.5" customHeight="1" x14ac:dyDescent="0.25"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</row>
    <row r="128" spans="1:42" ht="34.5" customHeight="1" x14ac:dyDescent="0.25"/>
    <row r="129" ht="34.5" customHeight="1" x14ac:dyDescent="0.25"/>
    <row r="130" ht="34.5" customHeight="1" x14ac:dyDescent="0.25"/>
    <row r="131" ht="34.5" customHeight="1" x14ac:dyDescent="0.25"/>
    <row r="132" ht="34.5" customHeight="1" x14ac:dyDescent="0.25"/>
    <row r="133" ht="34.5" customHeight="1" x14ac:dyDescent="0.25"/>
    <row r="134" ht="34.5" customHeight="1" x14ac:dyDescent="0.25"/>
    <row r="135" ht="34.5" customHeight="1" x14ac:dyDescent="0.25"/>
    <row r="136" ht="34.5" customHeight="1" x14ac:dyDescent="0.25"/>
  </sheetData>
  <mergeCells count="3">
    <mergeCell ref="A9:O9"/>
    <mergeCell ref="A10:O10"/>
    <mergeCell ref="A49:F5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AA7EA-713D-428D-BED7-AD59A3A67361}">
  <dimension ref="A1:AH135"/>
  <sheetViews>
    <sheetView topLeftCell="A34" zoomScale="50" zoomScaleNormal="50" workbookViewId="0">
      <selection activeCell="C52" sqref="C52"/>
    </sheetView>
  </sheetViews>
  <sheetFormatPr baseColWidth="10" defaultRowHeight="15" x14ac:dyDescent="0.25"/>
  <cols>
    <col min="1" max="1" width="21.7109375" customWidth="1"/>
    <col min="2" max="2" width="19.42578125" customWidth="1"/>
    <col min="3" max="3" width="18.28515625" bestFit="1" customWidth="1"/>
    <col min="4" max="4" width="17.7109375" customWidth="1"/>
    <col min="5" max="5" width="18" customWidth="1"/>
    <col min="6" max="6" width="17.7109375" customWidth="1"/>
    <col min="7" max="8" width="17.42578125" customWidth="1"/>
    <col min="9" max="9" width="17.7109375" customWidth="1"/>
    <col min="10" max="10" width="18.5703125" customWidth="1"/>
    <col min="11" max="11" width="17.42578125" customWidth="1"/>
    <col min="12" max="12" width="17.7109375" customWidth="1"/>
    <col min="13" max="13" width="18" customWidth="1"/>
    <col min="14" max="14" width="21" customWidth="1"/>
    <col min="15" max="15" width="16.5703125" customWidth="1"/>
    <col min="16" max="16" width="14.28515625" bestFit="1" customWidth="1"/>
    <col min="257" max="257" width="21.7109375" customWidth="1"/>
    <col min="258" max="258" width="19.42578125" customWidth="1"/>
    <col min="259" max="259" width="18.28515625" bestFit="1" customWidth="1"/>
    <col min="260" max="260" width="17.7109375" customWidth="1"/>
    <col min="261" max="261" width="18" customWidth="1"/>
    <col min="262" max="262" width="17.7109375" customWidth="1"/>
    <col min="263" max="264" width="17.42578125" customWidth="1"/>
    <col min="265" max="265" width="17.7109375" customWidth="1"/>
    <col min="266" max="266" width="18.5703125" customWidth="1"/>
    <col min="267" max="267" width="17.42578125" customWidth="1"/>
    <col min="268" max="268" width="17.7109375" customWidth="1"/>
    <col min="269" max="269" width="18" customWidth="1"/>
    <col min="270" max="270" width="21" customWidth="1"/>
    <col min="271" max="271" width="16.5703125" customWidth="1"/>
    <col min="272" max="272" width="14.28515625" bestFit="1" customWidth="1"/>
    <col min="513" max="513" width="21.7109375" customWidth="1"/>
    <col min="514" max="514" width="19.42578125" customWidth="1"/>
    <col min="515" max="515" width="18.28515625" bestFit="1" customWidth="1"/>
    <col min="516" max="516" width="17.7109375" customWidth="1"/>
    <col min="517" max="517" width="18" customWidth="1"/>
    <col min="518" max="518" width="17.7109375" customWidth="1"/>
    <col min="519" max="520" width="17.42578125" customWidth="1"/>
    <col min="521" max="521" width="17.7109375" customWidth="1"/>
    <col min="522" max="522" width="18.5703125" customWidth="1"/>
    <col min="523" max="523" width="17.42578125" customWidth="1"/>
    <col min="524" max="524" width="17.7109375" customWidth="1"/>
    <col min="525" max="525" width="18" customWidth="1"/>
    <col min="526" max="526" width="21" customWidth="1"/>
    <col min="527" max="527" width="16.5703125" customWidth="1"/>
    <col min="528" max="528" width="14.28515625" bestFit="1" customWidth="1"/>
    <col min="769" max="769" width="21.7109375" customWidth="1"/>
    <col min="770" max="770" width="19.42578125" customWidth="1"/>
    <col min="771" max="771" width="18.28515625" bestFit="1" customWidth="1"/>
    <col min="772" max="772" width="17.7109375" customWidth="1"/>
    <col min="773" max="773" width="18" customWidth="1"/>
    <col min="774" max="774" width="17.7109375" customWidth="1"/>
    <col min="775" max="776" width="17.42578125" customWidth="1"/>
    <col min="777" max="777" width="17.7109375" customWidth="1"/>
    <col min="778" max="778" width="18.5703125" customWidth="1"/>
    <col min="779" max="779" width="17.42578125" customWidth="1"/>
    <col min="780" max="780" width="17.7109375" customWidth="1"/>
    <col min="781" max="781" width="18" customWidth="1"/>
    <col min="782" max="782" width="21" customWidth="1"/>
    <col min="783" max="783" width="16.5703125" customWidth="1"/>
    <col min="784" max="784" width="14.28515625" bestFit="1" customWidth="1"/>
    <col min="1025" max="1025" width="21.7109375" customWidth="1"/>
    <col min="1026" max="1026" width="19.42578125" customWidth="1"/>
    <col min="1027" max="1027" width="18.28515625" bestFit="1" customWidth="1"/>
    <col min="1028" max="1028" width="17.7109375" customWidth="1"/>
    <col min="1029" max="1029" width="18" customWidth="1"/>
    <col min="1030" max="1030" width="17.7109375" customWidth="1"/>
    <col min="1031" max="1032" width="17.42578125" customWidth="1"/>
    <col min="1033" max="1033" width="17.7109375" customWidth="1"/>
    <col min="1034" max="1034" width="18.5703125" customWidth="1"/>
    <col min="1035" max="1035" width="17.42578125" customWidth="1"/>
    <col min="1036" max="1036" width="17.7109375" customWidth="1"/>
    <col min="1037" max="1037" width="18" customWidth="1"/>
    <col min="1038" max="1038" width="21" customWidth="1"/>
    <col min="1039" max="1039" width="16.5703125" customWidth="1"/>
    <col min="1040" max="1040" width="14.28515625" bestFit="1" customWidth="1"/>
    <col min="1281" max="1281" width="21.7109375" customWidth="1"/>
    <col min="1282" max="1282" width="19.42578125" customWidth="1"/>
    <col min="1283" max="1283" width="18.28515625" bestFit="1" customWidth="1"/>
    <col min="1284" max="1284" width="17.7109375" customWidth="1"/>
    <col min="1285" max="1285" width="18" customWidth="1"/>
    <col min="1286" max="1286" width="17.7109375" customWidth="1"/>
    <col min="1287" max="1288" width="17.42578125" customWidth="1"/>
    <col min="1289" max="1289" width="17.7109375" customWidth="1"/>
    <col min="1290" max="1290" width="18.5703125" customWidth="1"/>
    <col min="1291" max="1291" width="17.42578125" customWidth="1"/>
    <col min="1292" max="1292" width="17.7109375" customWidth="1"/>
    <col min="1293" max="1293" width="18" customWidth="1"/>
    <col min="1294" max="1294" width="21" customWidth="1"/>
    <col min="1295" max="1295" width="16.5703125" customWidth="1"/>
    <col min="1296" max="1296" width="14.28515625" bestFit="1" customWidth="1"/>
    <col min="1537" max="1537" width="21.7109375" customWidth="1"/>
    <col min="1538" max="1538" width="19.42578125" customWidth="1"/>
    <col min="1539" max="1539" width="18.28515625" bestFit="1" customWidth="1"/>
    <col min="1540" max="1540" width="17.7109375" customWidth="1"/>
    <col min="1541" max="1541" width="18" customWidth="1"/>
    <col min="1542" max="1542" width="17.7109375" customWidth="1"/>
    <col min="1543" max="1544" width="17.42578125" customWidth="1"/>
    <col min="1545" max="1545" width="17.7109375" customWidth="1"/>
    <col min="1546" max="1546" width="18.5703125" customWidth="1"/>
    <col min="1547" max="1547" width="17.42578125" customWidth="1"/>
    <col min="1548" max="1548" width="17.7109375" customWidth="1"/>
    <col min="1549" max="1549" width="18" customWidth="1"/>
    <col min="1550" max="1550" width="21" customWidth="1"/>
    <col min="1551" max="1551" width="16.5703125" customWidth="1"/>
    <col min="1552" max="1552" width="14.28515625" bestFit="1" customWidth="1"/>
    <col min="1793" max="1793" width="21.7109375" customWidth="1"/>
    <col min="1794" max="1794" width="19.42578125" customWidth="1"/>
    <col min="1795" max="1795" width="18.28515625" bestFit="1" customWidth="1"/>
    <col min="1796" max="1796" width="17.7109375" customWidth="1"/>
    <col min="1797" max="1797" width="18" customWidth="1"/>
    <col min="1798" max="1798" width="17.7109375" customWidth="1"/>
    <col min="1799" max="1800" width="17.42578125" customWidth="1"/>
    <col min="1801" max="1801" width="17.7109375" customWidth="1"/>
    <col min="1802" max="1802" width="18.5703125" customWidth="1"/>
    <col min="1803" max="1803" width="17.42578125" customWidth="1"/>
    <col min="1804" max="1804" width="17.7109375" customWidth="1"/>
    <col min="1805" max="1805" width="18" customWidth="1"/>
    <col min="1806" max="1806" width="21" customWidth="1"/>
    <col min="1807" max="1807" width="16.5703125" customWidth="1"/>
    <col min="1808" max="1808" width="14.28515625" bestFit="1" customWidth="1"/>
    <col min="2049" max="2049" width="21.7109375" customWidth="1"/>
    <col min="2050" max="2050" width="19.42578125" customWidth="1"/>
    <col min="2051" max="2051" width="18.28515625" bestFit="1" customWidth="1"/>
    <col min="2052" max="2052" width="17.7109375" customWidth="1"/>
    <col min="2053" max="2053" width="18" customWidth="1"/>
    <col min="2054" max="2054" width="17.7109375" customWidth="1"/>
    <col min="2055" max="2056" width="17.42578125" customWidth="1"/>
    <col min="2057" max="2057" width="17.7109375" customWidth="1"/>
    <col min="2058" max="2058" width="18.5703125" customWidth="1"/>
    <col min="2059" max="2059" width="17.42578125" customWidth="1"/>
    <col min="2060" max="2060" width="17.7109375" customWidth="1"/>
    <col min="2061" max="2061" width="18" customWidth="1"/>
    <col min="2062" max="2062" width="21" customWidth="1"/>
    <col min="2063" max="2063" width="16.5703125" customWidth="1"/>
    <col min="2064" max="2064" width="14.28515625" bestFit="1" customWidth="1"/>
    <col min="2305" max="2305" width="21.7109375" customWidth="1"/>
    <col min="2306" max="2306" width="19.42578125" customWidth="1"/>
    <col min="2307" max="2307" width="18.28515625" bestFit="1" customWidth="1"/>
    <col min="2308" max="2308" width="17.7109375" customWidth="1"/>
    <col min="2309" max="2309" width="18" customWidth="1"/>
    <col min="2310" max="2310" width="17.7109375" customWidth="1"/>
    <col min="2311" max="2312" width="17.42578125" customWidth="1"/>
    <col min="2313" max="2313" width="17.7109375" customWidth="1"/>
    <col min="2314" max="2314" width="18.5703125" customWidth="1"/>
    <col min="2315" max="2315" width="17.42578125" customWidth="1"/>
    <col min="2316" max="2316" width="17.7109375" customWidth="1"/>
    <col min="2317" max="2317" width="18" customWidth="1"/>
    <col min="2318" max="2318" width="21" customWidth="1"/>
    <col min="2319" max="2319" width="16.5703125" customWidth="1"/>
    <col min="2320" max="2320" width="14.28515625" bestFit="1" customWidth="1"/>
    <col min="2561" max="2561" width="21.7109375" customWidth="1"/>
    <col min="2562" max="2562" width="19.42578125" customWidth="1"/>
    <col min="2563" max="2563" width="18.28515625" bestFit="1" customWidth="1"/>
    <col min="2564" max="2564" width="17.7109375" customWidth="1"/>
    <col min="2565" max="2565" width="18" customWidth="1"/>
    <col min="2566" max="2566" width="17.7109375" customWidth="1"/>
    <col min="2567" max="2568" width="17.42578125" customWidth="1"/>
    <col min="2569" max="2569" width="17.7109375" customWidth="1"/>
    <col min="2570" max="2570" width="18.5703125" customWidth="1"/>
    <col min="2571" max="2571" width="17.42578125" customWidth="1"/>
    <col min="2572" max="2572" width="17.7109375" customWidth="1"/>
    <col min="2573" max="2573" width="18" customWidth="1"/>
    <col min="2574" max="2574" width="21" customWidth="1"/>
    <col min="2575" max="2575" width="16.5703125" customWidth="1"/>
    <col min="2576" max="2576" width="14.28515625" bestFit="1" customWidth="1"/>
    <col min="2817" max="2817" width="21.7109375" customWidth="1"/>
    <col min="2818" max="2818" width="19.42578125" customWidth="1"/>
    <col min="2819" max="2819" width="18.28515625" bestFit="1" customWidth="1"/>
    <col min="2820" max="2820" width="17.7109375" customWidth="1"/>
    <col min="2821" max="2821" width="18" customWidth="1"/>
    <col min="2822" max="2822" width="17.7109375" customWidth="1"/>
    <col min="2823" max="2824" width="17.42578125" customWidth="1"/>
    <col min="2825" max="2825" width="17.7109375" customWidth="1"/>
    <col min="2826" max="2826" width="18.5703125" customWidth="1"/>
    <col min="2827" max="2827" width="17.42578125" customWidth="1"/>
    <col min="2828" max="2828" width="17.7109375" customWidth="1"/>
    <col min="2829" max="2829" width="18" customWidth="1"/>
    <col min="2830" max="2830" width="21" customWidth="1"/>
    <col min="2831" max="2831" width="16.5703125" customWidth="1"/>
    <col min="2832" max="2832" width="14.28515625" bestFit="1" customWidth="1"/>
    <col min="3073" max="3073" width="21.7109375" customWidth="1"/>
    <col min="3074" max="3074" width="19.42578125" customWidth="1"/>
    <col min="3075" max="3075" width="18.28515625" bestFit="1" customWidth="1"/>
    <col min="3076" max="3076" width="17.7109375" customWidth="1"/>
    <col min="3077" max="3077" width="18" customWidth="1"/>
    <col min="3078" max="3078" width="17.7109375" customWidth="1"/>
    <col min="3079" max="3080" width="17.42578125" customWidth="1"/>
    <col min="3081" max="3081" width="17.7109375" customWidth="1"/>
    <col min="3082" max="3082" width="18.5703125" customWidth="1"/>
    <col min="3083" max="3083" width="17.42578125" customWidth="1"/>
    <col min="3084" max="3084" width="17.7109375" customWidth="1"/>
    <col min="3085" max="3085" width="18" customWidth="1"/>
    <col min="3086" max="3086" width="21" customWidth="1"/>
    <col min="3087" max="3087" width="16.5703125" customWidth="1"/>
    <col min="3088" max="3088" width="14.28515625" bestFit="1" customWidth="1"/>
    <col min="3329" max="3329" width="21.7109375" customWidth="1"/>
    <col min="3330" max="3330" width="19.42578125" customWidth="1"/>
    <col min="3331" max="3331" width="18.28515625" bestFit="1" customWidth="1"/>
    <col min="3332" max="3332" width="17.7109375" customWidth="1"/>
    <col min="3333" max="3333" width="18" customWidth="1"/>
    <col min="3334" max="3334" width="17.7109375" customWidth="1"/>
    <col min="3335" max="3336" width="17.42578125" customWidth="1"/>
    <col min="3337" max="3337" width="17.7109375" customWidth="1"/>
    <col min="3338" max="3338" width="18.5703125" customWidth="1"/>
    <col min="3339" max="3339" width="17.42578125" customWidth="1"/>
    <col min="3340" max="3340" width="17.7109375" customWidth="1"/>
    <col min="3341" max="3341" width="18" customWidth="1"/>
    <col min="3342" max="3342" width="21" customWidth="1"/>
    <col min="3343" max="3343" width="16.5703125" customWidth="1"/>
    <col min="3344" max="3344" width="14.28515625" bestFit="1" customWidth="1"/>
    <col min="3585" max="3585" width="21.7109375" customWidth="1"/>
    <col min="3586" max="3586" width="19.42578125" customWidth="1"/>
    <col min="3587" max="3587" width="18.28515625" bestFit="1" customWidth="1"/>
    <col min="3588" max="3588" width="17.7109375" customWidth="1"/>
    <col min="3589" max="3589" width="18" customWidth="1"/>
    <col min="3590" max="3590" width="17.7109375" customWidth="1"/>
    <col min="3591" max="3592" width="17.42578125" customWidth="1"/>
    <col min="3593" max="3593" width="17.7109375" customWidth="1"/>
    <col min="3594" max="3594" width="18.5703125" customWidth="1"/>
    <col min="3595" max="3595" width="17.42578125" customWidth="1"/>
    <col min="3596" max="3596" width="17.7109375" customWidth="1"/>
    <col min="3597" max="3597" width="18" customWidth="1"/>
    <col min="3598" max="3598" width="21" customWidth="1"/>
    <col min="3599" max="3599" width="16.5703125" customWidth="1"/>
    <col min="3600" max="3600" width="14.28515625" bestFit="1" customWidth="1"/>
    <col min="3841" max="3841" width="21.7109375" customWidth="1"/>
    <col min="3842" max="3842" width="19.42578125" customWidth="1"/>
    <col min="3843" max="3843" width="18.28515625" bestFit="1" customWidth="1"/>
    <col min="3844" max="3844" width="17.7109375" customWidth="1"/>
    <col min="3845" max="3845" width="18" customWidth="1"/>
    <col min="3846" max="3846" width="17.7109375" customWidth="1"/>
    <col min="3847" max="3848" width="17.42578125" customWidth="1"/>
    <col min="3849" max="3849" width="17.7109375" customWidth="1"/>
    <col min="3850" max="3850" width="18.5703125" customWidth="1"/>
    <col min="3851" max="3851" width="17.42578125" customWidth="1"/>
    <col min="3852" max="3852" width="17.7109375" customWidth="1"/>
    <col min="3853" max="3853" width="18" customWidth="1"/>
    <col min="3854" max="3854" width="21" customWidth="1"/>
    <col min="3855" max="3855" width="16.5703125" customWidth="1"/>
    <col min="3856" max="3856" width="14.28515625" bestFit="1" customWidth="1"/>
    <col min="4097" max="4097" width="21.7109375" customWidth="1"/>
    <col min="4098" max="4098" width="19.42578125" customWidth="1"/>
    <col min="4099" max="4099" width="18.28515625" bestFit="1" customWidth="1"/>
    <col min="4100" max="4100" width="17.7109375" customWidth="1"/>
    <col min="4101" max="4101" width="18" customWidth="1"/>
    <col min="4102" max="4102" width="17.7109375" customWidth="1"/>
    <col min="4103" max="4104" width="17.42578125" customWidth="1"/>
    <col min="4105" max="4105" width="17.7109375" customWidth="1"/>
    <col min="4106" max="4106" width="18.5703125" customWidth="1"/>
    <col min="4107" max="4107" width="17.42578125" customWidth="1"/>
    <col min="4108" max="4108" width="17.7109375" customWidth="1"/>
    <col min="4109" max="4109" width="18" customWidth="1"/>
    <col min="4110" max="4110" width="21" customWidth="1"/>
    <col min="4111" max="4111" width="16.5703125" customWidth="1"/>
    <col min="4112" max="4112" width="14.28515625" bestFit="1" customWidth="1"/>
    <col min="4353" max="4353" width="21.7109375" customWidth="1"/>
    <col min="4354" max="4354" width="19.42578125" customWidth="1"/>
    <col min="4355" max="4355" width="18.28515625" bestFit="1" customWidth="1"/>
    <col min="4356" max="4356" width="17.7109375" customWidth="1"/>
    <col min="4357" max="4357" width="18" customWidth="1"/>
    <col min="4358" max="4358" width="17.7109375" customWidth="1"/>
    <col min="4359" max="4360" width="17.42578125" customWidth="1"/>
    <col min="4361" max="4361" width="17.7109375" customWidth="1"/>
    <col min="4362" max="4362" width="18.5703125" customWidth="1"/>
    <col min="4363" max="4363" width="17.42578125" customWidth="1"/>
    <col min="4364" max="4364" width="17.7109375" customWidth="1"/>
    <col min="4365" max="4365" width="18" customWidth="1"/>
    <col min="4366" max="4366" width="21" customWidth="1"/>
    <col min="4367" max="4367" width="16.5703125" customWidth="1"/>
    <col min="4368" max="4368" width="14.28515625" bestFit="1" customWidth="1"/>
    <col min="4609" max="4609" width="21.7109375" customWidth="1"/>
    <col min="4610" max="4610" width="19.42578125" customWidth="1"/>
    <col min="4611" max="4611" width="18.28515625" bestFit="1" customWidth="1"/>
    <col min="4612" max="4612" width="17.7109375" customWidth="1"/>
    <col min="4613" max="4613" width="18" customWidth="1"/>
    <col min="4614" max="4614" width="17.7109375" customWidth="1"/>
    <col min="4615" max="4616" width="17.42578125" customWidth="1"/>
    <col min="4617" max="4617" width="17.7109375" customWidth="1"/>
    <col min="4618" max="4618" width="18.5703125" customWidth="1"/>
    <col min="4619" max="4619" width="17.42578125" customWidth="1"/>
    <col min="4620" max="4620" width="17.7109375" customWidth="1"/>
    <col min="4621" max="4621" width="18" customWidth="1"/>
    <col min="4622" max="4622" width="21" customWidth="1"/>
    <col min="4623" max="4623" width="16.5703125" customWidth="1"/>
    <col min="4624" max="4624" width="14.28515625" bestFit="1" customWidth="1"/>
    <col min="4865" max="4865" width="21.7109375" customWidth="1"/>
    <col min="4866" max="4866" width="19.42578125" customWidth="1"/>
    <col min="4867" max="4867" width="18.28515625" bestFit="1" customWidth="1"/>
    <col min="4868" max="4868" width="17.7109375" customWidth="1"/>
    <col min="4869" max="4869" width="18" customWidth="1"/>
    <col min="4870" max="4870" width="17.7109375" customWidth="1"/>
    <col min="4871" max="4872" width="17.42578125" customWidth="1"/>
    <col min="4873" max="4873" width="17.7109375" customWidth="1"/>
    <col min="4874" max="4874" width="18.5703125" customWidth="1"/>
    <col min="4875" max="4875" width="17.42578125" customWidth="1"/>
    <col min="4876" max="4876" width="17.7109375" customWidth="1"/>
    <col min="4877" max="4877" width="18" customWidth="1"/>
    <col min="4878" max="4878" width="21" customWidth="1"/>
    <col min="4879" max="4879" width="16.5703125" customWidth="1"/>
    <col min="4880" max="4880" width="14.28515625" bestFit="1" customWidth="1"/>
    <col min="5121" max="5121" width="21.7109375" customWidth="1"/>
    <col min="5122" max="5122" width="19.42578125" customWidth="1"/>
    <col min="5123" max="5123" width="18.28515625" bestFit="1" customWidth="1"/>
    <col min="5124" max="5124" width="17.7109375" customWidth="1"/>
    <col min="5125" max="5125" width="18" customWidth="1"/>
    <col min="5126" max="5126" width="17.7109375" customWidth="1"/>
    <col min="5127" max="5128" width="17.42578125" customWidth="1"/>
    <col min="5129" max="5129" width="17.7109375" customWidth="1"/>
    <col min="5130" max="5130" width="18.5703125" customWidth="1"/>
    <col min="5131" max="5131" width="17.42578125" customWidth="1"/>
    <col min="5132" max="5132" width="17.7109375" customWidth="1"/>
    <col min="5133" max="5133" width="18" customWidth="1"/>
    <col min="5134" max="5134" width="21" customWidth="1"/>
    <col min="5135" max="5135" width="16.5703125" customWidth="1"/>
    <col min="5136" max="5136" width="14.28515625" bestFit="1" customWidth="1"/>
    <col min="5377" max="5377" width="21.7109375" customWidth="1"/>
    <col min="5378" max="5378" width="19.42578125" customWidth="1"/>
    <col min="5379" max="5379" width="18.28515625" bestFit="1" customWidth="1"/>
    <col min="5380" max="5380" width="17.7109375" customWidth="1"/>
    <col min="5381" max="5381" width="18" customWidth="1"/>
    <col min="5382" max="5382" width="17.7109375" customWidth="1"/>
    <col min="5383" max="5384" width="17.42578125" customWidth="1"/>
    <col min="5385" max="5385" width="17.7109375" customWidth="1"/>
    <col min="5386" max="5386" width="18.5703125" customWidth="1"/>
    <col min="5387" max="5387" width="17.42578125" customWidth="1"/>
    <col min="5388" max="5388" width="17.7109375" customWidth="1"/>
    <col min="5389" max="5389" width="18" customWidth="1"/>
    <col min="5390" max="5390" width="21" customWidth="1"/>
    <col min="5391" max="5391" width="16.5703125" customWidth="1"/>
    <col min="5392" max="5392" width="14.28515625" bestFit="1" customWidth="1"/>
    <col min="5633" max="5633" width="21.7109375" customWidth="1"/>
    <col min="5634" max="5634" width="19.42578125" customWidth="1"/>
    <col min="5635" max="5635" width="18.28515625" bestFit="1" customWidth="1"/>
    <col min="5636" max="5636" width="17.7109375" customWidth="1"/>
    <col min="5637" max="5637" width="18" customWidth="1"/>
    <col min="5638" max="5638" width="17.7109375" customWidth="1"/>
    <col min="5639" max="5640" width="17.42578125" customWidth="1"/>
    <col min="5641" max="5641" width="17.7109375" customWidth="1"/>
    <col min="5642" max="5642" width="18.5703125" customWidth="1"/>
    <col min="5643" max="5643" width="17.42578125" customWidth="1"/>
    <col min="5644" max="5644" width="17.7109375" customWidth="1"/>
    <col min="5645" max="5645" width="18" customWidth="1"/>
    <col min="5646" max="5646" width="21" customWidth="1"/>
    <col min="5647" max="5647" width="16.5703125" customWidth="1"/>
    <col min="5648" max="5648" width="14.28515625" bestFit="1" customWidth="1"/>
    <col min="5889" max="5889" width="21.7109375" customWidth="1"/>
    <col min="5890" max="5890" width="19.42578125" customWidth="1"/>
    <col min="5891" max="5891" width="18.28515625" bestFit="1" customWidth="1"/>
    <col min="5892" max="5892" width="17.7109375" customWidth="1"/>
    <col min="5893" max="5893" width="18" customWidth="1"/>
    <col min="5894" max="5894" width="17.7109375" customWidth="1"/>
    <col min="5895" max="5896" width="17.42578125" customWidth="1"/>
    <col min="5897" max="5897" width="17.7109375" customWidth="1"/>
    <col min="5898" max="5898" width="18.5703125" customWidth="1"/>
    <col min="5899" max="5899" width="17.42578125" customWidth="1"/>
    <col min="5900" max="5900" width="17.7109375" customWidth="1"/>
    <col min="5901" max="5901" width="18" customWidth="1"/>
    <col min="5902" max="5902" width="21" customWidth="1"/>
    <col min="5903" max="5903" width="16.5703125" customWidth="1"/>
    <col min="5904" max="5904" width="14.28515625" bestFit="1" customWidth="1"/>
    <col min="6145" max="6145" width="21.7109375" customWidth="1"/>
    <col min="6146" max="6146" width="19.42578125" customWidth="1"/>
    <col min="6147" max="6147" width="18.28515625" bestFit="1" customWidth="1"/>
    <col min="6148" max="6148" width="17.7109375" customWidth="1"/>
    <col min="6149" max="6149" width="18" customWidth="1"/>
    <col min="6150" max="6150" width="17.7109375" customWidth="1"/>
    <col min="6151" max="6152" width="17.42578125" customWidth="1"/>
    <col min="6153" max="6153" width="17.7109375" customWidth="1"/>
    <col min="6154" max="6154" width="18.5703125" customWidth="1"/>
    <col min="6155" max="6155" width="17.42578125" customWidth="1"/>
    <col min="6156" max="6156" width="17.7109375" customWidth="1"/>
    <col min="6157" max="6157" width="18" customWidth="1"/>
    <col min="6158" max="6158" width="21" customWidth="1"/>
    <col min="6159" max="6159" width="16.5703125" customWidth="1"/>
    <col min="6160" max="6160" width="14.28515625" bestFit="1" customWidth="1"/>
    <col min="6401" max="6401" width="21.7109375" customWidth="1"/>
    <col min="6402" max="6402" width="19.42578125" customWidth="1"/>
    <col min="6403" max="6403" width="18.28515625" bestFit="1" customWidth="1"/>
    <col min="6404" max="6404" width="17.7109375" customWidth="1"/>
    <col min="6405" max="6405" width="18" customWidth="1"/>
    <col min="6406" max="6406" width="17.7109375" customWidth="1"/>
    <col min="6407" max="6408" width="17.42578125" customWidth="1"/>
    <col min="6409" max="6409" width="17.7109375" customWidth="1"/>
    <col min="6410" max="6410" width="18.5703125" customWidth="1"/>
    <col min="6411" max="6411" width="17.42578125" customWidth="1"/>
    <col min="6412" max="6412" width="17.7109375" customWidth="1"/>
    <col min="6413" max="6413" width="18" customWidth="1"/>
    <col min="6414" max="6414" width="21" customWidth="1"/>
    <col min="6415" max="6415" width="16.5703125" customWidth="1"/>
    <col min="6416" max="6416" width="14.28515625" bestFit="1" customWidth="1"/>
    <col min="6657" max="6657" width="21.7109375" customWidth="1"/>
    <col min="6658" max="6658" width="19.42578125" customWidth="1"/>
    <col min="6659" max="6659" width="18.28515625" bestFit="1" customWidth="1"/>
    <col min="6660" max="6660" width="17.7109375" customWidth="1"/>
    <col min="6661" max="6661" width="18" customWidth="1"/>
    <col min="6662" max="6662" width="17.7109375" customWidth="1"/>
    <col min="6663" max="6664" width="17.42578125" customWidth="1"/>
    <col min="6665" max="6665" width="17.7109375" customWidth="1"/>
    <col min="6666" max="6666" width="18.5703125" customWidth="1"/>
    <col min="6667" max="6667" width="17.42578125" customWidth="1"/>
    <col min="6668" max="6668" width="17.7109375" customWidth="1"/>
    <col min="6669" max="6669" width="18" customWidth="1"/>
    <col min="6670" max="6670" width="21" customWidth="1"/>
    <col min="6671" max="6671" width="16.5703125" customWidth="1"/>
    <col min="6672" max="6672" width="14.28515625" bestFit="1" customWidth="1"/>
    <col min="6913" max="6913" width="21.7109375" customWidth="1"/>
    <col min="6914" max="6914" width="19.42578125" customWidth="1"/>
    <col min="6915" max="6915" width="18.28515625" bestFit="1" customWidth="1"/>
    <col min="6916" max="6916" width="17.7109375" customWidth="1"/>
    <col min="6917" max="6917" width="18" customWidth="1"/>
    <col min="6918" max="6918" width="17.7109375" customWidth="1"/>
    <col min="6919" max="6920" width="17.42578125" customWidth="1"/>
    <col min="6921" max="6921" width="17.7109375" customWidth="1"/>
    <col min="6922" max="6922" width="18.5703125" customWidth="1"/>
    <col min="6923" max="6923" width="17.42578125" customWidth="1"/>
    <col min="6924" max="6924" width="17.7109375" customWidth="1"/>
    <col min="6925" max="6925" width="18" customWidth="1"/>
    <col min="6926" max="6926" width="21" customWidth="1"/>
    <col min="6927" max="6927" width="16.5703125" customWidth="1"/>
    <col min="6928" max="6928" width="14.28515625" bestFit="1" customWidth="1"/>
    <col min="7169" max="7169" width="21.7109375" customWidth="1"/>
    <col min="7170" max="7170" width="19.42578125" customWidth="1"/>
    <col min="7171" max="7171" width="18.28515625" bestFit="1" customWidth="1"/>
    <col min="7172" max="7172" width="17.7109375" customWidth="1"/>
    <col min="7173" max="7173" width="18" customWidth="1"/>
    <col min="7174" max="7174" width="17.7109375" customWidth="1"/>
    <col min="7175" max="7176" width="17.42578125" customWidth="1"/>
    <col min="7177" max="7177" width="17.7109375" customWidth="1"/>
    <col min="7178" max="7178" width="18.5703125" customWidth="1"/>
    <col min="7179" max="7179" width="17.42578125" customWidth="1"/>
    <col min="7180" max="7180" width="17.7109375" customWidth="1"/>
    <col min="7181" max="7181" width="18" customWidth="1"/>
    <col min="7182" max="7182" width="21" customWidth="1"/>
    <col min="7183" max="7183" width="16.5703125" customWidth="1"/>
    <col min="7184" max="7184" width="14.28515625" bestFit="1" customWidth="1"/>
    <col min="7425" max="7425" width="21.7109375" customWidth="1"/>
    <col min="7426" max="7426" width="19.42578125" customWidth="1"/>
    <col min="7427" max="7427" width="18.28515625" bestFit="1" customWidth="1"/>
    <col min="7428" max="7428" width="17.7109375" customWidth="1"/>
    <col min="7429" max="7429" width="18" customWidth="1"/>
    <col min="7430" max="7430" width="17.7109375" customWidth="1"/>
    <col min="7431" max="7432" width="17.42578125" customWidth="1"/>
    <col min="7433" max="7433" width="17.7109375" customWidth="1"/>
    <col min="7434" max="7434" width="18.5703125" customWidth="1"/>
    <col min="7435" max="7435" width="17.42578125" customWidth="1"/>
    <col min="7436" max="7436" width="17.7109375" customWidth="1"/>
    <col min="7437" max="7437" width="18" customWidth="1"/>
    <col min="7438" max="7438" width="21" customWidth="1"/>
    <col min="7439" max="7439" width="16.5703125" customWidth="1"/>
    <col min="7440" max="7440" width="14.28515625" bestFit="1" customWidth="1"/>
    <col min="7681" max="7681" width="21.7109375" customWidth="1"/>
    <col min="7682" max="7682" width="19.42578125" customWidth="1"/>
    <col min="7683" max="7683" width="18.28515625" bestFit="1" customWidth="1"/>
    <col min="7684" max="7684" width="17.7109375" customWidth="1"/>
    <col min="7685" max="7685" width="18" customWidth="1"/>
    <col min="7686" max="7686" width="17.7109375" customWidth="1"/>
    <col min="7687" max="7688" width="17.42578125" customWidth="1"/>
    <col min="7689" max="7689" width="17.7109375" customWidth="1"/>
    <col min="7690" max="7690" width="18.5703125" customWidth="1"/>
    <col min="7691" max="7691" width="17.42578125" customWidth="1"/>
    <col min="7692" max="7692" width="17.7109375" customWidth="1"/>
    <col min="7693" max="7693" width="18" customWidth="1"/>
    <col min="7694" max="7694" width="21" customWidth="1"/>
    <col min="7695" max="7695" width="16.5703125" customWidth="1"/>
    <col min="7696" max="7696" width="14.28515625" bestFit="1" customWidth="1"/>
    <col min="7937" max="7937" width="21.7109375" customWidth="1"/>
    <col min="7938" max="7938" width="19.42578125" customWidth="1"/>
    <col min="7939" max="7939" width="18.28515625" bestFit="1" customWidth="1"/>
    <col min="7940" max="7940" width="17.7109375" customWidth="1"/>
    <col min="7941" max="7941" width="18" customWidth="1"/>
    <col min="7942" max="7942" width="17.7109375" customWidth="1"/>
    <col min="7943" max="7944" width="17.42578125" customWidth="1"/>
    <col min="7945" max="7945" width="17.7109375" customWidth="1"/>
    <col min="7946" max="7946" width="18.5703125" customWidth="1"/>
    <col min="7947" max="7947" width="17.42578125" customWidth="1"/>
    <col min="7948" max="7948" width="17.7109375" customWidth="1"/>
    <col min="7949" max="7949" width="18" customWidth="1"/>
    <col min="7950" max="7950" width="21" customWidth="1"/>
    <col min="7951" max="7951" width="16.5703125" customWidth="1"/>
    <col min="7952" max="7952" width="14.28515625" bestFit="1" customWidth="1"/>
    <col min="8193" max="8193" width="21.7109375" customWidth="1"/>
    <col min="8194" max="8194" width="19.42578125" customWidth="1"/>
    <col min="8195" max="8195" width="18.28515625" bestFit="1" customWidth="1"/>
    <col min="8196" max="8196" width="17.7109375" customWidth="1"/>
    <col min="8197" max="8197" width="18" customWidth="1"/>
    <col min="8198" max="8198" width="17.7109375" customWidth="1"/>
    <col min="8199" max="8200" width="17.42578125" customWidth="1"/>
    <col min="8201" max="8201" width="17.7109375" customWidth="1"/>
    <col min="8202" max="8202" width="18.5703125" customWidth="1"/>
    <col min="8203" max="8203" width="17.42578125" customWidth="1"/>
    <col min="8204" max="8204" width="17.7109375" customWidth="1"/>
    <col min="8205" max="8205" width="18" customWidth="1"/>
    <col min="8206" max="8206" width="21" customWidth="1"/>
    <col min="8207" max="8207" width="16.5703125" customWidth="1"/>
    <col min="8208" max="8208" width="14.28515625" bestFit="1" customWidth="1"/>
    <col min="8449" max="8449" width="21.7109375" customWidth="1"/>
    <col min="8450" max="8450" width="19.42578125" customWidth="1"/>
    <col min="8451" max="8451" width="18.28515625" bestFit="1" customWidth="1"/>
    <col min="8452" max="8452" width="17.7109375" customWidth="1"/>
    <col min="8453" max="8453" width="18" customWidth="1"/>
    <col min="8454" max="8454" width="17.7109375" customWidth="1"/>
    <col min="8455" max="8456" width="17.42578125" customWidth="1"/>
    <col min="8457" max="8457" width="17.7109375" customWidth="1"/>
    <col min="8458" max="8458" width="18.5703125" customWidth="1"/>
    <col min="8459" max="8459" width="17.42578125" customWidth="1"/>
    <col min="8460" max="8460" width="17.7109375" customWidth="1"/>
    <col min="8461" max="8461" width="18" customWidth="1"/>
    <col min="8462" max="8462" width="21" customWidth="1"/>
    <col min="8463" max="8463" width="16.5703125" customWidth="1"/>
    <col min="8464" max="8464" width="14.28515625" bestFit="1" customWidth="1"/>
    <col min="8705" max="8705" width="21.7109375" customWidth="1"/>
    <col min="8706" max="8706" width="19.42578125" customWidth="1"/>
    <col min="8707" max="8707" width="18.28515625" bestFit="1" customWidth="1"/>
    <col min="8708" max="8708" width="17.7109375" customWidth="1"/>
    <col min="8709" max="8709" width="18" customWidth="1"/>
    <col min="8710" max="8710" width="17.7109375" customWidth="1"/>
    <col min="8711" max="8712" width="17.42578125" customWidth="1"/>
    <col min="8713" max="8713" width="17.7109375" customWidth="1"/>
    <col min="8714" max="8714" width="18.5703125" customWidth="1"/>
    <col min="8715" max="8715" width="17.42578125" customWidth="1"/>
    <col min="8716" max="8716" width="17.7109375" customWidth="1"/>
    <col min="8717" max="8717" width="18" customWidth="1"/>
    <col min="8718" max="8718" width="21" customWidth="1"/>
    <col min="8719" max="8719" width="16.5703125" customWidth="1"/>
    <col min="8720" max="8720" width="14.28515625" bestFit="1" customWidth="1"/>
    <col min="8961" max="8961" width="21.7109375" customWidth="1"/>
    <col min="8962" max="8962" width="19.42578125" customWidth="1"/>
    <col min="8963" max="8963" width="18.28515625" bestFit="1" customWidth="1"/>
    <col min="8964" max="8964" width="17.7109375" customWidth="1"/>
    <col min="8965" max="8965" width="18" customWidth="1"/>
    <col min="8966" max="8966" width="17.7109375" customWidth="1"/>
    <col min="8967" max="8968" width="17.42578125" customWidth="1"/>
    <col min="8969" max="8969" width="17.7109375" customWidth="1"/>
    <col min="8970" max="8970" width="18.5703125" customWidth="1"/>
    <col min="8971" max="8971" width="17.42578125" customWidth="1"/>
    <col min="8972" max="8972" width="17.7109375" customWidth="1"/>
    <col min="8973" max="8973" width="18" customWidth="1"/>
    <col min="8974" max="8974" width="21" customWidth="1"/>
    <col min="8975" max="8975" width="16.5703125" customWidth="1"/>
    <col min="8976" max="8976" width="14.28515625" bestFit="1" customWidth="1"/>
    <col min="9217" max="9217" width="21.7109375" customWidth="1"/>
    <col min="9218" max="9218" width="19.42578125" customWidth="1"/>
    <col min="9219" max="9219" width="18.28515625" bestFit="1" customWidth="1"/>
    <col min="9220" max="9220" width="17.7109375" customWidth="1"/>
    <col min="9221" max="9221" width="18" customWidth="1"/>
    <col min="9222" max="9222" width="17.7109375" customWidth="1"/>
    <col min="9223" max="9224" width="17.42578125" customWidth="1"/>
    <col min="9225" max="9225" width="17.7109375" customWidth="1"/>
    <col min="9226" max="9226" width="18.5703125" customWidth="1"/>
    <col min="9227" max="9227" width="17.42578125" customWidth="1"/>
    <col min="9228" max="9228" width="17.7109375" customWidth="1"/>
    <col min="9229" max="9229" width="18" customWidth="1"/>
    <col min="9230" max="9230" width="21" customWidth="1"/>
    <col min="9231" max="9231" width="16.5703125" customWidth="1"/>
    <col min="9232" max="9232" width="14.28515625" bestFit="1" customWidth="1"/>
    <col min="9473" max="9473" width="21.7109375" customWidth="1"/>
    <col min="9474" max="9474" width="19.42578125" customWidth="1"/>
    <col min="9475" max="9475" width="18.28515625" bestFit="1" customWidth="1"/>
    <col min="9476" max="9476" width="17.7109375" customWidth="1"/>
    <col min="9477" max="9477" width="18" customWidth="1"/>
    <col min="9478" max="9478" width="17.7109375" customWidth="1"/>
    <col min="9479" max="9480" width="17.42578125" customWidth="1"/>
    <col min="9481" max="9481" width="17.7109375" customWidth="1"/>
    <col min="9482" max="9482" width="18.5703125" customWidth="1"/>
    <col min="9483" max="9483" width="17.42578125" customWidth="1"/>
    <col min="9484" max="9484" width="17.7109375" customWidth="1"/>
    <col min="9485" max="9485" width="18" customWidth="1"/>
    <col min="9486" max="9486" width="21" customWidth="1"/>
    <col min="9487" max="9487" width="16.5703125" customWidth="1"/>
    <col min="9488" max="9488" width="14.28515625" bestFit="1" customWidth="1"/>
    <col min="9729" max="9729" width="21.7109375" customWidth="1"/>
    <col min="9730" max="9730" width="19.42578125" customWidth="1"/>
    <col min="9731" max="9731" width="18.28515625" bestFit="1" customWidth="1"/>
    <col min="9732" max="9732" width="17.7109375" customWidth="1"/>
    <col min="9733" max="9733" width="18" customWidth="1"/>
    <col min="9734" max="9734" width="17.7109375" customWidth="1"/>
    <col min="9735" max="9736" width="17.42578125" customWidth="1"/>
    <col min="9737" max="9737" width="17.7109375" customWidth="1"/>
    <col min="9738" max="9738" width="18.5703125" customWidth="1"/>
    <col min="9739" max="9739" width="17.42578125" customWidth="1"/>
    <col min="9740" max="9740" width="17.7109375" customWidth="1"/>
    <col min="9741" max="9741" width="18" customWidth="1"/>
    <col min="9742" max="9742" width="21" customWidth="1"/>
    <col min="9743" max="9743" width="16.5703125" customWidth="1"/>
    <col min="9744" max="9744" width="14.28515625" bestFit="1" customWidth="1"/>
    <col min="9985" max="9985" width="21.7109375" customWidth="1"/>
    <col min="9986" max="9986" width="19.42578125" customWidth="1"/>
    <col min="9987" max="9987" width="18.28515625" bestFit="1" customWidth="1"/>
    <col min="9988" max="9988" width="17.7109375" customWidth="1"/>
    <col min="9989" max="9989" width="18" customWidth="1"/>
    <col min="9990" max="9990" width="17.7109375" customWidth="1"/>
    <col min="9991" max="9992" width="17.42578125" customWidth="1"/>
    <col min="9993" max="9993" width="17.7109375" customWidth="1"/>
    <col min="9994" max="9994" width="18.5703125" customWidth="1"/>
    <col min="9995" max="9995" width="17.42578125" customWidth="1"/>
    <col min="9996" max="9996" width="17.7109375" customWidth="1"/>
    <col min="9997" max="9997" width="18" customWidth="1"/>
    <col min="9998" max="9998" width="21" customWidth="1"/>
    <col min="9999" max="9999" width="16.5703125" customWidth="1"/>
    <col min="10000" max="10000" width="14.28515625" bestFit="1" customWidth="1"/>
    <col min="10241" max="10241" width="21.7109375" customWidth="1"/>
    <col min="10242" max="10242" width="19.42578125" customWidth="1"/>
    <col min="10243" max="10243" width="18.28515625" bestFit="1" customWidth="1"/>
    <col min="10244" max="10244" width="17.7109375" customWidth="1"/>
    <col min="10245" max="10245" width="18" customWidth="1"/>
    <col min="10246" max="10246" width="17.7109375" customWidth="1"/>
    <col min="10247" max="10248" width="17.42578125" customWidth="1"/>
    <col min="10249" max="10249" width="17.7109375" customWidth="1"/>
    <col min="10250" max="10250" width="18.5703125" customWidth="1"/>
    <col min="10251" max="10251" width="17.42578125" customWidth="1"/>
    <col min="10252" max="10252" width="17.7109375" customWidth="1"/>
    <col min="10253" max="10253" width="18" customWidth="1"/>
    <col min="10254" max="10254" width="21" customWidth="1"/>
    <col min="10255" max="10255" width="16.5703125" customWidth="1"/>
    <col min="10256" max="10256" width="14.28515625" bestFit="1" customWidth="1"/>
    <col min="10497" max="10497" width="21.7109375" customWidth="1"/>
    <col min="10498" max="10498" width="19.42578125" customWidth="1"/>
    <col min="10499" max="10499" width="18.28515625" bestFit="1" customWidth="1"/>
    <col min="10500" max="10500" width="17.7109375" customWidth="1"/>
    <col min="10501" max="10501" width="18" customWidth="1"/>
    <col min="10502" max="10502" width="17.7109375" customWidth="1"/>
    <col min="10503" max="10504" width="17.42578125" customWidth="1"/>
    <col min="10505" max="10505" width="17.7109375" customWidth="1"/>
    <col min="10506" max="10506" width="18.5703125" customWidth="1"/>
    <col min="10507" max="10507" width="17.42578125" customWidth="1"/>
    <col min="10508" max="10508" width="17.7109375" customWidth="1"/>
    <col min="10509" max="10509" width="18" customWidth="1"/>
    <col min="10510" max="10510" width="21" customWidth="1"/>
    <col min="10511" max="10511" width="16.5703125" customWidth="1"/>
    <col min="10512" max="10512" width="14.28515625" bestFit="1" customWidth="1"/>
    <col min="10753" max="10753" width="21.7109375" customWidth="1"/>
    <col min="10754" max="10754" width="19.42578125" customWidth="1"/>
    <col min="10755" max="10755" width="18.28515625" bestFit="1" customWidth="1"/>
    <col min="10756" max="10756" width="17.7109375" customWidth="1"/>
    <col min="10757" max="10757" width="18" customWidth="1"/>
    <col min="10758" max="10758" width="17.7109375" customWidth="1"/>
    <col min="10759" max="10760" width="17.42578125" customWidth="1"/>
    <col min="10761" max="10761" width="17.7109375" customWidth="1"/>
    <col min="10762" max="10762" width="18.5703125" customWidth="1"/>
    <col min="10763" max="10763" width="17.42578125" customWidth="1"/>
    <col min="10764" max="10764" width="17.7109375" customWidth="1"/>
    <col min="10765" max="10765" width="18" customWidth="1"/>
    <col min="10766" max="10766" width="21" customWidth="1"/>
    <col min="10767" max="10767" width="16.5703125" customWidth="1"/>
    <col min="10768" max="10768" width="14.28515625" bestFit="1" customWidth="1"/>
    <col min="11009" max="11009" width="21.7109375" customWidth="1"/>
    <col min="11010" max="11010" width="19.42578125" customWidth="1"/>
    <col min="11011" max="11011" width="18.28515625" bestFit="1" customWidth="1"/>
    <col min="11012" max="11012" width="17.7109375" customWidth="1"/>
    <col min="11013" max="11013" width="18" customWidth="1"/>
    <col min="11014" max="11014" width="17.7109375" customWidth="1"/>
    <col min="11015" max="11016" width="17.42578125" customWidth="1"/>
    <col min="11017" max="11017" width="17.7109375" customWidth="1"/>
    <col min="11018" max="11018" width="18.5703125" customWidth="1"/>
    <col min="11019" max="11019" width="17.42578125" customWidth="1"/>
    <col min="11020" max="11020" width="17.7109375" customWidth="1"/>
    <col min="11021" max="11021" width="18" customWidth="1"/>
    <col min="11022" max="11022" width="21" customWidth="1"/>
    <col min="11023" max="11023" width="16.5703125" customWidth="1"/>
    <col min="11024" max="11024" width="14.28515625" bestFit="1" customWidth="1"/>
    <col min="11265" max="11265" width="21.7109375" customWidth="1"/>
    <col min="11266" max="11266" width="19.42578125" customWidth="1"/>
    <col min="11267" max="11267" width="18.28515625" bestFit="1" customWidth="1"/>
    <col min="11268" max="11268" width="17.7109375" customWidth="1"/>
    <col min="11269" max="11269" width="18" customWidth="1"/>
    <col min="11270" max="11270" width="17.7109375" customWidth="1"/>
    <col min="11271" max="11272" width="17.42578125" customWidth="1"/>
    <col min="11273" max="11273" width="17.7109375" customWidth="1"/>
    <col min="11274" max="11274" width="18.5703125" customWidth="1"/>
    <col min="11275" max="11275" width="17.42578125" customWidth="1"/>
    <col min="11276" max="11276" width="17.7109375" customWidth="1"/>
    <col min="11277" max="11277" width="18" customWidth="1"/>
    <col min="11278" max="11278" width="21" customWidth="1"/>
    <col min="11279" max="11279" width="16.5703125" customWidth="1"/>
    <col min="11280" max="11280" width="14.28515625" bestFit="1" customWidth="1"/>
    <col min="11521" max="11521" width="21.7109375" customWidth="1"/>
    <col min="11522" max="11522" width="19.42578125" customWidth="1"/>
    <col min="11523" max="11523" width="18.28515625" bestFit="1" customWidth="1"/>
    <col min="11524" max="11524" width="17.7109375" customWidth="1"/>
    <col min="11525" max="11525" width="18" customWidth="1"/>
    <col min="11526" max="11526" width="17.7109375" customWidth="1"/>
    <col min="11527" max="11528" width="17.42578125" customWidth="1"/>
    <col min="11529" max="11529" width="17.7109375" customWidth="1"/>
    <col min="11530" max="11530" width="18.5703125" customWidth="1"/>
    <col min="11531" max="11531" width="17.42578125" customWidth="1"/>
    <col min="11532" max="11532" width="17.7109375" customWidth="1"/>
    <col min="11533" max="11533" width="18" customWidth="1"/>
    <col min="11534" max="11534" width="21" customWidth="1"/>
    <col min="11535" max="11535" width="16.5703125" customWidth="1"/>
    <col min="11536" max="11536" width="14.28515625" bestFit="1" customWidth="1"/>
    <col min="11777" max="11777" width="21.7109375" customWidth="1"/>
    <col min="11778" max="11778" width="19.42578125" customWidth="1"/>
    <col min="11779" max="11779" width="18.28515625" bestFit="1" customWidth="1"/>
    <col min="11780" max="11780" width="17.7109375" customWidth="1"/>
    <col min="11781" max="11781" width="18" customWidth="1"/>
    <col min="11782" max="11782" width="17.7109375" customWidth="1"/>
    <col min="11783" max="11784" width="17.42578125" customWidth="1"/>
    <col min="11785" max="11785" width="17.7109375" customWidth="1"/>
    <col min="11786" max="11786" width="18.5703125" customWidth="1"/>
    <col min="11787" max="11787" width="17.42578125" customWidth="1"/>
    <col min="11788" max="11788" width="17.7109375" customWidth="1"/>
    <col min="11789" max="11789" width="18" customWidth="1"/>
    <col min="11790" max="11790" width="21" customWidth="1"/>
    <col min="11791" max="11791" width="16.5703125" customWidth="1"/>
    <col min="11792" max="11792" width="14.28515625" bestFit="1" customWidth="1"/>
    <col min="12033" max="12033" width="21.7109375" customWidth="1"/>
    <col min="12034" max="12034" width="19.42578125" customWidth="1"/>
    <col min="12035" max="12035" width="18.28515625" bestFit="1" customWidth="1"/>
    <col min="12036" max="12036" width="17.7109375" customWidth="1"/>
    <col min="12037" max="12037" width="18" customWidth="1"/>
    <col min="12038" max="12038" width="17.7109375" customWidth="1"/>
    <col min="12039" max="12040" width="17.42578125" customWidth="1"/>
    <col min="12041" max="12041" width="17.7109375" customWidth="1"/>
    <col min="12042" max="12042" width="18.5703125" customWidth="1"/>
    <col min="12043" max="12043" width="17.42578125" customWidth="1"/>
    <col min="12044" max="12044" width="17.7109375" customWidth="1"/>
    <col min="12045" max="12045" width="18" customWidth="1"/>
    <col min="12046" max="12046" width="21" customWidth="1"/>
    <col min="12047" max="12047" width="16.5703125" customWidth="1"/>
    <col min="12048" max="12048" width="14.28515625" bestFit="1" customWidth="1"/>
    <col min="12289" max="12289" width="21.7109375" customWidth="1"/>
    <col min="12290" max="12290" width="19.42578125" customWidth="1"/>
    <col min="12291" max="12291" width="18.28515625" bestFit="1" customWidth="1"/>
    <col min="12292" max="12292" width="17.7109375" customWidth="1"/>
    <col min="12293" max="12293" width="18" customWidth="1"/>
    <col min="12294" max="12294" width="17.7109375" customWidth="1"/>
    <col min="12295" max="12296" width="17.42578125" customWidth="1"/>
    <col min="12297" max="12297" width="17.7109375" customWidth="1"/>
    <col min="12298" max="12298" width="18.5703125" customWidth="1"/>
    <col min="12299" max="12299" width="17.42578125" customWidth="1"/>
    <col min="12300" max="12300" width="17.7109375" customWidth="1"/>
    <col min="12301" max="12301" width="18" customWidth="1"/>
    <col min="12302" max="12302" width="21" customWidth="1"/>
    <col min="12303" max="12303" width="16.5703125" customWidth="1"/>
    <col min="12304" max="12304" width="14.28515625" bestFit="1" customWidth="1"/>
    <col min="12545" max="12545" width="21.7109375" customWidth="1"/>
    <col min="12546" max="12546" width="19.42578125" customWidth="1"/>
    <col min="12547" max="12547" width="18.28515625" bestFit="1" customWidth="1"/>
    <col min="12548" max="12548" width="17.7109375" customWidth="1"/>
    <col min="12549" max="12549" width="18" customWidth="1"/>
    <col min="12550" max="12550" width="17.7109375" customWidth="1"/>
    <col min="12551" max="12552" width="17.42578125" customWidth="1"/>
    <col min="12553" max="12553" width="17.7109375" customWidth="1"/>
    <col min="12554" max="12554" width="18.5703125" customWidth="1"/>
    <col min="12555" max="12555" width="17.42578125" customWidth="1"/>
    <col min="12556" max="12556" width="17.7109375" customWidth="1"/>
    <col min="12557" max="12557" width="18" customWidth="1"/>
    <col min="12558" max="12558" width="21" customWidth="1"/>
    <col min="12559" max="12559" width="16.5703125" customWidth="1"/>
    <col min="12560" max="12560" width="14.28515625" bestFit="1" customWidth="1"/>
    <col min="12801" max="12801" width="21.7109375" customWidth="1"/>
    <col min="12802" max="12802" width="19.42578125" customWidth="1"/>
    <col min="12803" max="12803" width="18.28515625" bestFit="1" customWidth="1"/>
    <col min="12804" max="12804" width="17.7109375" customWidth="1"/>
    <col min="12805" max="12805" width="18" customWidth="1"/>
    <col min="12806" max="12806" width="17.7109375" customWidth="1"/>
    <col min="12807" max="12808" width="17.42578125" customWidth="1"/>
    <col min="12809" max="12809" width="17.7109375" customWidth="1"/>
    <col min="12810" max="12810" width="18.5703125" customWidth="1"/>
    <col min="12811" max="12811" width="17.42578125" customWidth="1"/>
    <col min="12812" max="12812" width="17.7109375" customWidth="1"/>
    <col min="12813" max="12813" width="18" customWidth="1"/>
    <col min="12814" max="12814" width="21" customWidth="1"/>
    <col min="12815" max="12815" width="16.5703125" customWidth="1"/>
    <col min="12816" max="12816" width="14.28515625" bestFit="1" customWidth="1"/>
    <col min="13057" max="13057" width="21.7109375" customWidth="1"/>
    <col min="13058" max="13058" width="19.42578125" customWidth="1"/>
    <col min="13059" max="13059" width="18.28515625" bestFit="1" customWidth="1"/>
    <col min="13060" max="13060" width="17.7109375" customWidth="1"/>
    <col min="13061" max="13061" width="18" customWidth="1"/>
    <col min="13062" max="13062" width="17.7109375" customWidth="1"/>
    <col min="13063" max="13064" width="17.42578125" customWidth="1"/>
    <col min="13065" max="13065" width="17.7109375" customWidth="1"/>
    <col min="13066" max="13066" width="18.5703125" customWidth="1"/>
    <col min="13067" max="13067" width="17.42578125" customWidth="1"/>
    <col min="13068" max="13068" width="17.7109375" customWidth="1"/>
    <col min="13069" max="13069" width="18" customWidth="1"/>
    <col min="13070" max="13070" width="21" customWidth="1"/>
    <col min="13071" max="13071" width="16.5703125" customWidth="1"/>
    <col min="13072" max="13072" width="14.28515625" bestFit="1" customWidth="1"/>
    <col min="13313" max="13313" width="21.7109375" customWidth="1"/>
    <col min="13314" max="13314" width="19.42578125" customWidth="1"/>
    <col min="13315" max="13315" width="18.28515625" bestFit="1" customWidth="1"/>
    <col min="13316" max="13316" width="17.7109375" customWidth="1"/>
    <col min="13317" max="13317" width="18" customWidth="1"/>
    <col min="13318" max="13318" width="17.7109375" customWidth="1"/>
    <col min="13319" max="13320" width="17.42578125" customWidth="1"/>
    <col min="13321" max="13321" width="17.7109375" customWidth="1"/>
    <col min="13322" max="13322" width="18.5703125" customWidth="1"/>
    <col min="13323" max="13323" width="17.42578125" customWidth="1"/>
    <col min="13324" max="13324" width="17.7109375" customWidth="1"/>
    <col min="13325" max="13325" width="18" customWidth="1"/>
    <col min="13326" max="13326" width="21" customWidth="1"/>
    <col min="13327" max="13327" width="16.5703125" customWidth="1"/>
    <col min="13328" max="13328" width="14.28515625" bestFit="1" customWidth="1"/>
    <col min="13569" max="13569" width="21.7109375" customWidth="1"/>
    <col min="13570" max="13570" width="19.42578125" customWidth="1"/>
    <col min="13571" max="13571" width="18.28515625" bestFit="1" customWidth="1"/>
    <col min="13572" max="13572" width="17.7109375" customWidth="1"/>
    <col min="13573" max="13573" width="18" customWidth="1"/>
    <col min="13574" max="13574" width="17.7109375" customWidth="1"/>
    <col min="13575" max="13576" width="17.42578125" customWidth="1"/>
    <col min="13577" max="13577" width="17.7109375" customWidth="1"/>
    <col min="13578" max="13578" width="18.5703125" customWidth="1"/>
    <col min="13579" max="13579" width="17.42578125" customWidth="1"/>
    <col min="13580" max="13580" width="17.7109375" customWidth="1"/>
    <col min="13581" max="13581" width="18" customWidth="1"/>
    <col min="13582" max="13582" width="21" customWidth="1"/>
    <col min="13583" max="13583" width="16.5703125" customWidth="1"/>
    <col min="13584" max="13584" width="14.28515625" bestFit="1" customWidth="1"/>
    <col min="13825" max="13825" width="21.7109375" customWidth="1"/>
    <col min="13826" max="13826" width="19.42578125" customWidth="1"/>
    <col min="13827" max="13827" width="18.28515625" bestFit="1" customWidth="1"/>
    <col min="13828" max="13828" width="17.7109375" customWidth="1"/>
    <col min="13829" max="13829" width="18" customWidth="1"/>
    <col min="13830" max="13830" width="17.7109375" customWidth="1"/>
    <col min="13831" max="13832" width="17.42578125" customWidth="1"/>
    <col min="13833" max="13833" width="17.7109375" customWidth="1"/>
    <col min="13834" max="13834" width="18.5703125" customWidth="1"/>
    <col min="13835" max="13835" width="17.42578125" customWidth="1"/>
    <col min="13836" max="13836" width="17.7109375" customWidth="1"/>
    <col min="13837" max="13837" width="18" customWidth="1"/>
    <col min="13838" max="13838" width="21" customWidth="1"/>
    <col min="13839" max="13839" width="16.5703125" customWidth="1"/>
    <col min="13840" max="13840" width="14.28515625" bestFit="1" customWidth="1"/>
    <col min="14081" max="14081" width="21.7109375" customWidth="1"/>
    <col min="14082" max="14082" width="19.42578125" customWidth="1"/>
    <col min="14083" max="14083" width="18.28515625" bestFit="1" customWidth="1"/>
    <col min="14084" max="14084" width="17.7109375" customWidth="1"/>
    <col min="14085" max="14085" width="18" customWidth="1"/>
    <col min="14086" max="14086" width="17.7109375" customWidth="1"/>
    <col min="14087" max="14088" width="17.42578125" customWidth="1"/>
    <col min="14089" max="14089" width="17.7109375" customWidth="1"/>
    <col min="14090" max="14090" width="18.5703125" customWidth="1"/>
    <col min="14091" max="14091" width="17.42578125" customWidth="1"/>
    <col min="14092" max="14092" width="17.7109375" customWidth="1"/>
    <col min="14093" max="14093" width="18" customWidth="1"/>
    <col min="14094" max="14094" width="21" customWidth="1"/>
    <col min="14095" max="14095" width="16.5703125" customWidth="1"/>
    <col min="14096" max="14096" width="14.28515625" bestFit="1" customWidth="1"/>
    <col min="14337" max="14337" width="21.7109375" customWidth="1"/>
    <col min="14338" max="14338" width="19.42578125" customWidth="1"/>
    <col min="14339" max="14339" width="18.28515625" bestFit="1" customWidth="1"/>
    <col min="14340" max="14340" width="17.7109375" customWidth="1"/>
    <col min="14341" max="14341" width="18" customWidth="1"/>
    <col min="14342" max="14342" width="17.7109375" customWidth="1"/>
    <col min="14343" max="14344" width="17.42578125" customWidth="1"/>
    <col min="14345" max="14345" width="17.7109375" customWidth="1"/>
    <col min="14346" max="14346" width="18.5703125" customWidth="1"/>
    <col min="14347" max="14347" width="17.42578125" customWidth="1"/>
    <col min="14348" max="14348" width="17.7109375" customWidth="1"/>
    <col min="14349" max="14349" width="18" customWidth="1"/>
    <col min="14350" max="14350" width="21" customWidth="1"/>
    <col min="14351" max="14351" width="16.5703125" customWidth="1"/>
    <col min="14352" max="14352" width="14.28515625" bestFit="1" customWidth="1"/>
    <col min="14593" max="14593" width="21.7109375" customWidth="1"/>
    <col min="14594" max="14594" width="19.42578125" customWidth="1"/>
    <col min="14595" max="14595" width="18.28515625" bestFit="1" customWidth="1"/>
    <col min="14596" max="14596" width="17.7109375" customWidth="1"/>
    <col min="14597" max="14597" width="18" customWidth="1"/>
    <col min="14598" max="14598" width="17.7109375" customWidth="1"/>
    <col min="14599" max="14600" width="17.42578125" customWidth="1"/>
    <col min="14601" max="14601" width="17.7109375" customWidth="1"/>
    <col min="14602" max="14602" width="18.5703125" customWidth="1"/>
    <col min="14603" max="14603" width="17.42578125" customWidth="1"/>
    <col min="14604" max="14604" width="17.7109375" customWidth="1"/>
    <col min="14605" max="14605" width="18" customWidth="1"/>
    <col min="14606" max="14606" width="21" customWidth="1"/>
    <col min="14607" max="14607" width="16.5703125" customWidth="1"/>
    <col min="14608" max="14608" width="14.28515625" bestFit="1" customWidth="1"/>
    <col min="14849" max="14849" width="21.7109375" customWidth="1"/>
    <col min="14850" max="14850" width="19.42578125" customWidth="1"/>
    <col min="14851" max="14851" width="18.28515625" bestFit="1" customWidth="1"/>
    <col min="14852" max="14852" width="17.7109375" customWidth="1"/>
    <col min="14853" max="14853" width="18" customWidth="1"/>
    <col min="14854" max="14854" width="17.7109375" customWidth="1"/>
    <col min="14855" max="14856" width="17.42578125" customWidth="1"/>
    <col min="14857" max="14857" width="17.7109375" customWidth="1"/>
    <col min="14858" max="14858" width="18.5703125" customWidth="1"/>
    <col min="14859" max="14859" width="17.42578125" customWidth="1"/>
    <col min="14860" max="14860" width="17.7109375" customWidth="1"/>
    <col min="14861" max="14861" width="18" customWidth="1"/>
    <col min="14862" max="14862" width="21" customWidth="1"/>
    <col min="14863" max="14863" width="16.5703125" customWidth="1"/>
    <col min="14864" max="14864" width="14.28515625" bestFit="1" customWidth="1"/>
    <col min="15105" max="15105" width="21.7109375" customWidth="1"/>
    <col min="15106" max="15106" width="19.42578125" customWidth="1"/>
    <col min="15107" max="15107" width="18.28515625" bestFit="1" customWidth="1"/>
    <col min="15108" max="15108" width="17.7109375" customWidth="1"/>
    <col min="15109" max="15109" width="18" customWidth="1"/>
    <col min="15110" max="15110" width="17.7109375" customWidth="1"/>
    <col min="15111" max="15112" width="17.42578125" customWidth="1"/>
    <col min="15113" max="15113" width="17.7109375" customWidth="1"/>
    <col min="15114" max="15114" width="18.5703125" customWidth="1"/>
    <col min="15115" max="15115" width="17.42578125" customWidth="1"/>
    <col min="15116" max="15116" width="17.7109375" customWidth="1"/>
    <col min="15117" max="15117" width="18" customWidth="1"/>
    <col min="15118" max="15118" width="21" customWidth="1"/>
    <col min="15119" max="15119" width="16.5703125" customWidth="1"/>
    <col min="15120" max="15120" width="14.28515625" bestFit="1" customWidth="1"/>
    <col min="15361" max="15361" width="21.7109375" customWidth="1"/>
    <col min="15362" max="15362" width="19.42578125" customWidth="1"/>
    <col min="15363" max="15363" width="18.28515625" bestFit="1" customWidth="1"/>
    <col min="15364" max="15364" width="17.7109375" customWidth="1"/>
    <col min="15365" max="15365" width="18" customWidth="1"/>
    <col min="15366" max="15366" width="17.7109375" customWidth="1"/>
    <col min="15367" max="15368" width="17.42578125" customWidth="1"/>
    <col min="15369" max="15369" width="17.7109375" customWidth="1"/>
    <col min="15370" max="15370" width="18.5703125" customWidth="1"/>
    <col min="15371" max="15371" width="17.42578125" customWidth="1"/>
    <col min="15372" max="15372" width="17.7109375" customWidth="1"/>
    <col min="15373" max="15373" width="18" customWidth="1"/>
    <col min="15374" max="15374" width="21" customWidth="1"/>
    <col min="15375" max="15375" width="16.5703125" customWidth="1"/>
    <col min="15376" max="15376" width="14.28515625" bestFit="1" customWidth="1"/>
    <col min="15617" max="15617" width="21.7109375" customWidth="1"/>
    <col min="15618" max="15618" width="19.42578125" customWidth="1"/>
    <col min="15619" max="15619" width="18.28515625" bestFit="1" customWidth="1"/>
    <col min="15620" max="15620" width="17.7109375" customWidth="1"/>
    <col min="15621" max="15621" width="18" customWidth="1"/>
    <col min="15622" max="15622" width="17.7109375" customWidth="1"/>
    <col min="15623" max="15624" width="17.42578125" customWidth="1"/>
    <col min="15625" max="15625" width="17.7109375" customWidth="1"/>
    <col min="15626" max="15626" width="18.5703125" customWidth="1"/>
    <col min="15627" max="15627" width="17.42578125" customWidth="1"/>
    <col min="15628" max="15628" width="17.7109375" customWidth="1"/>
    <col min="15629" max="15629" width="18" customWidth="1"/>
    <col min="15630" max="15630" width="21" customWidth="1"/>
    <col min="15631" max="15631" width="16.5703125" customWidth="1"/>
    <col min="15632" max="15632" width="14.28515625" bestFit="1" customWidth="1"/>
    <col min="15873" max="15873" width="21.7109375" customWidth="1"/>
    <col min="15874" max="15874" width="19.42578125" customWidth="1"/>
    <col min="15875" max="15875" width="18.28515625" bestFit="1" customWidth="1"/>
    <col min="15876" max="15876" width="17.7109375" customWidth="1"/>
    <col min="15877" max="15877" width="18" customWidth="1"/>
    <col min="15878" max="15878" width="17.7109375" customWidth="1"/>
    <col min="15879" max="15880" width="17.42578125" customWidth="1"/>
    <col min="15881" max="15881" width="17.7109375" customWidth="1"/>
    <col min="15882" max="15882" width="18.5703125" customWidth="1"/>
    <col min="15883" max="15883" width="17.42578125" customWidth="1"/>
    <col min="15884" max="15884" width="17.7109375" customWidth="1"/>
    <col min="15885" max="15885" width="18" customWidth="1"/>
    <col min="15886" max="15886" width="21" customWidth="1"/>
    <col min="15887" max="15887" width="16.5703125" customWidth="1"/>
    <col min="15888" max="15888" width="14.28515625" bestFit="1" customWidth="1"/>
    <col min="16129" max="16129" width="21.7109375" customWidth="1"/>
    <col min="16130" max="16130" width="19.42578125" customWidth="1"/>
    <col min="16131" max="16131" width="18.28515625" bestFit="1" customWidth="1"/>
    <col min="16132" max="16132" width="17.7109375" customWidth="1"/>
    <col min="16133" max="16133" width="18" customWidth="1"/>
    <col min="16134" max="16134" width="17.7109375" customWidth="1"/>
    <col min="16135" max="16136" width="17.42578125" customWidth="1"/>
    <col min="16137" max="16137" width="17.7109375" customWidth="1"/>
    <col min="16138" max="16138" width="18.5703125" customWidth="1"/>
    <col min="16139" max="16139" width="17.42578125" customWidth="1"/>
    <col min="16140" max="16140" width="17.7109375" customWidth="1"/>
    <col min="16141" max="16141" width="18" customWidth="1"/>
    <col min="16142" max="16142" width="21" customWidth="1"/>
    <col min="16143" max="16143" width="16.5703125" customWidth="1"/>
    <col min="16144" max="16144" width="14.28515625" bestFit="1" customWidth="1"/>
  </cols>
  <sheetData>
    <row r="1" spans="1:34" s="34" customFormat="1" x14ac:dyDescent="0.25"/>
    <row r="2" spans="1:34" s="34" customFormat="1" x14ac:dyDescent="0.25"/>
    <row r="3" spans="1:34" s="34" customFormat="1" x14ac:dyDescent="0.25"/>
    <row r="4" spans="1:34" s="34" customFormat="1" x14ac:dyDescent="0.25"/>
    <row r="5" spans="1:34" ht="17.100000000000001" customHeight="1" x14ac:dyDescent="0.2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</row>
    <row r="6" spans="1:34" ht="17.100000000000001" customHeight="1" x14ac:dyDescent="0.25">
      <c r="A6" s="262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17.100000000000001" customHeight="1" x14ac:dyDescent="0.25">
      <c r="A7" s="262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ht="28.5" x14ac:dyDescent="0.45">
      <c r="A8" s="324" t="s">
        <v>178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ht="26.25" x14ac:dyDescent="0.4">
      <c r="A9" s="323" t="s">
        <v>83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4" t="s">
        <v>118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18.75" thickBot="1" x14ac:dyDescent="0.3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45" customFormat="1" ht="33.75" customHeight="1" thickBot="1" x14ac:dyDescent="0.35">
      <c r="A11" s="278" t="s">
        <v>70</v>
      </c>
      <c r="B11" s="275" t="s">
        <v>119</v>
      </c>
      <c r="C11" s="150" t="s">
        <v>120</v>
      </c>
      <c r="D11" s="150" t="s">
        <v>121</v>
      </c>
      <c r="E11" s="150" t="s">
        <v>122</v>
      </c>
      <c r="F11" s="150" t="s">
        <v>123</v>
      </c>
      <c r="G11" s="150" t="s">
        <v>124</v>
      </c>
      <c r="H11" s="150" t="s">
        <v>125</v>
      </c>
      <c r="I11" s="150" t="s">
        <v>126</v>
      </c>
      <c r="J11" s="150" t="s">
        <v>127</v>
      </c>
      <c r="K11" s="150" t="s">
        <v>128</v>
      </c>
      <c r="L11" s="150" t="s">
        <v>12</v>
      </c>
      <c r="M11" s="150" t="s">
        <v>13</v>
      </c>
      <c r="N11" s="151" t="s">
        <v>14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</row>
    <row r="12" spans="1:34" s="145" customFormat="1" ht="33.75" customHeight="1" x14ac:dyDescent="0.35">
      <c r="A12" s="277" t="s">
        <v>129</v>
      </c>
      <c r="B12" s="276">
        <f>[9]Enero!J8</f>
        <v>545512</v>
      </c>
      <c r="C12" s="25">
        <f>[9]Febrero!J8</f>
        <v>425133</v>
      </c>
      <c r="D12" s="25">
        <f>[9]Marzo!J8</f>
        <v>132568</v>
      </c>
      <c r="E12" s="25">
        <f>[9]Abril!J8</f>
        <v>42142</v>
      </c>
      <c r="F12" s="272">
        <f>[9]Mayo!J8</f>
        <v>89977</v>
      </c>
      <c r="G12" s="272">
        <f>[9]Junio!J8</f>
        <v>505466</v>
      </c>
      <c r="H12" s="25">
        <f>[9]Julio!J8</f>
        <v>513942</v>
      </c>
      <c r="I12" s="25">
        <f>[9]Agosto!J8</f>
        <v>160124</v>
      </c>
      <c r="J12" s="273">
        <f>[9]Septiembre!J8</f>
        <v>36972</v>
      </c>
      <c r="K12" s="25">
        <f>[9]Octubre!J8</f>
        <v>17495</v>
      </c>
      <c r="L12" s="25">
        <f>[9]Noviembre!J8</f>
        <v>18856</v>
      </c>
      <c r="M12" s="25">
        <f>[9]Diciembre!J8</f>
        <v>358123</v>
      </c>
      <c r="N12" s="155">
        <f>SUM(B12:M12)</f>
        <v>2846310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</row>
    <row r="13" spans="1:34" s="145" customFormat="1" ht="33.75" customHeight="1" x14ac:dyDescent="0.35">
      <c r="A13" s="175" t="s">
        <v>130</v>
      </c>
      <c r="B13" s="276">
        <f>[9]Enero!J9</f>
        <v>17341</v>
      </c>
      <c r="C13" s="25">
        <f>[9]Febrero!J9</f>
        <v>22010</v>
      </c>
      <c r="D13" s="25">
        <f>[9]Marzo!J9</f>
        <v>19072</v>
      </c>
      <c r="E13" s="25">
        <f>[9]Abril!J9</f>
        <v>42699</v>
      </c>
      <c r="F13" s="25">
        <f>[9]Mayo!J9</f>
        <v>48302</v>
      </c>
      <c r="G13" s="25">
        <f>[9]Junio!J9</f>
        <v>39109</v>
      </c>
      <c r="H13" s="25">
        <f>[9]Julio!J9</f>
        <v>29093</v>
      </c>
      <c r="I13" s="25">
        <f>[9]Agosto!J9</f>
        <v>28099</v>
      </c>
      <c r="J13" s="154">
        <f>[9]Septiembre!J9</f>
        <v>26581</v>
      </c>
      <c r="K13" s="25">
        <f>[9]Octubre!J9</f>
        <v>17610</v>
      </c>
      <c r="L13" s="25">
        <f>[9]Noviembre!J9</f>
        <v>29484</v>
      </c>
      <c r="M13" s="25">
        <f>[9]Diciembre!J9</f>
        <v>15508</v>
      </c>
      <c r="N13" s="26">
        <f>SUM(B13:M13)</f>
        <v>334908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</row>
    <row r="14" spans="1:34" s="145" customFormat="1" ht="33.75" customHeight="1" x14ac:dyDescent="0.35">
      <c r="A14" s="175" t="s">
        <v>131</v>
      </c>
      <c r="B14" s="276">
        <f>[9]Enero!J10</f>
        <v>0</v>
      </c>
      <c r="C14" s="25">
        <f>[9]Febrero!J10</f>
        <v>0</v>
      </c>
      <c r="D14" s="25">
        <f>[9]Marzo!J10</f>
        <v>260</v>
      </c>
      <c r="E14" s="25">
        <f>[9]Abril!J10</f>
        <v>2260</v>
      </c>
      <c r="F14" s="25">
        <f>[9]Mayo!J10</f>
        <v>50</v>
      </c>
      <c r="G14" s="25">
        <f>[9]Junio!J10</f>
        <v>40</v>
      </c>
      <c r="H14" s="25">
        <f>[9]Julio!J10</f>
        <v>0</v>
      </c>
      <c r="I14" s="25">
        <f>[9]Agosto!J10</f>
        <v>0</v>
      </c>
      <c r="J14" s="154">
        <f>[9]Septiembre!J10</f>
        <v>3305</v>
      </c>
      <c r="K14" s="25">
        <f>[9]Octubre!J10</f>
        <v>4235</v>
      </c>
      <c r="L14" s="25">
        <f>[9]Noviembre!J10</f>
        <v>1000</v>
      </c>
      <c r="M14" s="25">
        <f>[9]Diciembre!J10</f>
        <v>40</v>
      </c>
      <c r="N14" s="26">
        <f t="shared" ref="N14:N43" si="0">SUM(B14:M14)</f>
        <v>11190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</row>
    <row r="15" spans="1:34" s="145" customFormat="1" ht="33.75" customHeight="1" x14ac:dyDescent="0.35">
      <c r="A15" s="175" t="s">
        <v>132</v>
      </c>
      <c r="B15" s="276">
        <f>[9]Enero!J11</f>
        <v>190</v>
      </c>
      <c r="C15" s="25">
        <f>[9]Febrero!J11</f>
        <v>50</v>
      </c>
      <c r="D15" s="25">
        <f>[9]Marzo!J11</f>
        <v>45</v>
      </c>
      <c r="E15" s="25">
        <f>[9]Abril!J11</f>
        <v>80</v>
      </c>
      <c r="F15" s="25">
        <f>[9]Mayo!J11</f>
        <v>37</v>
      </c>
      <c r="G15" s="25">
        <f>[9]Junio!J11</f>
        <v>92</v>
      </c>
      <c r="H15" s="25">
        <f>[9]Julio!J11</f>
        <v>369</v>
      </c>
      <c r="I15" s="25">
        <f>[9]Agosto!J11</f>
        <v>102</v>
      </c>
      <c r="J15" s="154">
        <f>[9]Septiembre!J11</f>
        <v>152</v>
      </c>
      <c r="K15" s="25">
        <f>[9]Octubre!J11</f>
        <v>50</v>
      </c>
      <c r="L15" s="25">
        <f>[9]Noviembre!J11</f>
        <v>161</v>
      </c>
      <c r="M15" s="25">
        <f>[9]Diciembre!J11</f>
        <v>290</v>
      </c>
      <c r="N15" s="26">
        <f t="shared" si="0"/>
        <v>1618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</row>
    <row r="16" spans="1:34" s="145" customFormat="1" ht="33.75" customHeight="1" x14ac:dyDescent="0.35">
      <c r="A16" s="175" t="s">
        <v>133</v>
      </c>
      <c r="B16" s="276">
        <f>[9]Enero!J12</f>
        <v>1790</v>
      </c>
      <c r="C16" s="25">
        <f>[9]Febrero!J12</f>
        <v>3661</v>
      </c>
      <c r="D16" s="25">
        <f>[9]Marzo!J12</f>
        <v>583</v>
      </c>
      <c r="E16" s="25">
        <f>[9]Abril!J12</f>
        <v>4415</v>
      </c>
      <c r="F16" s="25">
        <f>[9]Mayo!J12</f>
        <v>6427</v>
      </c>
      <c r="G16" s="25">
        <f>[9]Junio!J12</f>
        <v>3027</v>
      </c>
      <c r="H16" s="25">
        <f>[9]Julio!J12</f>
        <v>914</v>
      </c>
      <c r="I16" s="25">
        <f>[9]Agosto!J12</f>
        <v>3843</v>
      </c>
      <c r="J16" s="154">
        <f>[9]Septiembre!J12</f>
        <v>4208</v>
      </c>
      <c r="K16" s="25">
        <f>[9]Octubre!J12</f>
        <v>985</v>
      </c>
      <c r="L16" s="25">
        <f>[9]Noviembre!J12</f>
        <v>404</v>
      </c>
      <c r="M16" s="25">
        <f>[9]Diciembre!J12</f>
        <v>1288</v>
      </c>
      <c r="N16" s="26">
        <f t="shared" si="0"/>
        <v>31545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</row>
    <row r="17" spans="1:34" s="145" customFormat="1" ht="33.75" customHeight="1" x14ac:dyDescent="0.35">
      <c r="A17" s="175" t="s">
        <v>134</v>
      </c>
      <c r="B17" s="276">
        <f>[9]Enero!J13</f>
        <v>27569</v>
      </c>
      <c r="C17" s="25">
        <f>[9]Febrero!J13</f>
        <v>21713</v>
      </c>
      <c r="D17" s="25">
        <f>[9]Marzo!J13</f>
        <v>2056</v>
      </c>
      <c r="E17" s="25">
        <f>[9]Abril!J13</f>
        <v>25912</v>
      </c>
      <c r="F17" s="25">
        <f>[9]Mayo!J13</f>
        <v>27840</v>
      </c>
      <c r="G17" s="25">
        <f>[9]Junio!J13</f>
        <v>8030</v>
      </c>
      <c r="H17" s="25">
        <f>[9]Julio!J13</f>
        <v>1532</v>
      </c>
      <c r="I17" s="25">
        <f>[9]Agosto!J13</f>
        <v>6471</v>
      </c>
      <c r="J17" s="154">
        <f>[9]Septiembre!J13</f>
        <v>20887</v>
      </c>
      <c r="K17" s="25">
        <f>[9]Octubre!J13</f>
        <v>5006</v>
      </c>
      <c r="L17" s="25">
        <f>[9]Noviembre!J13</f>
        <v>70942</v>
      </c>
      <c r="M17" s="25">
        <f>[9]Diciembre!J13</f>
        <v>148333</v>
      </c>
      <c r="N17" s="26">
        <f t="shared" si="0"/>
        <v>366291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</row>
    <row r="18" spans="1:34" s="145" customFormat="1" ht="33.75" customHeight="1" x14ac:dyDescent="0.35">
      <c r="A18" s="175" t="s">
        <v>135</v>
      </c>
      <c r="B18" s="276">
        <f>[9]Enero!J14</f>
        <v>13686</v>
      </c>
      <c r="C18" s="25">
        <f>[9]Febrero!J14</f>
        <v>3999</v>
      </c>
      <c r="D18" s="25">
        <f>[9]Marzo!J14</f>
        <v>2528</v>
      </c>
      <c r="E18" s="25">
        <f>[9]Abril!J14</f>
        <v>20363</v>
      </c>
      <c r="F18" s="25">
        <f>[9]Mayo!J14</f>
        <v>23978</v>
      </c>
      <c r="G18" s="25">
        <f>[9]Junio!J14</f>
        <v>9252</v>
      </c>
      <c r="H18" s="25">
        <f>[9]Julio!J14</f>
        <v>2031</v>
      </c>
      <c r="I18" s="25">
        <f>[9]Agosto!J14</f>
        <v>1826</v>
      </c>
      <c r="J18" s="154">
        <f>[9]Septiembre!J14</f>
        <v>24198</v>
      </c>
      <c r="K18" s="25">
        <f>[9]Octubre!J14</f>
        <v>8000</v>
      </c>
      <c r="L18" s="25">
        <f>[9]Noviembre!J14</f>
        <v>14201</v>
      </c>
      <c r="M18" s="25">
        <f>[9]Diciembre!J14</f>
        <v>22634</v>
      </c>
      <c r="N18" s="26">
        <f t="shared" si="0"/>
        <v>146696</v>
      </c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</row>
    <row r="19" spans="1:34" s="145" customFormat="1" ht="33.75" customHeight="1" x14ac:dyDescent="0.35">
      <c r="A19" s="175" t="s">
        <v>136</v>
      </c>
      <c r="B19" s="276">
        <f>[9]Enero!J15</f>
        <v>306</v>
      </c>
      <c r="C19" s="25">
        <f>[9]Febrero!J15</f>
        <v>354</v>
      </c>
      <c r="D19" s="25">
        <f>[9]Marzo!J15</f>
        <v>126</v>
      </c>
      <c r="E19" s="25">
        <f>[9]Abril!J15</f>
        <v>707</v>
      </c>
      <c r="F19" s="25">
        <f>[9]Mayo!J15</f>
        <v>913</v>
      </c>
      <c r="G19" s="25">
        <f>[9]Junio!J15</f>
        <v>390</v>
      </c>
      <c r="H19" s="25">
        <f>[9]Julio!J15</f>
        <v>40</v>
      </c>
      <c r="I19" s="25">
        <f>[9]Agosto!J15</f>
        <v>218</v>
      </c>
      <c r="J19" s="154">
        <f>[9]Septiembre!J15</f>
        <v>571</v>
      </c>
      <c r="K19" s="25">
        <f>[9]Octubre!J15</f>
        <v>516</v>
      </c>
      <c r="L19" s="25">
        <f>[9]Noviembre!J15</f>
        <v>265</v>
      </c>
      <c r="M19" s="25">
        <f>[9]Diciembre!J15</f>
        <v>281</v>
      </c>
      <c r="N19" s="26">
        <f t="shared" si="0"/>
        <v>4687</v>
      </c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</row>
    <row r="20" spans="1:34" s="145" customFormat="1" ht="33.75" customHeight="1" x14ac:dyDescent="0.35">
      <c r="A20" s="175" t="s">
        <v>137</v>
      </c>
      <c r="B20" s="276">
        <f>[9]Enero!J16</f>
        <v>7250</v>
      </c>
      <c r="C20" s="25">
        <f>[9]Febrero!J16</f>
        <v>5746</v>
      </c>
      <c r="D20" s="25">
        <f>[9]Marzo!J16</f>
        <v>7215</v>
      </c>
      <c r="E20" s="25">
        <f>[9]Abril!J16</f>
        <v>45350</v>
      </c>
      <c r="F20" s="25">
        <f>[9]Mayo!J16</f>
        <v>66122</v>
      </c>
      <c r="G20" s="25">
        <f>[9]Junio!J16</f>
        <v>31942</v>
      </c>
      <c r="H20" s="25">
        <f>[9]Julio!J16</f>
        <v>19604</v>
      </c>
      <c r="I20" s="25">
        <f>[9]Agosto!J16</f>
        <v>10166</v>
      </c>
      <c r="J20" s="154">
        <f>[9]Septiembre!J16</f>
        <v>13233</v>
      </c>
      <c r="K20" s="25">
        <f>[9]Octubre!J16</f>
        <v>4271</v>
      </c>
      <c r="L20" s="25">
        <f>[9]Noviembre!J16</f>
        <v>4558</v>
      </c>
      <c r="M20" s="25">
        <f>[9]Diciembre!J16</f>
        <v>5421</v>
      </c>
      <c r="N20" s="26">
        <f t="shared" si="0"/>
        <v>220878</v>
      </c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</row>
    <row r="21" spans="1:34" s="145" customFormat="1" ht="33.75" customHeight="1" x14ac:dyDescent="0.35">
      <c r="A21" s="175" t="s">
        <v>138</v>
      </c>
      <c r="B21" s="276">
        <f>[9]Enero!J17</f>
        <v>8461</v>
      </c>
      <c r="C21" s="25">
        <f>[9]Febrero!J17</f>
        <v>9490</v>
      </c>
      <c r="D21" s="25">
        <f>[9]Marzo!J17</f>
        <v>7030</v>
      </c>
      <c r="E21" s="25">
        <f>[9]Abril!J17</f>
        <v>9389</v>
      </c>
      <c r="F21" s="25">
        <f>[9]Mayo!J17</f>
        <v>11953</v>
      </c>
      <c r="G21" s="25">
        <f>[9]Junio!J17</f>
        <v>11881</v>
      </c>
      <c r="H21" s="25">
        <f>[9]Julio!J17</f>
        <v>9282</v>
      </c>
      <c r="I21" s="25">
        <f>[9]Agosto!J17</f>
        <v>6782</v>
      </c>
      <c r="J21" s="154">
        <f>[9]Septiembre!J17</f>
        <v>8449</v>
      </c>
      <c r="K21" s="25">
        <f>[9]Octubre!J17</f>
        <v>8806</v>
      </c>
      <c r="L21" s="25">
        <f>[9]Noviembre!J17</f>
        <v>10204</v>
      </c>
      <c r="M21" s="25">
        <f>[9]Diciembre!J17</f>
        <v>8200</v>
      </c>
      <c r="N21" s="26">
        <f t="shared" si="0"/>
        <v>109927</v>
      </c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</row>
    <row r="22" spans="1:34" s="145" customFormat="1" ht="33.75" customHeight="1" x14ac:dyDescent="0.35">
      <c r="A22" s="175" t="s">
        <v>139</v>
      </c>
      <c r="B22" s="276">
        <f>[9]Enero!J18</f>
        <v>6435</v>
      </c>
      <c r="C22" s="25">
        <f>[9]Febrero!J18</f>
        <v>11458</v>
      </c>
      <c r="D22" s="25">
        <f>[9]Marzo!J18</f>
        <v>8486</v>
      </c>
      <c r="E22" s="25">
        <f>[9]Abril!J18</f>
        <v>5245</v>
      </c>
      <c r="F22" s="25">
        <f>[9]Mayo!J18</f>
        <v>5335</v>
      </c>
      <c r="G22" s="25">
        <f>[9]Junio!J18</f>
        <v>7262</v>
      </c>
      <c r="H22" s="25">
        <f>[9]Julio!J18</f>
        <v>3810</v>
      </c>
      <c r="I22" s="25">
        <f>[9]Agosto!J18</f>
        <v>3060</v>
      </c>
      <c r="J22" s="154">
        <f>[9]Septiembre!J18</f>
        <v>9702</v>
      </c>
      <c r="K22" s="25">
        <f>[9]Octubre!J18</f>
        <v>5006</v>
      </c>
      <c r="L22" s="25">
        <f>[9]Noviembre!J18</f>
        <v>1432</v>
      </c>
      <c r="M22" s="25">
        <f>[9]Diciembre!J18</f>
        <v>2563</v>
      </c>
      <c r="N22" s="26">
        <f t="shared" si="0"/>
        <v>69794</v>
      </c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</row>
    <row r="23" spans="1:34" s="145" customFormat="1" ht="33.75" customHeight="1" x14ac:dyDescent="0.35">
      <c r="A23" s="175" t="s">
        <v>140</v>
      </c>
      <c r="B23" s="276">
        <f>[9]Enero!J19</f>
        <v>2413</v>
      </c>
      <c r="C23" s="25">
        <f>[9]Febrero!J19</f>
        <v>2422</v>
      </c>
      <c r="D23" s="25">
        <f>[9]Marzo!J19</f>
        <v>1425</v>
      </c>
      <c r="E23" s="25">
        <f>[9]Abril!J19</f>
        <v>1567</v>
      </c>
      <c r="F23" s="25">
        <f>[9]Mayo!J19</f>
        <v>1161</v>
      </c>
      <c r="G23" s="25">
        <f>[9]Junio!J19</f>
        <v>3214</v>
      </c>
      <c r="H23" s="25">
        <f>[9]Julio!J19</f>
        <v>1764</v>
      </c>
      <c r="I23" s="25">
        <f>[9]Agosto!J19</f>
        <v>2763</v>
      </c>
      <c r="J23" s="154">
        <f>[9]Septiembre!J19</f>
        <v>3480</v>
      </c>
      <c r="K23" s="25">
        <f>[9]Octubre!J19</f>
        <v>3115</v>
      </c>
      <c r="L23" s="25">
        <f>[9]Noviembre!J19</f>
        <v>2549</v>
      </c>
      <c r="M23" s="25">
        <f>[9]Diciembre!J19</f>
        <v>2600</v>
      </c>
      <c r="N23" s="26">
        <f t="shared" si="0"/>
        <v>28473</v>
      </c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</row>
    <row r="24" spans="1:34" s="145" customFormat="1" ht="33.75" customHeight="1" x14ac:dyDescent="0.35">
      <c r="A24" s="175" t="s">
        <v>141</v>
      </c>
      <c r="B24" s="276">
        <f>[9]Enero!J20</f>
        <v>3105</v>
      </c>
      <c r="C24" s="25">
        <f>[9]Febrero!J20</f>
        <v>5852</v>
      </c>
      <c r="D24" s="25">
        <f>[9]Marzo!J20</f>
        <v>10418</v>
      </c>
      <c r="E24" s="25">
        <f>[9]Abril!J20</f>
        <v>4693</v>
      </c>
      <c r="F24" s="25">
        <f>[9]Mayo!J20</f>
        <v>6389</v>
      </c>
      <c r="G24" s="25">
        <f>[9]Junio!J20</f>
        <v>5935</v>
      </c>
      <c r="H24" s="25">
        <f>[9]Julio!J20</f>
        <v>6516</v>
      </c>
      <c r="I24" s="25">
        <f>[9]Agosto!J20</f>
        <v>4251</v>
      </c>
      <c r="J24" s="154">
        <f>[9]Septiembre!J20</f>
        <v>9791</v>
      </c>
      <c r="K24" s="25">
        <f>[9]Octubre!J20</f>
        <v>5231</v>
      </c>
      <c r="L24" s="25">
        <f>[9]Noviembre!J20</f>
        <v>3248</v>
      </c>
      <c r="M24" s="25">
        <f>[9]Diciembre!J20</f>
        <v>3174</v>
      </c>
      <c r="N24" s="26">
        <f t="shared" si="0"/>
        <v>68603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</row>
    <row r="25" spans="1:34" s="145" customFormat="1" ht="33.75" customHeight="1" x14ac:dyDescent="0.35">
      <c r="A25" s="175" t="s">
        <v>142</v>
      </c>
      <c r="B25" s="276">
        <f>[9]Enero!J21</f>
        <v>15653</v>
      </c>
      <c r="C25" s="25">
        <f>[9]Febrero!J21</f>
        <v>24348</v>
      </c>
      <c r="D25" s="25">
        <f>[9]Marzo!J21</f>
        <v>17642</v>
      </c>
      <c r="E25" s="25">
        <f>[9]Abril!J21</f>
        <v>22570</v>
      </c>
      <c r="F25" s="25">
        <f>[9]Mayo!J21</f>
        <v>35000</v>
      </c>
      <c r="G25" s="25">
        <f>[9]Junio!J21</f>
        <v>34829</v>
      </c>
      <c r="H25" s="25">
        <f>[9]Julio!J21</f>
        <v>29199</v>
      </c>
      <c r="I25" s="25">
        <f>[9]Agosto!J21</f>
        <v>21900</v>
      </c>
      <c r="J25" s="154">
        <f>[9]Septiembre!J21</f>
        <v>30359</v>
      </c>
      <c r="K25" s="25">
        <f>[9]Octubre!J21</f>
        <v>24511</v>
      </c>
      <c r="L25" s="25">
        <f>[9]Noviembre!J21</f>
        <v>27218</v>
      </c>
      <c r="M25" s="25">
        <f>[9]Diciembre!J21</f>
        <v>22156</v>
      </c>
      <c r="N25" s="26">
        <f t="shared" si="0"/>
        <v>305385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</row>
    <row r="26" spans="1:34" s="145" customFormat="1" ht="33.75" customHeight="1" x14ac:dyDescent="0.35">
      <c r="A26" s="175" t="s">
        <v>143</v>
      </c>
      <c r="B26" s="276">
        <f>[9]Enero!J22</f>
        <v>4681</v>
      </c>
      <c r="C26" s="25">
        <f>[9]Febrero!J22</f>
        <v>5069</v>
      </c>
      <c r="D26" s="25">
        <f>[9]Marzo!J22</f>
        <v>3316</v>
      </c>
      <c r="E26" s="25">
        <f>[9]Abril!J22</f>
        <v>3148</v>
      </c>
      <c r="F26" s="25">
        <f>[9]Mayo!J22</f>
        <v>2047</v>
      </c>
      <c r="G26" s="25">
        <f>[9]Junio!J22</f>
        <v>1764</v>
      </c>
      <c r="H26" s="25">
        <f>[9]Julio!J22</f>
        <v>1133</v>
      </c>
      <c r="I26" s="25">
        <f>[9]Agosto!J22</f>
        <v>1780</v>
      </c>
      <c r="J26" s="154">
        <f>[9]Septiembre!J22</f>
        <v>2055</v>
      </c>
      <c r="K26" s="25">
        <f>[9]Octubre!J22</f>
        <v>4699</v>
      </c>
      <c r="L26" s="25">
        <f>[9]Noviembre!J22</f>
        <v>5051</v>
      </c>
      <c r="M26" s="25">
        <f>[9]Diciembre!J22</f>
        <v>4082</v>
      </c>
      <c r="N26" s="26">
        <f t="shared" si="0"/>
        <v>38825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</row>
    <row r="27" spans="1:34" s="145" customFormat="1" ht="33.75" customHeight="1" x14ac:dyDescent="0.35">
      <c r="A27" s="175" t="s">
        <v>144</v>
      </c>
      <c r="B27" s="276">
        <f>[9]Enero!J23</f>
        <v>2524</v>
      </c>
      <c r="C27" s="25">
        <f>[9]Febrero!J23</f>
        <v>1</v>
      </c>
      <c r="D27" s="25">
        <f>[9]Marzo!J23</f>
        <v>0</v>
      </c>
      <c r="E27" s="25">
        <f>[9]Abril!J23</f>
        <v>0</v>
      </c>
      <c r="F27" s="25">
        <f>[9]Mayo!J23</f>
        <v>0</v>
      </c>
      <c r="G27" s="25">
        <f>[9]Junio!J23</f>
        <v>0</v>
      </c>
      <c r="H27" s="25">
        <f>[9]Julio!J23</f>
        <v>0</v>
      </c>
      <c r="I27" s="25">
        <f>[9]Agosto!J23</f>
        <v>0</v>
      </c>
      <c r="J27" s="154">
        <f>[9]Septiembre!J23</f>
        <v>0</v>
      </c>
      <c r="K27" s="25">
        <f>[9]Octubre!J23</f>
        <v>0</v>
      </c>
      <c r="L27" s="25">
        <f>[9]Noviembre!J23</f>
        <v>675</v>
      </c>
      <c r="M27" s="25">
        <f>[9]Diciembre!J23</f>
        <v>0</v>
      </c>
      <c r="N27" s="26">
        <f t="shared" si="0"/>
        <v>3200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</row>
    <row r="28" spans="1:34" s="145" customFormat="1" ht="33.75" customHeight="1" x14ac:dyDescent="0.35">
      <c r="A28" s="175" t="s">
        <v>145</v>
      </c>
      <c r="B28" s="276">
        <f>[9]Enero!J24</f>
        <v>4860</v>
      </c>
      <c r="C28" s="25">
        <f>[9]Febrero!J24</f>
        <v>6759</v>
      </c>
      <c r="D28" s="25">
        <f>[9]Marzo!J24</f>
        <v>4576</v>
      </c>
      <c r="E28" s="25">
        <f>[9]Abril!J24</f>
        <v>6106</v>
      </c>
      <c r="F28" s="25">
        <f>[9]Mayo!J24</f>
        <v>12386</v>
      </c>
      <c r="G28" s="25">
        <f>[9]Junio!J24</f>
        <v>12488</v>
      </c>
      <c r="H28" s="25">
        <f>[9]Julio!J24</f>
        <v>5884</v>
      </c>
      <c r="I28" s="25">
        <f>[9]Agosto!J24</f>
        <v>4534</v>
      </c>
      <c r="J28" s="154">
        <f>[9]Septiembre!J24</f>
        <v>2968</v>
      </c>
      <c r="K28" s="25">
        <f>[9]Octubre!J24</f>
        <v>6712</v>
      </c>
      <c r="L28" s="25">
        <f>[9]Noviembre!J24</f>
        <v>10172</v>
      </c>
      <c r="M28" s="25">
        <f>[9]Diciembre!J24</f>
        <v>6054</v>
      </c>
      <c r="N28" s="26">
        <f t="shared" si="0"/>
        <v>83499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</row>
    <row r="29" spans="1:34" s="145" customFormat="1" ht="33.75" customHeight="1" x14ac:dyDescent="0.35">
      <c r="A29" s="175" t="s">
        <v>146</v>
      </c>
      <c r="B29" s="276">
        <f>[9]Enero!J25</f>
        <v>2027</v>
      </c>
      <c r="C29" s="25">
        <f>[9]Febrero!J25</f>
        <v>2284</v>
      </c>
      <c r="D29" s="25">
        <f>[9]Marzo!J25</f>
        <v>1362</v>
      </c>
      <c r="E29" s="25">
        <f>[9]Abril!J25</f>
        <v>1224</v>
      </c>
      <c r="F29" s="25">
        <f>[9]Mayo!J25</f>
        <v>1403</v>
      </c>
      <c r="G29" s="25">
        <f>[9]Junio!J25</f>
        <v>958</v>
      </c>
      <c r="H29" s="25">
        <f>[9]Julio!J25</f>
        <v>854</v>
      </c>
      <c r="I29" s="25">
        <f>[9]Agosto!J25</f>
        <v>592</v>
      </c>
      <c r="J29" s="154">
        <f>[9]Septiembre!J25</f>
        <v>435</v>
      </c>
      <c r="K29" s="25">
        <f>[9]Octubre!J25</f>
        <v>1434</v>
      </c>
      <c r="L29" s="25">
        <f>[9]Noviembre!J25</f>
        <v>2604</v>
      </c>
      <c r="M29" s="25">
        <f>[9]Diciembre!J25</f>
        <v>2313</v>
      </c>
      <c r="N29" s="26">
        <f t="shared" si="0"/>
        <v>17490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</row>
    <row r="30" spans="1:34" s="145" customFormat="1" ht="33.75" customHeight="1" x14ac:dyDescent="0.35">
      <c r="A30" s="175" t="s">
        <v>147</v>
      </c>
      <c r="B30" s="276">
        <f>[9]Enero!J26</f>
        <v>16562</v>
      </c>
      <c r="C30" s="25">
        <f>[9]Febrero!J26</f>
        <v>2981</v>
      </c>
      <c r="D30" s="25">
        <f>[9]Marzo!J26</f>
        <v>1770</v>
      </c>
      <c r="E30" s="25">
        <f>[9]Abril!J26</f>
        <v>10431</v>
      </c>
      <c r="F30" s="25">
        <f>[9]Mayo!J26</f>
        <v>1405</v>
      </c>
      <c r="G30" s="25">
        <f>[9]Junio!J26</f>
        <v>2658</v>
      </c>
      <c r="H30" s="25">
        <f>[9]Julio!J26</f>
        <v>636</v>
      </c>
      <c r="I30" s="25">
        <f>[9]Agosto!J26</f>
        <v>2671</v>
      </c>
      <c r="J30" s="154">
        <f>[9]Septiembre!J26</f>
        <v>473</v>
      </c>
      <c r="K30" s="25">
        <f>[9]Octubre!J26</f>
        <v>2066</v>
      </c>
      <c r="L30" s="25">
        <f>[9]Noviembre!J26</f>
        <v>5104</v>
      </c>
      <c r="M30" s="25">
        <f>[9]Diciembre!J26</f>
        <v>12401</v>
      </c>
      <c r="N30" s="26">
        <f t="shared" si="0"/>
        <v>59158</v>
      </c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</row>
    <row r="31" spans="1:34" s="145" customFormat="1" ht="33.75" customHeight="1" x14ac:dyDescent="0.35">
      <c r="A31" s="175" t="s">
        <v>148</v>
      </c>
      <c r="B31" s="276">
        <f>[9]Enero!J27</f>
        <v>907</v>
      </c>
      <c r="C31" s="25">
        <f>[9]Febrero!J27</f>
        <v>1026</v>
      </c>
      <c r="D31" s="25">
        <f>[9]Marzo!J27</f>
        <v>660</v>
      </c>
      <c r="E31" s="25">
        <f>[9]Abril!J27</f>
        <v>858</v>
      </c>
      <c r="F31" s="25">
        <f>[9]Mayo!J27</f>
        <v>995</v>
      </c>
      <c r="G31" s="25">
        <f>[9]Junio!J27</f>
        <v>727</v>
      </c>
      <c r="H31" s="25">
        <f>[9]Julio!J27</f>
        <v>624</v>
      </c>
      <c r="I31" s="25">
        <f>[9]Agosto!J27</f>
        <v>556</v>
      </c>
      <c r="J31" s="154">
        <f>[9]Septiembre!J27</f>
        <v>401</v>
      </c>
      <c r="K31" s="25">
        <f>[9]Octubre!J27</f>
        <v>630</v>
      </c>
      <c r="L31" s="25">
        <f>[9]Noviembre!J27</f>
        <v>1088</v>
      </c>
      <c r="M31" s="25">
        <f>[9]Diciembre!J27</f>
        <v>687</v>
      </c>
      <c r="N31" s="26">
        <f t="shared" si="0"/>
        <v>9159</v>
      </c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</row>
    <row r="32" spans="1:34" s="145" customFormat="1" ht="33.75" customHeight="1" x14ac:dyDescent="0.35">
      <c r="A32" s="175" t="s">
        <v>149</v>
      </c>
      <c r="B32" s="276">
        <f>[9]Enero!J28</f>
        <v>627</v>
      </c>
      <c r="C32" s="25">
        <f>[9]Febrero!J28</f>
        <v>713</v>
      </c>
      <c r="D32" s="25">
        <f>[9]Marzo!J28</f>
        <v>614</v>
      </c>
      <c r="E32" s="25">
        <f>[9]Abril!J28</f>
        <v>604</v>
      </c>
      <c r="F32" s="25">
        <f>[9]Mayo!J28</f>
        <v>639</v>
      </c>
      <c r="G32" s="25">
        <f>[9]Junio!J28</f>
        <v>922</v>
      </c>
      <c r="H32" s="25">
        <f>[9]Julio!J28</f>
        <v>572</v>
      </c>
      <c r="I32" s="25">
        <f>[9]Agosto!J28</f>
        <v>568</v>
      </c>
      <c r="J32" s="154">
        <f>[9]Septiembre!J28</f>
        <v>1361</v>
      </c>
      <c r="K32" s="25">
        <f>[9]Octubre!J28</f>
        <v>1425</v>
      </c>
      <c r="L32" s="25">
        <f>[9]Noviembre!J28</f>
        <v>1130</v>
      </c>
      <c r="M32" s="25">
        <f>[9]Diciembre!J28</f>
        <v>622</v>
      </c>
      <c r="N32" s="26">
        <f t="shared" si="0"/>
        <v>9797</v>
      </c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</row>
    <row r="33" spans="1:34" s="145" customFormat="1" ht="33.75" customHeight="1" x14ac:dyDescent="0.35">
      <c r="A33" s="175" t="s">
        <v>150</v>
      </c>
      <c r="B33" s="276">
        <f>[9]Enero!J29</f>
        <v>1989</v>
      </c>
      <c r="C33" s="25">
        <f>[9]Febrero!J29</f>
        <v>113</v>
      </c>
      <c r="D33" s="25">
        <f>[9]Marzo!J29</f>
        <v>543</v>
      </c>
      <c r="E33" s="25">
        <f>[9]Abril!J29</f>
        <v>56</v>
      </c>
      <c r="F33" s="25">
        <f>[9]Mayo!J29</f>
        <v>65</v>
      </c>
      <c r="G33" s="25">
        <f>[9]Junio!J29</f>
        <v>12345</v>
      </c>
      <c r="H33" s="25">
        <f>[9]Julio!J29</f>
        <v>548</v>
      </c>
      <c r="I33" s="25">
        <f>[9]Agosto!J29</f>
        <v>48</v>
      </c>
      <c r="J33" s="154">
        <f>[9]Septiembre!J29</f>
        <v>592</v>
      </c>
      <c r="K33" s="25">
        <f>[9]Octubre!J29</f>
        <v>2422</v>
      </c>
      <c r="L33" s="25">
        <f>[9]Noviembre!J29</f>
        <v>46</v>
      </c>
      <c r="M33" s="25">
        <f>[9]Diciembre!J29</f>
        <v>220</v>
      </c>
      <c r="N33" s="26">
        <f t="shared" si="0"/>
        <v>18987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</row>
    <row r="34" spans="1:34" s="145" customFormat="1" ht="33.75" customHeight="1" x14ac:dyDescent="0.35">
      <c r="A34" s="175" t="s">
        <v>151</v>
      </c>
      <c r="B34" s="276">
        <f>[9]Enero!J30</f>
        <v>973</v>
      </c>
      <c r="C34" s="25">
        <f>[9]Febrero!J30</f>
        <v>832</v>
      </c>
      <c r="D34" s="25">
        <f>[9]Marzo!J30</f>
        <v>607</v>
      </c>
      <c r="E34" s="25">
        <f>[9]Abril!J30</f>
        <v>930</v>
      </c>
      <c r="F34" s="25">
        <f>[9]Mayo!J30</f>
        <v>592</v>
      </c>
      <c r="G34" s="25">
        <f>[9]Junio!J30</f>
        <v>806</v>
      </c>
      <c r="H34" s="25">
        <f>[9]Julio!J30</f>
        <v>597</v>
      </c>
      <c r="I34" s="25">
        <f>[9]Agosto!J30</f>
        <v>839</v>
      </c>
      <c r="J34" s="154">
        <f>[9]Septiembre!J30</f>
        <v>866</v>
      </c>
      <c r="K34" s="25">
        <f>[9]Octubre!J30</f>
        <v>685</v>
      </c>
      <c r="L34" s="25">
        <f>[9]Noviembre!J30</f>
        <v>863</v>
      </c>
      <c r="M34" s="25">
        <f>[9]Diciembre!J30</f>
        <v>964</v>
      </c>
      <c r="N34" s="26">
        <f t="shared" si="0"/>
        <v>9554</v>
      </c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</row>
    <row r="35" spans="1:34" s="145" customFormat="1" ht="33.75" customHeight="1" x14ac:dyDescent="0.35">
      <c r="A35" s="175" t="s">
        <v>152</v>
      </c>
      <c r="B35" s="276">
        <f>[9]Enero!J31</f>
        <v>0</v>
      </c>
      <c r="C35" s="25">
        <f>[9]Febrero!J31</f>
        <v>0</v>
      </c>
      <c r="D35" s="25">
        <v>0</v>
      </c>
      <c r="E35" s="25">
        <f>[9]Abril!J31</f>
        <v>0</v>
      </c>
      <c r="F35" s="25">
        <f>[9]Mayo!J31</f>
        <v>0</v>
      </c>
      <c r="G35" s="25">
        <f>[9]Junio!J31</f>
        <v>0</v>
      </c>
      <c r="H35" s="25">
        <f>[9]Julio!J31</f>
        <v>0</v>
      </c>
      <c r="I35" s="25">
        <f>[9]Agosto!J31</f>
        <v>0</v>
      </c>
      <c r="J35" s="154">
        <f>[9]Septiembre!J31</f>
        <v>0</v>
      </c>
      <c r="K35" s="25">
        <f>[9]Octubre!J31</f>
        <v>0</v>
      </c>
      <c r="L35" s="25">
        <f>[9]Noviembre!J31</f>
        <v>0</v>
      </c>
      <c r="M35" s="25">
        <f>[9]Diciembre!J31</f>
        <v>0</v>
      </c>
      <c r="N35" s="26">
        <f t="shared" si="0"/>
        <v>0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</row>
    <row r="36" spans="1:34" s="145" customFormat="1" ht="33.75" customHeight="1" x14ac:dyDescent="0.35">
      <c r="A36" s="175" t="s">
        <v>153</v>
      </c>
      <c r="B36" s="276">
        <f>[9]Enero!J32</f>
        <v>743</v>
      </c>
      <c r="C36" s="25">
        <f>[9]Febrero!J32</f>
        <v>981</v>
      </c>
      <c r="D36" s="25">
        <f>[9]Marzo!J32</f>
        <v>956</v>
      </c>
      <c r="E36" s="25">
        <f>[9]Abril!J32</f>
        <v>697</v>
      </c>
      <c r="F36" s="25">
        <f>[9]Mayo!J32</f>
        <v>681</v>
      </c>
      <c r="G36" s="25">
        <f>[9]Junio!J32</f>
        <v>977</v>
      </c>
      <c r="H36" s="25">
        <f>[9]Julio!J32</f>
        <v>677</v>
      </c>
      <c r="I36" s="25">
        <f>[9]Agosto!J32</f>
        <v>1110</v>
      </c>
      <c r="J36" s="154">
        <f>[9]Septiembre!J32</f>
        <v>1407</v>
      </c>
      <c r="K36" s="25">
        <f>[9]Octubre!J32</f>
        <v>2057</v>
      </c>
      <c r="L36" s="25">
        <f>[9]Noviembre!J32</f>
        <v>1300</v>
      </c>
      <c r="M36" s="25">
        <f>[9]Diciembre!J32</f>
        <v>906</v>
      </c>
      <c r="N36" s="26">
        <f t="shared" si="0"/>
        <v>12492</v>
      </c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</row>
    <row r="37" spans="1:34" s="145" customFormat="1" ht="33.75" customHeight="1" x14ac:dyDescent="0.35">
      <c r="A37" s="175" t="s">
        <v>154</v>
      </c>
      <c r="B37" s="276">
        <f>[9]Enero!J33</f>
        <v>1918</v>
      </c>
      <c r="C37" s="25">
        <f>[9]Febrero!J33</f>
        <v>944</v>
      </c>
      <c r="D37" s="25">
        <f>[9]Marzo!J33</f>
        <v>1230</v>
      </c>
      <c r="E37" s="25">
        <f>[9]Abril!J33</f>
        <v>1561</v>
      </c>
      <c r="F37" s="25">
        <f>[9]Mayo!J33</f>
        <v>720</v>
      </c>
      <c r="G37" s="25">
        <f>[9]Junio!J33</f>
        <v>650</v>
      </c>
      <c r="H37" s="25">
        <f>[9]Julio!J33</f>
        <v>1485</v>
      </c>
      <c r="I37" s="25">
        <f>[9]Agosto!J33</f>
        <v>1520</v>
      </c>
      <c r="J37" s="154">
        <f>[9]Septiembre!J33</f>
        <v>821</v>
      </c>
      <c r="K37" s="25">
        <f>[9]Octubre!J33</f>
        <v>1517</v>
      </c>
      <c r="L37" s="25">
        <f>[9]Noviembre!J33</f>
        <v>2695</v>
      </c>
      <c r="M37" s="25">
        <f>[9]Diciembre!J33</f>
        <v>258</v>
      </c>
      <c r="N37" s="26">
        <f t="shared" si="0"/>
        <v>15319</v>
      </c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</row>
    <row r="38" spans="1:34" s="145" customFormat="1" ht="33.75" customHeight="1" x14ac:dyDescent="0.35">
      <c r="A38" s="175" t="s">
        <v>155</v>
      </c>
      <c r="B38" s="276">
        <f>[9]Enero!J34</f>
        <v>685</v>
      </c>
      <c r="C38" s="25">
        <f>[9]Febrero!J34</f>
        <v>456</v>
      </c>
      <c r="D38" s="25">
        <f>[9]Marzo!J34</f>
        <v>705</v>
      </c>
      <c r="E38" s="25">
        <f>[9]Abril!J34</f>
        <v>586</v>
      </c>
      <c r="F38" s="25">
        <f>[9]Mayo!J34</f>
        <v>552</v>
      </c>
      <c r="G38" s="25">
        <f>[9]Junio!J34</f>
        <v>1113</v>
      </c>
      <c r="H38" s="25">
        <f>[9]Julio!J34</f>
        <v>1002</v>
      </c>
      <c r="I38" s="25">
        <f>[9]Agosto!J34</f>
        <v>564</v>
      </c>
      <c r="J38" s="154">
        <f>[9]Septiembre!J34</f>
        <v>797</v>
      </c>
      <c r="K38" s="25">
        <f>[9]Octubre!J34</f>
        <v>979</v>
      </c>
      <c r="L38" s="25">
        <f>[9]Noviembre!J34</f>
        <v>922</v>
      </c>
      <c r="M38" s="25">
        <f>[9]Diciembre!J34</f>
        <v>455</v>
      </c>
      <c r="N38" s="26">
        <f t="shared" si="0"/>
        <v>8816</v>
      </c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</row>
    <row r="39" spans="1:34" s="145" customFormat="1" ht="33.75" customHeight="1" x14ac:dyDescent="0.35">
      <c r="A39" s="175" t="s">
        <v>156</v>
      </c>
      <c r="B39" s="276">
        <f>[9]Enero!J35</f>
        <v>1370</v>
      </c>
      <c r="C39" s="25">
        <f>[9]Febrero!J35</f>
        <v>1181</v>
      </c>
      <c r="D39" s="25">
        <f>[9]Marzo!J35</f>
        <v>1081</v>
      </c>
      <c r="E39" s="25">
        <f>[9]Abril!J35</f>
        <v>1281</v>
      </c>
      <c r="F39" s="25">
        <f>[9]Mayo!J35</f>
        <v>1231</v>
      </c>
      <c r="G39" s="25">
        <f>[9]Junio!J35</f>
        <v>1831</v>
      </c>
      <c r="H39" s="25">
        <f>[9]Julio!J35</f>
        <v>1758</v>
      </c>
      <c r="I39" s="25">
        <f>[9]Agosto!J35</f>
        <v>1505</v>
      </c>
      <c r="J39" s="154">
        <f>[9]Septiembre!J35</f>
        <v>1271</v>
      </c>
      <c r="K39" s="25">
        <f>[9]Octubre!J35</f>
        <v>1728</v>
      </c>
      <c r="L39" s="25">
        <f>[9]Noviembre!J35</f>
        <v>1317</v>
      </c>
      <c r="M39" s="25">
        <f>[9]Diciembre!J35</f>
        <v>2198</v>
      </c>
      <c r="N39" s="26">
        <f t="shared" si="0"/>
        <v>17752</v>
      </c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</row>
    <row r="40" spans="1:34" s="145" customFormat="1" ht="33.75" customHeight="1" x14ac:dyDescent="0.35">
      <c r="A40" s="175" t="s">
        <v>157</v>
      </c>
      <c r="B40" s="276">
        <f>[9]Enero!J36</f>
        <v>1436</v>
      </c>
      <c r="C40" s="25">
        <f>[9]Febrero!J36</f>
        <v>2036</v>
      </c>
      <c r="D40" s="25">
        <f>[9]Marzo!J36</f>
        <v>1903</v>
      </c>
      <c r="E40" s="25">
        <f>[9]Abril!J36</f>
        <v>2196</v>
      </c>
      <c r="F40" s="25">
        <f>[9]Mayo!J36</f>
        <v>1166</v>
      </c>
      <c r="G40" s="25">
        <f>[9]Junio!J36</f>
        <v>1412</v>
      </c>
      <c r="H40" s="25">
        <f>[9]Julio!J36</f>
        <v>949</v>
      </c>
      <c r="I40" s="25">
        <f>[9]Agosto!J36</f>
        <v>898</v>
      </c>
      <c r="J40" s="154">
        <f>[9]Septiembre!J36</f>
        <v>1057</v>
      </c>
      <c r="K40" s="25">
        <f>[9]Octubre!J36</f>
        <v>825</v>
      </c>
      <c r="L40" s="25">
        <f>[9]Noviembre!J36</f>
        <v>1072</v>
      </c>
      <c r="M40" s="25">
        <f>[9]Diciembre!J36</f>
        <v>974</v>
      </c>
      <c r="N40" s="26">
        <f t="shared" si="0"/>
        <v>15924</v>
      </c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</row>
    <row r="41" spans="1:34" s="145" customFormat="1" ht="33.75" customHeight="1" x14ac:dyDescent="0.35">
      <c r="A41" s="175" t="s">
        <v>158</v>
      </c>
      <c r="B41" s="276">
        <f>[9]Enero!J37</f>
        <v>705</v>
      </c>
      <c r="C41" s="25">
        <f>[9]Febrero!J37</f>
        <v>530</v>
      </c>
      <c r="D41" s="25">
        <f>[9]Marzo!J37</f>
        <v>423</v>
      </c>
      <c r="E41" s="25">
        <f>[9]Abril!J37</f>
        <v>35</v>
      </c>
      <c r="F41" s="25">
        <f>[9]Mayo!J37</f>
        <v>435</v>
      </c>
      <c r="G41" s="25">
        <f>[9]Junio!J37</f>
        <v>792</v>
      </c>
      <c r="H41" s="25">
        <f>[9]Julio!J37</f>
        <v>340</v>
      </c>
      <c r="I41" s="25">
        <f>[9]Agosto!J37</f>
        <v>260</v>
      </c>
      <c r="J41" s="154">
        <f>[9]Septiembre!J37</f>
        <v>602</v>
      </c>
      <c r="K41" s="25">
        <f>[9]Octubre!J37</f>
        <v>745</v>
      </c>
      <c r="L41" s="25">
        <f>[9]Noviembre!J37</f>
        <v>286</v>
      </c>
      <c r="M41" s="25">
        <f>[9]Diciembre!J37</f>
        <v>527</v>
      </c>
      <c r="N41" s="26">
        <f t="shared" si="0"/>
        <v>5680</v>
      </c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</row>
    <row r="42" spans="1:34" s="145" customFormat="1" ht="33.75" customHeight="1" x14ac:dyDescent="0.35">
      <c r="A42" s="175" t="s">
        <v>159</v>
      </c>
      <c r="B42" s="276">
        <f>[9]Enero!J38</f>
        <v>952</v>
      </c>
      <c r="C42" s="25">
        <f>[9]Febrero!J38</f>
        <v>1867</v>
      </c>
      <c r="D42" s="25">
        <f>[9]Marzo!J38</f>
        <v>1498</v>
      </c>
      <c r="E42" s="25">
        <f>[9]Abril!J38</f>
        <v>2122</v>
      </c>
      <c r="F42" s="25">
        <f>[9]Mayo!J38</f>
        <v>1628</v>
      </c>
      <c r="G42" s="25">
        <f>[9]Junio!J38</f>
        <v>1422</v>
      </c>
      <c r="H42" s="25">
        <f>[9]Julio!J38</f>
        <v>976</v>
      </c>
      <c r="I42" s="25">
        <f>[9]Agosto!J38</f>
        <v>1174</v>
      </c>
      <c r="J42" s="154">
        <f>[9]Septiembre!J38</f>
        <v>2875</v>
      </c>
      <c r="K42" s="25">
        <f>[9]Octubre!J38</f>
        <v>2323</v>
      </c>
      <c r="L42" s="25">
        <f>[9]Noviembre!J38</f>
        <v>2154</v>
      </c>
      <c r="M42" s="25">
        <f>[9]Diciembre!J38</f>
        <v>1683</v>
      </c>
      <c r="N42" s="26">
        <f t="shared" si="0"/>
        <v>20674</v>
      </c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</row>
    <row r="43" spans="1:34" s="145" customFormat="1" ht="33.75" customHeight="1" x14ac:dyDescent="0.35">
      <c r="A43" s="175" t="s">
        <v>160</v>
      </c>
      <c r="B43" s="276">
        <f>[9]Enero!J39</f>
        <v>5</v>
      </c>
      <c r="C43" s="25">
        <f>[9]Febrero!J39</f>
        <v>0</v>
      </c>
      <c r="D43" s="25">
        <f>[9]Marzo!J39</f>
        <v>0</v>
      </c>
      <c r="E43" s="25">
        <f>[9]Abril!J39</f>
        <v>400</v>
      </c>
      <c r="F43" s="25">
        <f>[9]Mayo!J39</f>
        <v>0</v>
      </c>
      <c r="G43" s="25">
        <f>[9]Junio!J39</f>
        <v>0</v>
      </c>
      <c r="H43" s="25">
        <f>[9]Julio!J39</f>
        <v>320</v>
      </c>
      <c r="I43" s="25">
        <f>[9]Agosto!J39</f>
        <v>123</v>
      </c>
      <c r="J43" s="154">
        <f>[9]Septiembre!J39</f>
        <v>0</v>
      </c>
      <c r="K43" s="25">
        <f>[9]Octubre!J39</f>
        <v>0</v>
      </c>
      <c r="L43" s="25">
        <f>[9]Noviembre!J39</f>
        <v>0</v>
      </c>
      <c r="M43" s="25">
        <f>[9]Diciembre!J39</f>
        <v>0</v>
      </c>
      <c r="N43" s="26">
        <f t="shared" si="0"/>
        <v>848</v>
      </c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</row>
    <row r="44" spans="1:34" s="145" customFormat="1" ht="33.75" customHeight="1" x14ac:dyDescent="0.35">
      <c r="A44" s="175" t="s">
        <v>161</v>
      </c>
      <c r="B44" s="276">
        <f>[9]Enero!J40</f>
        <v>4506</v>
      </c>
      <c r="C44" s="25">
        <f>[9]Febrero!J40</f>
        <v>20540</v>
      </c>
      <c r="D44" s="25">
        <f>[9]Marzo!J40</f>
        <v>4008</v>
      </c>
      <c r="E44" s="25">
        <f>[9]Abril!J40</f>
        <v>5181</v>
      </c>
      <c r="F44" s="25">
        <f>[9]Mayo!J40</f>
        <v>5498</v>
      </c>
      <c r="G44" s="25">
        <f>[9]Junio!J40</f>
        <v>6167</v>
      </c>
      <c r="H44" s="25">
        <f>[9]Julio!J40</f>
        <v>4523</v>
      </c>
      <c r="I44" s="25">
        <f>[9]Agosto!J40</f>
        <v>5596</v>
      </c>
      <c r="J44" s="154">
        <f>[9]Septiembre!J40</f>
        <v>5823</v>
      </c>
      <c r="K44" s="274">
        <v>6477</v>
      </c>
      <c r="L44" s="25">
        <f>[9]Noviembre!J40</f>
        <v>6507</v>
      </c>
      <c r="M44" s="25">
        <f>[9]Diciembre!J40</f>
        <v>4566</v>
      </c>
      <c r="N44" s="26">
        <f>SUM(B44:M44)</f>
        <v>79392</v>
      </c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</row>
    <row r="45" spans="1:34" s="145" customFormat="1" ht="33.75" customHeight="1" thickBot="1" x14ac:dyDescent="0.4">
      <c r="A45" s="279" t="s">
        <v>162</v>
      </c>
      <c r="B45" s="276">
        <f>[9]Enero!J41</f>
        <v>20309</v>
      </c>
      <c r="C45" s="25">
        <f>[9]Febrero!J41</f>
        <v>26939</v>
      </c>
      <c r="D45" s="25">
        <f>[9]Marzo!J41</f>
        <v>21694</v>
      </c>
      <c r="E45" s="25">
        <f>[9]Abril!J41</f>
        <v>31122</v>
      </c>
      <c r="F45" s="25">
        <f>[9]Mayo!J41</f>
        <v>18364</v>
      </c>
      <c r="G45" s="25">
        <f>[9]Junio!J41</f>
        <v>22397</v>
      </c>
      <c r="H45" s="25">
        <f>[9]Julio!J41</f>
        <v>19839</v>
      </c>
      <c r="I45" s="25">
        <f>[9]Agosto!J41</f>
        <v>19633</v>
      </c>
      <c r="J45" s="157">
        <f>[9]Septiembre!J41</f>
        <v>18610</v>
      </c>
      <c r="K45" s="25">
        <f>[9]Octubre!J41</f>
        <v>17564</v>
      </c>
      <c r="L45" s="25">
        <f>[9]Noviembre!J41</f>
        <v>24267</v>
      </c>
      <c r="M45" s="25">
        <f>[9]Diciembre!J41</f>
        <v>16361</v>
      </c>
      <c r="N45" s="26">
        <f>SUM(B45:M45)</f>
        <v>257099</v>
      </c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</row>
    <row r="46" spans="1:34" s="145" customFormat="1" ht="27.75" customHeight="1" thickBot="1" x14ac:dyDescent="0.4">
      <c r="A46" s="280" t="s">
        <v>14</v>
      </c>
      <c r="B46" s="159">
        <f t="shared" ref="B46:M46" si="1">SUM(B12:B45)</f>
        <v>717490</v>
      </c>
      <c r="C46" s="160">
        <f t="shared" si="1"/>
        <v>611488</v>
      </c>
      <c r="D46" s="160">
        <f t="shared" si="1"/>
        <v>256400</v>
      </c>
      <c r="E46" s="160">
        <f t="shared" si="1"/>
        <v>295930</v>
      </c>
      <c r="F46" s="160">
        <f t="shared" si="1"/>
        <v>373291</v>
      </c>
      <c r="G46" s="160">
        <f t="shared" si="1"/>
        <v>729898</v>
      </c>
      <c r="H46" s="160">
        <f t="shared" si="1"/>
        <v>660813</v>
      </c>
      <c r="I46" s="160">
        <f t="shared" si="1"/>
        <v>293576</v>
      </c>
      <c r="J46" s="161">
        <f t="shared" si="1"/>
        <v>234302</v>
      </c>
      <c r="K46" s="160">
        <f t="shared" si="1"/>
        <v>159125</v>
      </c>
      <c r="L46" s="160">
        <f t="shared" si="1"/>
        <v>251775</v>
      </c>
      <c r="M46" s="160">
        <f t="shared" si="1"/>
        <v>645882</v>
      </c>
      <c r="N46" s="162">
        <f>SUM(N12:N45)</f>
        <v>5229970</v>
      </c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</row>
    <row r="47" spans="1:34" ht="17.100000000000001" customHeight="1" x14ac:dyDescent="0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ht="21" customHeight="1" x14ac:dyDescent="0.25">
      <c r="A48" s="318" t="s">
        <v>104</v>
      </c>
      <c r="B48" s="318"/>
      <c r="C48" s="318"/>
      <c r="D48" s="318"/>
      <c r="E48" s="318"/>
      <c r="F48" s="318"/>
      <c r="G48" s="34"/>
      <c r="H48" s="34"/>
      <c r="I48" s="34"/>
      <c r="J48" s="34"/>
      <c r="K48" s="34"/>
      <c r="L48" s="34"/>
      <c r="M48" s="169"/>
      <c r="N48" s="169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ht="27" customHeight="1" x14ac:dyDescent="0.25">
      <c r="A49" s="318"/>
      <c r="B49" s="318"/>
      <c r="C49" s="318"/>
      <c r="D49" s="318"/>
      <c r="E49" s="318"/>
      <c r="F49" s="318"/>
      <c r="G49" s="34"/>
      <c r="H49" s="34"/>
      <c r="I49" s="34"/>
      <c r="J49" s="34"/>
      <c r="K49" s="34"/>
      <c r="L49" s="34"/>
      <c r="M49" s="166"/>
      <c r="N49" s="166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1:34" ht="17.100000000000001" customHeight="1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</row>
    <row r="51" spans="1:34" ht="17.100000000000001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</row>
    <row r="52" spans="1:34" ht="25.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25.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</row>
    <row r="54" spans="1:34" ht="17.100000000000001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  <row r="55" spans="1:34" ht="17.100000000000001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</row>
    <row r="56" spans="1:34" ht="33.75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</row>
    <row r="57" spans="1:34" ht="33.7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1:34" ht="33.7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</row>
    <row r="59" spans="1:34" ht="33.7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</row>
    <row r="60" spans="1:34" ht="33.7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</row>
    <row r="61" spans="1:34" ht="33.7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</row>
    <row r="62" spans="1:34" ht="33.7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</row>
    <row r="63" spans="1:34" ht="33.7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ht="33.7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</row>
    <row r="65" spans="1:34" ht="33.7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</row>
    <row r="66" spans="1:34" ht="33.7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</row>
    <row r="67" spans="1:34" ht="33.7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</row>
    <row r="68" spans="1:34" ht="33.75" customHeight="1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ht="33.7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</row>
    <row r="70" spans="1:34" ht="33.75" customHeight="1" x14ac:dyDescent="0.25"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1:34" ht="33.75" customHeight="1" x14ac:dyDescent="0.25"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1:34" ht="33.75" customHeight="1" x14ac:dyDescent="0.25"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ht="33.75" customHeight="1" x14ac:dyDescent="0.25"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:34" ht="33.75" customHeight="1" x14ac:dyDescent="0.25"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1:34" ht="33.75" customHeight="1" x14ac:dyDescent="0.25"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1:34" ht="33.75" customHeight="1" x14ac:dyDescent="0.25"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1:34" ht="33.75" customHeight="1" x14ac:dyDescent="0.25"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1:34" ht="33.75" customHeight="1" x14ac:dyDescent="0.25"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1:34" ht="33.75" customHeight="1" x14ac:dyDescent="0.25"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ht="33.75" customHeight="1" x14ac:dyDescent="0.25"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15:34" ht="33.75" customHeight="1" x14ac:dyDescent="0.25"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15:34" ht="33.75" customHeight="1" x14ac:dyDescent="0.25"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15:34" ht="33.75" customHeight="1" x14ac:dyDescent="0.25"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15:34" ht="33.75" customHeight="1" x14ac:dyDescent="0.25"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15:34" ht="33.75" customHeight="1" x14ac:dyDescent="0.25"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15:34" ht="33.75" customHeight="1" x14ac:dyDescent="0.25"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15:34" ht="33.75" customHeight="1" x14ac:dyDescent="0.25"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15:34" ht="33.75" customHeight="1" x14ac:dyDescent="0.25"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15:34" ht="33.75" customHeight="1" x14ac:dyDescent="0.25"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15:34" ht="33.75" customHeight="1" x14ac:dyDescent="0.25"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5:34" ht="33.75" customHeight="1" x14ac:dyDescent="0.25"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15:34" x14ac:dyDescent="0.25"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15:34" x14ac:dyDescent="0.25"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15:34" x14ac:dyDescent="0.25"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15:34" x14ac:dyDescent="0.25"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15:34" x14ac:dyDescent="0.25"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15:34" x14ac:dyDescent="0.25"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15:34" x14ac:dyDescent="0.25"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</row>
    <row r="99" spans="15:34" x14ac:dyDescent="0.25"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</row>
    <row r="100" spans="15:34" x14ac:dyDescent="0.25"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</row>
    <row r="101" spans="15:34" ht="34.5" customHeight="1" x14ac:dyDescent="0.25"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</row>
    <row r="102" spans="15:34" ht="34.5" customHeight="1" x14ac:dyDescent="0.25"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</row>
    <row r="103" spans="15:34" ht="34.5" customHeight="1" x14ac:dyDescent="0.25"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</row>
    <row r="104" spans="15:34" ht="34.5" customHeight="1" x14ac:dyDescent="0.25"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</row>
    <row r="105" spans="15:34" ht="34.5" customHeight="1" x14ac:dyDescent="0.25"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</row>
    <row r="106" spans="15:34" ht="34.5" customHeight="1" x14ac:dyDescent="0.25"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</row>
    <row r="107" spans="15:34" ht="34.5" customHeight="1" x14ac:dyDescent="0.25"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</row>
    <row r="108" spans="15:34" ht="34.5" customHeight="1" x14ac:dyDescent="0.25"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</row>
    <row r="109" spans="15:34" ht="34.5" customHeight="1" x14ac:dyDescent="0.25"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</row>
    <row r="110" spans="15:34" ht="34.5" customHeight="1" x14ac:dyDescent="0.25"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15:34" ht="34.5" customHeight="1" x14ac:dyDescent="0.25"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</row>
    <row r="112" spans="15:34" ht="34.5" customHeight="1" x14ac:dyDescent="0.25"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</row>
    <row r="113" spans="15:34" ht="34.5" customHeight="1" x14ac:dyDescent="0.25"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</row>
    <row r="114" spans="15:34" ht="34.5" customHeight="1" x14ac:dyDescent="0.25"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</row>
    <row r="115" spans="15:34" ht="34.5" customHeight="1" x14ac:dyDescent="0.25"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</row>
    <row r="116" spans="15:34" ht="34.5" customHeight="1" x14ac:dyDescent="0.25"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</row>
    <row r="117" spans="15:34" ht="34.5" customHeight="1" x14ac:dyDescent="0.25"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</row>
    <row r="118" spans="15:34" ht="34.5" customHeight="1" x14ac:dyDescent="0.25"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</row>
    <row r="119" spans="15:34" ht="34.5" customHeight="1" x14ac:dyDescent="0.25"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5:34" ht="34.5" customHeight="1" x14ac:dyDescent="0.25"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</row>
    <row r="121" spans="15:34" ht="34.5" customHeight="1" x14ac:dyDescent="0.25"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</row>
    <row r="122" spans="15:34" ht="34.5" customHeight="1" x14ac:dyDescent="0.25"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</row>
    <row r="123" spans="15:34" ht="34.5" customHeight="1" x14ac:dyDescent="0.25"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</row>
    <row r="124" spans="15:34" ht="34.5" customHeight="1" x14ac:dyDescent="0.25"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</row>
    <row r="125" spans="15:34" ht="34.5" customHeight="1" x14ac:dyDescent="0.25"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</row>
    <row r="126" spans="15:34" ht="34.5" customHeight="1" x14ac:dyDescent="0.25"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</row>
    <row r="127" spans="15:34" ht="34.5" customHeight="1" x14ac:dyDescent="0.25"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</row>
    <row r="128" spans="15:34" ht="34.5" customHeight="1" x14ac:dyDescent="0.25"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</row>
    <row r="129" spans="15:34" ht="34.5" customHeight="1" x14ac:dyDescent="0.25"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</row>
    <row r="130" spans="15:34" ht="34.5" customHeight="1" x14ac:dyDescent="0.25"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</row>
    <row r="131" spans="15:34" ht="34.5" customHeight="1" x14ac:dyDescent="0.25"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</row>
    <row r="132" spans="15:34" ht="34.5" customHeight="1" x14ac:dyDescent="0.25"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</row>
    <row r="133" spans="15:34" ht="34.5" customHeight="1" x14ac:dyDescent="0.25"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</row>
    <row r="134" spans="15:34" ht="34.5" customHeight="1" x14ac:dyDescent="0.25"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</row>
    <row r="135" spans="15:34" ht="34.5" customHeight="1" x14ac:dyDescent="0.25"/>
  </sheetData>
  <mergeCells count="3">
    <mergeCell ref="A8:N8"/>
    <mergeCell ref="A9:N9"/>
    <mergeCell ref="A48:F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Siembra 2000</vt:lpstr>
      <vt:lpstr>Siembra 2001</vt:lpstr>
      <vt:lpstr>Siembra 2002</vt:lpstr>
      <vt:lpstr>Siembra 2003</vt:lpstr>
      <vt:lpstr>Siembrada 2004</vt:lpstr>
      <vt:lpstr>Siembra 2005</vt:lpstr>
      <vt:lpstr>Siembra 2006</vt:lpstr>
      <vt:lpstr>Siembra 2007</vt:lpstr>
      <vt:lpstr>Siembra 2008</vt:lpstr>
      <vt:lpstr>Siembra 2009</vt:lpstr>
      <vt:lpstr>Siembra 2010</vt:lpstr>
      <vt:lpstr>Siembra 2011</vt:lpstr>
      <vt:lpstr>Siembra 2012</vt:lpstr>
      <vt:lpstr>Siembra 2013</vt:lpstr>
      <vt:lpstr>Siembra 2014</vt:lpstr>
      <vt:lpstr>Siembra 2015</vt:lpstr>
      <vt:lpstr>Siembra 2016</vt:lpstr>
      <vt:lpstr>Siembra 2017</vt:lpstr>
      <vt:lpstr>Siembra 2018</vt:lpstr>
      <vt:lpstr>Siembra 2019</vt:lpstr>
      <vt:lpstr>Siembra 2020</vt:lpstr>
      <vt:lpstr>Siembra 2021</vt:lpstr>
      <vt:lpstr>Siembra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Miguel G</dc:creator>
  <cp:lastModifiedBy>Marisleida Herrera</cp:lastModifiedBy>
  <cp:lastPrinted>2016-03-31T15:13:49Z</cp:lastPrinted>
  <dcterms:created xsi:type="dcterms:W3CDTF">2016-03-08T20:39:29Z</dcterms:created>
  <dcterms:modified xsi:type="dcterms:W3CDTF">2023-03-10T16:07:23Z</dcterms:modified>
</cp:coreProperties>
</file>