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0" yWindow="4605" windowWidth="15480" windowHeight="3675"/>
  </bookViews>
  <sheets>
    <sheet name="TABLA" sheetId="1" r:id="rId1"/>
  </sheets>
  <definedNames>
    <definedName name="_xlnm.Print_Area" localSheetId="0">TABLA!$A$1:$D$240</definedName>
    <definedName name="_xlnm.Print_Titles" localSheetId="0">TABLA!$10:$10</definedName>
  </definedNames>
  <calcPr calcId="144525"/>
</workbook>
</file>

<file path=xl/calcChain.xml><?xml version="1.0" encoding="utf-8"?>
<calcChain xmlns="http://schemas.openxmlformats.org/spreadsheetml/2006/main">
  <c r="D32" i="1" l="1"/>
  <c r="E58" i="1" l="1"/>
  <c r="F58" i="1"/>
  <c r="E59" i="1"/>
  <c r="F59" i="1"/>
  <c r="E60" i="1"/>
  <c r="F60" i="1"/>
  <c r="F63" i="1"/>
  <c r="E125" i="1"/>
  <c r="D61" i="1"/>
  <c r="H61" i="1"/>
</calcChain>
</file>

<file path=xl/sharedStrings.xml><?xml version="1.0" encoding="utf-8"?>
<sst xmlns="http://schemas.openxmlformats.org/spreadsheetml/2006/main" count="408" uniqueCount="258">
  <si>
    <t>Zanahoria</t>
  </si>
  <si>
    <t>Molondrón</t>
  </si>
  <si>
    <t>Apio</t>
  </si>
  <si>
    <t>Tamarindo</t>
  </si>
  <si>
    <t>Cereza</t>
  </si>
  <si>
    <t>Jenjibre</t>
  </si>
  <si>
    <t>MINISTERIO DE AGRICULTURA</t>
  </si>
  <si>
    <t>DEPARTAMENTO DE ECONOMÍA AGROPECUARIA</t>
  </si>
  <si>
    <t>Unidad</t>
  </si>
  <si>
    <t>Saco</t>
  </si>
  <si>
    <t>Maíz Grano</t>
  </si>
  <si>
    <t>Huacal</t>
  </si>
  <si>
    <t>Nabo</t>
  </si>
  <si>
    <t>Habichuela Pinta</t>
  </si>
  <si>
    <t>Habichuela Negra</t>
  </si>
  <si>
    <t>Habichuela Blanca</t>
  </si>
  <si>
    <t>Libra</t>
  </si>
  <si>
    <t xml:space="preserve">Saco </t>
  </si>
  <si>
    <t xml:space="preserve">Huacal </t>
  </si>
  <si>
    <t>Ajo Criollo</t>
  </si>
  <si>
    <t xml:space="preserve">Ajo Importando </t>
  </si>
  <si>
    <t>FRUTALES</t>
  </si>
  <si>
    <t>LEGUMINOSA</t>
  </si>
  <si>
    <t>RAÍCES  Y  TUBÉRCULOS</t>
  </si>
  <si>
    <t>MUSÁCEAS</t>
  </si>
  <si>
    <t>Cubeta</t>
  </si>
  <si>
    <t>saco</t>
  </si>
  <si>
    <t>0.25-1</t>
  </si>
  <si>
    <t xml:space="preserve">0.25-1 </t>
  </si>
  <si>
    <t>Arroz Super Selecto</t>
  </si>
  <si>
    <t>GRUPOS /  PRODUCTOS</t>
  </si>
  <si>
    <t>HORTALIZAS Y  VEGETALES</t>
  </si>
  <si>
    <t>55-60</t>
  </si>
  <si>
    <t xml:space="preserve"> 1-2</t>
  </si>
  <si>
    <t xml:space="preserve"> 2-3</t>
  </si>
  <si>
    <t>20-25</t>
  </si>
  <si>
    <t>0.5-1</t>
  </si>
  <si>
    <t>0.8-1</t>
  </si>
  <si>
    <t>0.9-1.5</t>
  </si>
  <si>
    <t>0.5-1.5</t>
  </si>
  <si>
    <t>35 -40</t>
  </si>
  <si>
    <t>40-45-50</t>
  </si>
  <si>
    <t>1.24 - 1.75</t>
  </si>
  <si>
    <t>5-6.5</t>
  </si>
  <si>
    <t>6.5-7</t>
  </si>
  <si>
    <t xml:space="preserve">3.5-4 </t>
  </si>
  <si>
    <t xml:space="preserve"> 8-9</t>
  </si>
  <si>
    <t>3-4</t>
  </si>
  <si>
    <t>0.6-1.5</t>
  </si>
  <si>
    <t>0.55-1.5</t>
  </si>
  <si>
    <t>0.19-0.5</t>
  </si>
  <si>
    <t>95-100</t>
  </si>
  <si>
    <t>0.75-2</t>
  </si>
  <si>
    <t>90-95-100</t>
  </si>
  <si>
    <t>3-6</t>
  </si>
  <si>
    <t>0.5-1.75</t>
  </si>
  <si>
    <r>
      <t>Fuente:</t>
    </r>
    <r>
      <rPr>
        <sz val="9.5"/>
        <color indexed="8"/>
        <rFont val="Calibri"/>
        <family val="2"/>
      </rPr>
      <t xml:space="preserve">  Ministerio de Agricultura.  Departamento de Economía Agropecuaria.</t>
    </r>
  </si>
  <si>
    <t>0.68</t>
  </si>
  <si>
    <t>VICEMINISTERIO DE PLANIFICACIÓN SECTORIAL AGROPECUARIA</t>
  </si>
  <si>
    <t xml:space="preserve"> 100 y 150</t>
  </si>
  <si>
    <t>ANIMALES Y PRODUCTOS PECUARIOS</t>
  </si>
  <si>
    <t xml:space="preserve">Habichuela Roja </t>
  </si>
  <si>
    <t>0.5-1.0</t>
  </si>
  <si>
    <t xml:space="preserve"> 1.0-1.5</t>
  </si>
  <si>
    <t xml:space="preserve">Lata </t>
  </si>
  <si>
    <t>República Dominicana</t>
  </si>
  <si>
    <t>2.0 - 3.5</t>
  </si>
  <si>
    <t xml:space="preserve">CONVERSIONES: </t>
  </si>
  <si>
    <t xml:space="preserve">Maíz  mazorca  x 0.82= Maíz en grano </t>
  </si>
  <si>
    <t>Vaca viva x 0.5 = Carne</t>
  </si>
  <si>
    <t xml:space="preserve">Cerdo vivo x 0.5 = Carne </t>
  </si>
  <si>
    <t xml:space="preserve">Pollo vivo x 0.7 = Pollo procesado </t>
  </si>
  <si>
    <t>Para convertir de  Quintal a  Tonelada Métrica se divide entre 22.046</t>
  </si>
  <si>
    <t xml:space="preserve">1 libra = 16 onzas </t>
  </si>
  <si>
    <t xml:space="preserve">1 ristra de ajo es igual a 100 cabezas </t>
  </si>
  <si>
    <t xml:space="preserve">1 saco de carbón es igual 5 latas </t>
  </si>
  <si>
    <t xml:space="preserve">Maní cascara x 0.5 = Maní en grano </t>
  </si>
  <si>
    <t xml:space="preserve">                           = 3.7854 litros </t>
  </si>
  <si>
    <t xml:space="preserve">                           = 120 onzas fluídas </t>
  </si>
  <si>
    <t xml:space="preserve">                           = 2.2046 libras </t>
  </si>
  <si>
    <t xml:space="preserve"> 11-30</t>
  </si>
  <si>
    <t>30-40</t>
  </si>
  <si>
    <t>TABLA DE UNIDADES DE PESAS Y  MEDIDAS  DE USO AGROPECUARIO</t>
  </si>
  <si>
    <t>2-10</t>
  </si>
  <si>
    <t xml:space="preserve">PESO PROMEDIO                           (En Libra)  </t>
  </si>
  <si>
    <t>5 - 5.5</t>
  </si>
  <si>
    <t>Coco de agua (promedio Unidad)</t>
  </si>
  <si>
    <t>Fundas</t>
  </si>
  <si>
    <t xml:space="preserve">UNIDAD DE VENTA/PRESENTACION                      Y TAMAÑO DEL PRODUCTO EN EL MERCADO "NUEVO" DE SANTO DOMINGO. </t>
  </si>
  <si>
    <t>65 Kilos/Saco</t>
  </si>
  <si>
    <t xml:space="preserve">Papa </t>
  </si>
  <si>
    <t>Unidad/grande</t>
  </si>
  <si>
    <t>Unidad/mediano</t>
  </si>
  <si>
    <t>Unidad/pequeño</t>
  </si>
  <si>
    <t xml:space="preserve">Guineo Verde </t>
  </si>
  <si>
    <t xml:space="preserve">180-200 Unidades </t>
  </si>
  <si>
    <t xml:space="preserve">Rulo </t>
  </si>
  <si>
    <t>Ají Morrón</t>
  </si>
  <si>
    <t xml:space="preserve">Ají Gustoso </t>
  </si>
  <si>
    <t>Ají Cubanela</t>
  </si>
  <si>
    <t xml:space="preserve">Auyama Cucurbita Moschata  </t>
  </si>
  <si>
    <t xml:space="preserve">Auyama Cucurbita Pepo  </t>
  </si>
  <si>
    <t xml:space="preserve">Auyama Cucurbita Mixta </t>
  </si>
  <si>
    <t>Paquetes/Saco</t>
  </si>
  <si>
    <t xml:space="preserve">Espinaca  </t>
  </si>
  <si>
    <t xml:space="preserve">Puerro  </t>
  </si>
  <si>
    <t>Pepino</t>
  </si>
  <si>
    <t>Unidad/pequeña</t>
  </si>
  <si>
    <t>Rábano</t>
  </si>
  <si>
    <t xml:space="preserve">40 Paquetes de 3 libras/Huacal </t>
  </si>
  <si>
    <t>Vainitas</t>
  </si>
  <si>
    <t xml:space="preserve">Unidad/Huacal </t>
  </si>
  <si>
    <t>Paquete</t>
  </si>
  <si>
    <t xml:space="preserve">Berro </t>
  </si>
  <si>
    <t xml:space="preserve">Remolacha  </t>
  </si>
  <si>
    <t xml:space="preserve">Repollo Criollo  </t>
  </si>
  <si>
    <t xml:space="preserve">Perejil  </t>
  </si>
  <si>
    <t xml:space="preserve">Coliflor  </t>
  </si>
  <si>
    <t xml:space="preserve">Brócoli  </t>
  </si>
  <si>
    <t xml:space="preserve">Tayota  </t>
  </si>
  <si>
    <t>Unidad/mediana</t>
  </si>
  <si>
    <t xml:space="preserve">Chinola </t>
  </si>
  <si>
    <t>Zapote</t>
  </si>
  <si>
    <t xml:space="preserve">Piña MD2  </t>
  </si>
  <si>
    <t xml:space="preserve">Naranja Agria </t>
  </si>
  <si>
    <t xml:space="preserve">Naranja Dulce </t>
  </si>
  <si>
    <t xml:space="preserve">Melón Cantaloupe </t>
  </si>
  <si>
    <t xml:space="preserve">Sandía </t>
  </si>
  <si>
    <t>Granadillo</t>
  </si>
  <si>
    <t xml:space="preserve">Níspero </t>
  </si>
  <si>
    <t xml:space="preserve">Guayaba </t>
  </si>
  <si>
    <t>Guanábana (criolla e hìbrida e injerta)</t>
  </si>
  <si>
    <t xml:space="preserve">Jagua </t>
  </si>
  <si>
    <t>Mango Tommy</t>
  </si>
  <si>
    <t>Toro</t>
  </si>
  <si>
    <t xml:space="preserve">Vaca Adulta </t>
  </si>
  <si>
    <t xml:space="preserve">Novillo </t>
  </si>
  <si>
    <t xml:space="preserve">Ternero </t>
  </si>
  <si>
    <t xml:space="preserve">Cerdo </t>
  </si>
  <si>
    <t xml:space="preserve">Cerdito </t>
  </si>
  <si>
    <t xml:space="preserve">Chivo </t>
  </si>
  <si>
    <t xml:space="preserve">Chivito </t>
  </si>
  <si>
    <t xml:space="preserve">Gallina </t>
  </si>
  <si>
    <t>Pavo</t>
  </si>
  <si>
    <t xml:space="preserve">Pato </t>
  </si>
  <si>
    <t xml:space="preserve">Guinea </t>
  </si>
  <si>
    <t xml:space="preserve">Conejo </t>
  </si>
  <si>
    <t xml:space="preserve">Huevo  </t>
  </si>
  <si>
    <t>3.5 litros</t>
  </si>
  <si>
    <t xml:space="preserve">Leche en Polvo </t>
  </si>
  <si>
    <t xml:space="preserve">Orégano Verde  </t>
  </si>
  <si>
    <t xml:space="preserve">Paquete </t>
  </si>
  <si>
    <t xml:space="preserve">Lechuga Repollada  </t>
  </si>
  <si>
    <t xml:space="preserve">Plátano Cibao Enano </t>
  </si>
  <si>
    <t>Platano Maeño (Macho x Hembra)</t>
  </si>
  <si>
    <t>50, 60 y 70</t>
  </si>
  <si>
    <t xml:space="preserve">Limón Dulce (Pomelo) </t>
  </si>
  <si>
    <t>Oveja</t>
  </si>
  <si>
    <t>Toronja</t>
  </si>
  <si>
    <t>Mandarina</t>
  </si>
  <si>
    <t xml:space="preserve">Caja  125 Unidades </t>
  </si>
  <si>
    <t>OTROS</t>
  </si>
  <si>
    <t>Pasto</t>
  </si>
  <si>
    <t>Paca</t>
  </si>
  <si>
    <t xml:space="preserve">Racimo (120 unidades) </t>
  </si>
  <si>
    <t>8000 litros</t>
  </si>
  <si>
    <t>Plátano Barahona (Macho x Hembra)</t>
  </si>
  <si>
    <t>Arroz Selecto y Superior</t>
  </si>
  <si>
    <t xml:space="preserve">Guineo Maduro </t>
  </si>
  <si>
    <t>Guandul Verde en Vaina</t>
  </si>
  <si>
    <t xml:space="preserve">Cilantro Ancho  (Coyote) </t>
  </si>
  <si>
    <t xml:space="preserve">Tomate de Ensalada  </t>
  </si>
  <si>
    <t xml:space="preserve">Tomate Industrial  </t>
  </si>
  <si>
    <t xml:space="preserve">Tomate  Bugalú    </t>
  </si>
  <si>
    <t xml:space="preserve">Coco Seco </t>
  </si>
  <si>
    <t xml:space="preserve">Lechosa Maradol </t>
  </si>
  <si>
    <t xml:space="preserve">Lechosa Red Lady    </t>
  </si>
  <si>
    <t xml:space="preserve">Limón Agrio (Criollo) </t>
  </si>
  <si>
    <t>Limón Agrio (Persa)</t>
  </si>
  <si>
    <t xml:space="preserve">Piña Cayena Lisa  </t>
  </si>
  <si>
    <t xml:space="preserve">Mango Keeit </t>
  </si>
  <si>
    <t xml:space="preserve">Mango Puntica </t>
  </si>
  <si>
    <t xml:space="preserve">Mango Irwin  </t>
  </si>
  <si>
    <t>Mango  Yamaguí</t>
  </si>
  <si>
    <t xml:space="preserve">Mango Gota de Oro </t>
  </si>
  <si>
    <t>Mango Banilejo</t>
  </si>
  <si>
    <t>Cerdo en Canal</t>
  </si>
  <si>
    <t xml:space="preserve">1 Mazorca de Maíz= 4 onzas </t>
  </si>
  <si>
    <t xml:space="preserve">Sorgo panicota x 0.7 = Sorgo en Grano </t>
  </si>
  <si>
    <t xml:space="preserve">1 Libra = 0.45395 kilográmos </t>
  </si>
  <si>
    <t>1 Tonelada métrica  = 1,000 kilogramos</t>
  </si>
  <si>
    <t>1 Kilográmo     = 1,000 gramos</t>
  </si>
  <si>
    <t xml:space="preserve">Arroz cáscara x 0.6 = Arroz banco </t>
  </si>
  <si>
    <t xml:space="preserve">1 Quintal   = 100 libras </t>
  </si>
  <si>
    <t xml:space="preserve">1 Quintal métrico  = 50 kilogramos </t>
  </si>
  <si>
    <t>1 galón tiene 3,78 litros</t>
  </si>
  <si>
    <t xml:space="preserve">1 Galón            = 4 cuartillo </t>
  </si>
  <si>
    <t xml:space="preserve">                           = 8 pintas</t>
  </si>
  <si>
    <t xml:space="preserve">                                         110 libras </t>
  </si>
  <si>
    <t>1 Tonelada larga   =  2,204 libras (Británico)</t>
  </si>
  <si>
    <t xml:space="preserve">                                            2,205 libras</t>
  </si>
  <si>
    <t xml:space="preserve">1 Tonelada corta    =   20 quintales </t>
  </si>
  <si>
    <t xml:space="preserve">                                           907.9 kilogramos </t>
  </si>
  <si>
    <t>Leche Líquida</t>
  </si>
  <si>
    <t xml:space="preserve">                Elaborado por la División de Estadísticas y Análisis de Precios</t>
  </si>
  <si>
    <t>* Informaciones recopiladas en el Mercado "Nuevo", y en Documentos elaborados</t>
  </si>
  <si>
    <t>Para convertir de Tonelada métrica  a quintal  se multiplica por   22.046</t>
  </si>
  <si>
    <t>Para convertir de Kilogramos a Quintales se divide entre 45.395</t>
  </si>
  <si>
    <t>Para convertir de Kilogramos a Toneladas Métricas se divide entre 1000</t>
  </si>
  <si>
    <t xml:space="preserve">Leche en Polvo  </t>
  </si>
  <si>
    <t>(Litros) 8,000</t>
  </si>
  <si>
    <t>1 Tonelada Métrica</t>
  </si>
  <si>
    <t>CEREALES</t>
  </si>
  <si>
    <r>
      <t xml:space="preserve">Berenjena  </t>
    </r>
    <r>
      <rPr>
        <i/>
        <sz val="11"/>
        <color theme="1"/>
        <rFont val="Arial Narrow"/>
        <family val="2"/>
      </rPr>
      <t xml:space="preserve">Criolla </t>
    </r>
  </si>
  <si>
    <r>
      <t xml:space="preserve">Cebolla Amarilla </t>
    </r>
    <r>
      <rPr>
        <i/>
        <sz val="11"/>
        <color theme="1"/>
        <rFont val="Arial Narrow"/>
        <family val="2"/>
      </rPr>
      <t>(Criolla e Importada)</t>
    </r>
  </si>
  <si>
    <r>
      <t xml:space="preserve">Cebolla Roja </t>
    </r>
    <r>
      <rPr>
        <i/>
        <sz val="11"/>
        <color theme="1"/>
        <rFont val="Arial Narrow"/>
        <family val="2"/>
      </rPr>
      <t>(Criolla e Importada)</t>
    </r>
  </si>
  <si>
    <r>
      <t>Verduras</t>
    </r>
    <r>
      <rPr>
        <i/>
        <sz val="11"/>
        <color theme="1"/>
        <rFont val="Arial Narrow"/>
        <family val="2"/>
      </rPr>
      <t xml:space="preserve">  (Clausse ) </t>
    </r>
  </si>
  <si>
    <r>
      <t>Aguacate C</t>
    </r>
    <r>
      <rPr>
        <i/>
        <sz val="11"/>
        <color theme="1"/>
        <rFont val="Arial Narrow"/>
        <family val="2"/>
      </rPr>
      <t xml:space="preserve">riollo  </t>
    </r>
  </si>
  <si>
    <t xml:space="preserve">Plátano </t>
  </si>
  <si>
    <t>Promedio Unidad</t>
  </si>
  <si>
    <t xml:space="preserve">Guineo verde </t>
  </si>
  <si>
    <t>Promedio Racimo</t>
  </si>
  <si>
    <t xml:space="preserve">Ají morrón </t>
  </si>
  <si>
    <t>Promedio por Unidad</t>
  </si>
  <si>
    <t xml:space="preserve">Auyama </t>
  </si>
  <si>
    <t xml:space="preserve">Berenjena </t>
  </si>
  <si>
    <t xml:space="preserve">Puerro </t>
  </si>
  <si>
    <t>Paquetes</t>
  </si>
  <si>
    <t xml:space="preserve">Pepino </t>
  </si>
  <si>
    <t>Promedio por Paquetes</t>
  </si>
  <si>
    <t xml:space="preserve">Rábano </t>
  </si>
  <si>
    <t xml:space="preserve">Lechuga Repollada </t>
  </si>
  <si>
    <t>Promedio por  Unidad</t>
  </si>
  <si>
    <t xml:space="preserve">Remolacha </t>
  </si>
  <si>
    <t xml:space="preserve">Repollo Criollo </t>
  </si>
  <si>
    <t xml:space="preserve">Tomate de Ensalada </t>
  </si>
  <si>
    <t xml:space="preserve">Tomate Bugalú </t>
  </si>
  <si>
    <t xml:space="preserve">Brócoli </t>
  </si>
  <si>
    <t xml:space="preserve">Coliflor </t>
  </si>
  <si>
    <t xml:space="preserve">Aguacate </t>
  </si>
  <si>
    <t>Coco de Agua</t>
  </si>
  <si>
    <t>Lechosa</t>
  </si>
  <si>
    <t xml:space="preserve">Melón  </t>
  </si>
  <si>
    <t>Piña</t>
  </si>
  <si>
    <t xml:space="preserve">Guanábana </t>
  </si>
  <si>
    <t xml:space="preserve">Mango </t>
  </si>
  <si>
    <t>Pollo en Pié</t>
  </si>
  <si>
    <t>Pollo Procesado</t>
  </si>
  <si>
    <t>Pollo en Canal (Carne Picada)</t>
  </si>
  <si>
    <t xml:space="preserve">Promedio por Libra    </t>
  </si>
  <si>
    <t xml:space="preserve"> Guineo Orgánico (Export.)</t>
  </si>
  <si>
    <t>22 y 50</t>
  </si>
  <si>
    <t>Berenjena Pompadur (Negra)</t>
  </si>
  <si>
    <r>
      <t xml:space="preserve">Aguacate (Semil -34 </t>
    </r>
    <r>
      <rPr>
        <i/>
        <sz val="11"/>
        <color theme="1"/>
        <rFont val="Arial Narrow"/>
        <family val="2"/>
      </rPr>
      <t xml:space="preserve">amarillo -verde)  </t>
    </r>
  </si>
  <si>
    <t>15-25</t>
  </si>
  <si>
    <t>10-14</t>
  </si>
  <si>
    <t>Huacal (Vacio)</t>
  </si>
  <si>
    <t>Huacal 180 y 200 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</si>
</sst>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_-;\-* #,##0_-;_-* &quot;-&quot;??_-;_-@_-"/>
    <numFmt numFmtId="165" formatCode="_(* #,##0.0_);_(* \(#,##0.0\);_(* &quot;-&quot;??_);_(@_)"/>
    <numFmt numFmtId="166" formatCode="_(* #,##0_);_(* \(#,##0\);_(* &quot;-&quot;??_);_(@_)"/>
    <numFmt numFmtId="167" formatCode="0.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14"/>
      <name val="Arial Narrow"/>
      <family val="2"/>
    </font>
    <font>
      <sz val="9.5"/>
      <color indexed="8"/>
      <name val="Calibri"/>
      <family val="2"/>
    </font>
    <font>
      <b/>
      <sz val="9"/>
      <name val="Arial Narrow"/>
      <family val="2"/>
    </font>
    <font>
      <sz val="9"/>
      <name val="Calibri"/>
      <family val="2"/>
    </font>
    <font>
      <sz val="1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.5"/>
      <color indexed="8"/>
      <name val="Calibri"/>
      <family val="2"/>
    </font>
    <font>
      <sz val="9.5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9"/>
      <color indexed="9"/>
      <name val="Arial Narrow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9"/>
      <color indexed="9"/>
      <name val="Calibri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9"/>
      <color indexed="8"/>
      <name val="Arial Narrow"/>
      <family val="2"/>
    </font>
    <font>
      <sz val="9"/>
      <color theme="1"/>
      <name val="Calibri"/>
      <family val="2"/>
    </font>
    <font>
      <i/>
      <sz val="11"/>
      <color theme="1"/>
      <name val="Arial Narrow"/>
      <family val="2"/>
    </font>
    <font>
      <sz val="9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9">
    <xf numFmtId="0" fontId="0" fillId="0" borderId="0" xfId="0"/>
    <xf numFmtId="0" fontId="4" fillId="0" borderId="0" xfId="0" applyFont="1" applyFill="1"/>
    <xf numFmtId="0" fontId="6" fillId="0" borderId="0" xfId="0" applyFont="1" applyFill="1"/>
    <xf numFmtId="0" fontId="5" fillId="0" borderId="0" xfId="0" applyFont="1" applyFill="1"/>
    <xf numFmtId="0" fontId="9" fillId="0" borderId="0" xfId="0" applyFont="1" applyFill="1"/>
    <xf numFmtId="0" fontId="11" fillId="0" borderId="0" xfId="0" applyFont="1" applyFill="1"/>
    <xf numFmtId="0" fontId="8" fillId="0" borderId="0" xfId="0" applyFont="1" applyFill="1"/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4" fillId="2" borderId="0" xfId="0" applyFont="1" applyFill="1"/>
    <xf numFmtId="0" fontId="9" fillId="2" borderId="0" xfId="0" applyFont="1" applyFill="1"/>
    <xf numFmtId="0" fontId="6" fillId="2" borderId="0" xfId="0" applyFont="1" applyFill="1"/>
    <xf numFmtId="0" fontId="13" fillId="2" borderId="0" xfId="0" applyFont="1" applyFill="1"/>
    <xf numFmtId="0" fontId="7" fillId="2" borderId="0" xfId="0" applyFont="1" applyFill="1"/>
    <xf numFmtId="0" fontId="14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6" fillId="2" borderId="0" xfId="0" applyFont="1" applyFill="1"/>
    <xf numFmtId="0" fontId="4" fillId="0" borderId="0" xfId="0" applyFont="1" applyFill="1" applyBorder="1"/>
    <xf numFmtId="0" fontId="18" fillId="0" borderId="0" xfId="0" applyFont="1" applyFill="1"/>
    <xf numFmtId="0" fontId="15" fillId="2" borderId="0" xfId="0" applyFont="1" applyFill="1" applyBorder="1" applyAlignment="1">
      <alignment horizontal="center" vertical="center" wrapText="1"/>
    </xf>
    <xf numFmtId="0" fontId="22" fillId="0" borderId="0" xfId="0" applyFont="1" applyFill="1"/>
    <xf numFmtId="17" fontId="9" fillId="0" borderId="0" xfId="0" applyNumberFormat="1" applyFont="1" applyFill="1"/>
    <xf numFmtId="0" fontId="23" fillId="3" borderId="19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17" fillId="4" borderId="0" xfId="0" applyFont="1" applyFill="1"/>
    <xf numFmtId="0" fontId="16" fillId="4" borderId="0" xfId="0" applyFont="1" applyFill="1"/>
    <xf numFmtId="0" fontId="9" fillId="4" borderId="0" xfId="0" applyFont="1" applyFill="1"/>
    <xf numFmtId="0" fontId="9" fillId="5" borderId="0" xfId="0" applyFont="1" applyFill="1" applyBorder="1"/>
    <xf numFmtId="0" fontId="4" fillId="5" borderId="0" xfId="0" applyFont="1" applyFill="1" applyBorder="1"/>
    <xf numFmtId="0" fontId="21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28" fillId="0" borderId="0" xfId="0" applyFont="1" applyFill="1"/>
    <xf numFmtId="0" fontId="26" fillId="5" borderId="1" xfId="0" applyFont="1" applyFill="1" applyBorder="1" applyAlignment="1">
      <alignment horizontal="left"/>
    </xf>
    <xf numFmtId="0" fontId="26" fillId="5" borderId="7" xfId="0" applyFont="1" applyFill="1" applyBorder="1" applyAlignment="1">
      <alignment horizontal="left"/>
    </xf>
    <xf numFmtId="0" fontId="26" fillId="5" borderId="3" xfId="0" applyFont="1" applyFill="1" applyBorder="1" applyAlignment="1">
      <alignment horizontal="left"/>
    </xf>
    <xf numFmtId="0" fontId="26" fillId="5" borderId="8" xfId="0" applyFont="1" applyFill="1" applyBorder="1" applyAlignment="1">
      <alignment horizontal="left"/>
    </xf>
    <xf numFmtId="164" fontId="26" fillId="5" borderId="6" xfId="1" applyNumberFormat="1" applyFont="1" applyFill="1" applyBorder="1" applyAlignment="1" applyProtection="1">
      <alignment horizontal="left" vertical="center"/>
    </xf>
    <xf numFmtId="164" fontId="26" fillId="5" borderId="2" xfId="1" applyNumberFormat="1" applyFont="1" applyFill="1" applyBorder="1" applyAlignment="1" applyProtection="1">
      <alignment horizontal="left" vertical="center"/>
    </xf>
    <xf numFmtId="164" fontId="26" fillId="5" borderId="2" xfId="1" applyNumberFormat="1" applyFont="1" applyFill="1" applyBorder="1" applyAlignment="1" applyProtection="1">
      <alignment horizontal="left"/>
    </xf>
    <xf numFmtId="164" fontId="26" fillId="5" borderId="2" xfId="1" applyNumberFormat="1" applyFont="1" applyFill="1" applyBorder="1" applyAlignment="1" applyProtection="1">
      <alignment horizontal="left" vertical="center"/>
    </xf>
    <xf numFmtId="0" fontId="29" fillId="5" borderId="1" xfId="0" applyFont="1" applyFill="1" applyBorder="1" applyAlignment="1">
      <alignment horizontal="left"/>
    </xf>
    <xf numFmtId="0" fontId="29" fillId="5" borderId="8" xfId="0" applyFont="1" applyFill="1" applyBorder="1" applyAlignment="1">
      <alignment horizontal="left"/>
    </xf>
    <xf numFmtId="164" fontId="26" fillId="5" borderId="1" xfId="1" applyNumberFormat="1" applyFont="1" applyFill="1" applyBorder="1" applyAlignment="1" applyProtection="1">
      <alignment horizontal="left"/>
    </xf>
    <xf numFmtId="164" fontId="26" fillId="5" borderId="1" xfId="1" applyNumberFormat="1" applyFont="1" applyFill="1" applyBorder="1" applyAlignment="1" applyProtection="1">
      <alignment horizontal="left" vertical="center"/>
    </xf>
    <xf numFmtId="164" fontId="26" fillId="5" borderId="8" xfId="1" applyNumberFormat="1" applyFont="1" applyFill="1" applyBorder="1" applyAlignment="1" applyProtection="1">
      <alignment horizontal="left" vertical="center"/>
    </xf>
    <xf numFmtId="164" fontId="26" fillId="5" borderId="36" xfId="1" applyNumberFormat="1" applyFont="1" applyFill="1" applyBorder="1" applyAlignment="1" applyProtection="1">
      <alignment horizontal="left" vertical="center"/>
    </xf>
    <xf numFmtId="0" fontId="26" fillId="5" borderId="37" xfId="0" applyFont="1" applyFill="1" applyBorder="1" applyAlignment="1">
      <alignment horizontal="left"/>
    </xf>
    <xf numFmtId="164" fontId="26" fillId="5" borderId="2" xfId="1" applyNumberFormat="1" applyFont="1" applyFill="1" applyBorder="1" applyAlignment="1" applyProtection="1">
      <alignment horizontal="left" vertical="center" wrapText="1"/>
    </xf>
    <xf numFmtId="164" fontId="26" fillId="5" borderId="35" xfId="1" applyNumberFormat="1" applyFont="1" applyFill="1" applyBorder="1" applyAlignment="1" applyProtection="1">
      <alignment horizontal="left"/>
    </xf>
    <xf numFmtId="0" fontId="26" fillId="5" borderId="39" xfId="0" applyFont="1" applyFill="1" applyBorder="1" applyAlignment="1">
      <alignment horizontal="left"/>
    </xf>
    <xf numFmtId="164" fontId="26" fillId="5" borderId="0" xfId="1" applyNumberFormat="1" applyFont="1" applyFill="1" applyBorder="1" applyAlignment="1" applyProtection="1">
      <alignment horizontal="left"/>
    </xf>
    <xf numFmtId="0" fontId="26" fillId="5" borderId="0" xfId="0" applyFont="1" applyFill="1" applyBorder="1" applyAlignment="1">
      <alignment horizontal="left"/>
    </xf>
    <xf numFmtId="0" fontId="26" fillId="5" borderId="4" xfId="0" applyFont="1" applyFill="1" applyBorder="1" applyAlignment="1">
      <alignment horizontal="left"/>
    </xf>
    <xf numFmtId="164" fontId="26" fillId="5" borderId="2" xfId="1" applyNumberFormat="1" applyFont="1" applyFill="1" applyBorder="1" applyAlignment="1" applyProtection="1">
      <alignment horizontal="left"/>
    </xf>
    <xf numFmtId="164" fontId="26" fillId="5" borderId="6" xfId="1" applyNumberFormat="1" applyFont="1" applyFill="1" applyBorder="1" applyAlignment="1" applyProtection="1">
      <alignment horizontal="left" vertical="center" wrapText="1"/>
    </xf>
    <xf numFmtId="0" fontId="29" fillId="5" borderId="3" xfId="0" applyFont="1" applyFill="1" applyBorder="1" applyAlignment="1">
      <alignment horizontal="left"/>
    </xf>
    <xf numFmtId="0" fontId="29" fillId="5" borderId="4" xfId="0" applyFont="1" applyFill="1" applyBorder="1" applyAlignment="1">
      <alignment horizontal="left"/>
    </xf>
    <xf numFmtId="0" fontId="26" fillId="5" borderId="32" xfId="0" applyFont="1" applyFill="1" applyBorder="1" applyAlignment="1">
      <alignment horizontal="left"/>
    </xf>
    <xf numFmtId="164" fontId="26" fillId="5" borderId="11" xfId="1" applyNumberFormat="1" applyFont="1" applyFill="1" applyBorder="1" applyAlignment="1" applyProtection="1">
      <alignment horizontal="left" vertical="center"/>
    </xf>
    <xf numFmtId="0" fontId="26" fillId="5" borderId="2" xfId="0" applyFont="1" applyFill="1" applyBorder="1" applyAlignment="1">
      <alignment horizontal="left" vertical="center"/>
    </xf>
    <xf numFmtId="0" fontId="26" fillId="5" borderId="6" xfId="0" applyFont="1" applyFill="1" applyBorder="1" applyAlignment="1">
      <alignment horizontal="left" vertical="center"/>
    </xf>
    <xf numFmtId="0" fontId="26" fillId="5" borderId="1" xfId="0" applyFont="1" applyFill="1" applyBorder="1" applyAlignment="1">
      <alignment horizontal="left" vertical="center"/>
    </xf>
    <xf numFmtId="0" fontId="26" fillId="5" borderId="11" xfId="0" applyFont="1" applyFill="1" applyBorder="1" applyAlignment="1">
      <alignment horizontal="left" vertical="center"/>
    </xf>
    <xf numFmtId="0" fontId="26" fillId="5" borderId="14" xfId="0" applyFont="1" applyFill="1" applyBorder="1" applyAlignment="1">
      <alignment horizontal="left" vertical="center"/>
    </xf>
    <xf numFmtId="0" fontId="24" fillId="7" borderId="17" xfId="0" applyFont="1" applyFill="1" applyBorder="1" applyAlignment="1">
      <alignment horizontal="center" vertical="center" wrapText="1"/>
    </xf>
    <xf numFmtId="0" fontId="24" fillId="7" borderId="18" xfId="0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left" vertical="center"/>
    </xf>
    <xf numFmtId="0" fontId="26" fillId="7" borderId="3" xfId="0" applyFont="1" applyFill="1" applyBorder="1" applyAlignment="1">
      <alignment horizontal="left"/>
    </xf>
    <xf numFmtId="0" fontId="32" fillId="7" borderId="17" xfId="0" applyFont="1" applyFill="1" applyBorder="1" applyAlignment="1">
      <alignment horizontal="right" vertical="center" wrapText="1"/>
    </xf>
    <xf numFmtId="0" fontId="32" fillId="7" borderId="18" xfId="0" applyFont="1" applyFill="1" applyBorder="1" applyAlignment="1">
      <alignment horizontal="right" vertical="center" wrapText="1"/>
    </xf>
    <xf numFmtId="0" fontId="31" fillId="5" borderId="0" xfId="0" applyFont="1" applyFill="1" applyAlignment="1">
      <alignment horizontal="right"/>
    </xf>
    <xf numFmtId="0" fontId="31" fillId="5" borderId="37" xfId="0" applyFont="1" applyFill="1" applyBorder="1" applyAlignment="1">
      <alignment horizontal="right"/>
    </xf>
    <xf numFmtId="0" fontId="31" fillId="5" borderId="38" xfId="0" applyFont="1" applyFill="1" applyBorder="1" applyAlignment="1">
      <alignment horizontal="right"/>
    </xf>
    <xf numFmtId="0" fontId="31" fillId="5" borderId="0" xfId="0" applyFont="1" applyFill="1" applyBorder="1" applyAlignment="1">
      <alignment horizontal="right"/>
    </xf>
    <xf numFmtId="0" fontId="31" fillId="5" borderId="10" xfId="0" applyFont="1" applyFill="1" applyBorder="1" applyAlignment="1">
      <alignment horizontal="right"/>
    </xf>
    <xf numFmtId="0" fontId="31" fillId="5" borderId="13" xfId="0" applyFont="1" applyFill="1" applyBorder="1" applyAlignment="1">
      <alignment horizontal="right"/>
    </xf>
    <xf numFmtId="17" fontId="31" fillId="5" borderId="13" xfId="0" quotePrefix="1" applyNumberFormat="1" applyFont="1" applyFill="1" applyBorder="1" applyAlignment="1">
      <alignment horizontal="right"/>
    </xf>
    <xf numFmtId="164" fontId="32" fillId="5" borderId="23" xfId="0" applyNumberFormat="1" applyFont="1" applyFill="1" applyBorder="1" applyAlignment="1">
      <alignment horizontal="right"/>
    </xf>
    <xf numFmtId="165" fontId="31" fillId="5" borderId="9" xfId="1" applyNumberFormat="1" applyFont="1" applyFill="1" applyBorder="1" applyAlignment="1">
      <alignment horizontal="right"/>
    </xf>
    <xf numFmtId="164" fontId="32" fillId="5" borderId="13" xfId="0" applyNumberFormat="1" applyFont="1" applyFill="1" applyBorder="1" applyAlignment="1">
      <alignment horizontal="right"/>
    </xf>
    <xf numFmtId="165" fontId="31" fillId="5" borderId="10" xfId="1" applyNumberFormat="1" applyFont="1" applyFill="1" applyBorder="1" applyAlignment="1">
      <alignment horizontal="right"/>
    </xf>
    <xf numFmtId="164" fontId="32" fillId="5" borderId="22" xfId="0" applyNumberFormat="1" applyFont="1" applyFill="1" applyBorder="1" applyAlignment="1">
      <alignment horizontal="right"/>
    </xf>
    <xf numFmtId="165" fontId="31" fillId="5" borderId="12" xfId="1" applyNumberFormat="1" applyFont="1" applyFill="1" applyBorder="1" applyAlignment="1">
      <alignment horizontal="right"/>
    </xf>
    <xf numFmtId="164" fontId="32" fillId="5" borderId="34" xfId="0" applyNumberFormat="1" applyFont="1" applyFill="1" applyBorder="1" applyAlignment="1">
      <alignment horizontal="right"/>
    </xf>
    <xf numFmtId="165" fontId="31" fillId="5" borderId="18" xfId="1" applyNumberFormat="1" applyFont="1" applyFill="1" applyBorder="1" applyAlignment="1">
      <alignment horizontal="right"/>
    </xf>
    <xf numFmtId="165" fontId="31" fillId="7" borderId="22" xfId="1" applyNumberFormat="1" applyFont="1" applyFill="1" applyBorder="1" applyAlignment="1">
      <alignment horizontal="right"/>
    </xf>
    <xf numFmtId="165" fontId="31" fillId="7" borderId="12" xfId="1" applyNumberFormat="1" applyFont="1" applyFill="1" applyBorder="1" applyAlignment="1">
      <alignment horizontal="right"/>
    </xf>
    <xf numFmtId="0" fontId="24" fillId="7" borderId="17" xfId="0" applyFont="1" applyFill="1" applyBorder="1" applyAlignment="1">
      <alignment horizontal="left" vertical="center" wrapText="1"/>
    </xf>
    <xf numFmtId="0" fontId="30" fillId="5" borderId="0" xfId="0" applyFont="1" applyFill="1" applyAlignment="1">
      <alignment horizontal="left"/>
    </xf>
    <xf numFmtId="164" fontId="24" fillId="7" borderId="16" xfId="0" applyNumberFormat="1" applyFont="1" applyFill="1" applyBorder="1" applyAlignment="1">
      <alignment horizontal="left"/>
    </xf>
    <xf numFmtId="164" fontId="26" fillId="5" borderId="5" xfId="1" applyNumberFormat="1" applyFont="1" applyFill="1" applyBorder="1" applyAlignment="1" applyProtection="1">
      <alignment horizontal="left" vertical="center"/>
    </xf>
    <xf numFmtId="164" fontId="26" fillId="5" borderId="27" xfId="1" applyNumberFormat="1" applyFont="1" applyFill="1" applyBorder="1" applyAlignment="1" applyProtection="1">
      <alignment horizontal="left" vertical="center" wrapText="1"/>
    </xf>
    <xf numFmtId="164" fontId="26" fillId="5" borderId="14" xfId="1" applyNumberFormat="1" applyFont="1" applyFill="1" applyBorder="1" applyAlignment="1" applyProtection="1">
      <alignment horizontal="left" vertical="center"/>
    </xf>
    <xf numFmtId="0" fontId="19" fillId="2" borderId="0" xfId="0" applyFont="1" applyFill="1"/>
    <xf numFmtId="0" fontId="17" fillId="2" borderId="0" xfId="0" applyFont="1" applyFill="1"/>
    <xf numFmtId="0" fontId="1" fillId="5" borderId="2" xfId="0" applyFont="1" applyFill="1" applyBorder="1" applyAlignment="1">
      <alignment horizontal="left"/>
    </xf>
    <xf numFmtId="0" fontId="24" fillId="6" borderId="40" xfId="0" applyFont="1" applyFill="1" applyBorder="1" applyAlignment="1">
      <alignment horizontal="center" vertical="center" wrapText="1"/>
    </xf>
    <xf numFmtId="0" fontId="24" fillId="6" borderId="20" xfId="0" applyFont="1" applyFill="1" applyBorder="1" applyAlignment="1">
      <alignment horizontal="center" vertical="center" wrapText="1"/>
    </xf>
    <xf numFmtId="0" fontId="27" fillId="5" borderId="0" xfId="0" applyFont="1" applyFill="1" applyBorder="1"/>
    <xf numFmtId="164" fontId="24" fillId="8" borderId="16" xfId="0" applyNumberFormat="1" applyFont="1" applyFill="1" applyBorder="1" applyAlignment="1">
      <alignment horizontal="left"/>
    </xf>
    <xf numFmtId="0" fontId="24" fillId="8" borderId="17" xfId="0" applyFont="1" applyFill="1" applyBorder="1" applyAlignment="1">
      <alignment horizontal="left" vertical="center" wrapText="1"/>
    </xf>
    <xf numFmtId="0" fontId="32" fillId="8" borderId="17" xfId="0" applyFont="1" applyFill="1" applyBorder="1" applyAlignment="1">
      <alignment horizontal="right" vertical="center" wrapText="1"/>
    </xf>
    <xf numFmtId="0" fontId="32" fillId="8" borderId="18" xfId="0" applyFont="1" applyFill="1" applyBorder="1" applyAlignment="1">
      <alignment horizontal="right" vertical="center" wrapText="1"/>
    </xf>
    <xf numFmtId="164" fontId="24" fillId="8" borderId="42" xfId="0" applyNumberFormat="1" applyFont="1" applyFill="1" applyBorder="1" applyAlignment="1">
      <alignment horizontal="left"/>
    </xf>
    <xf numFmtId="0" fontId="24" fillId="8" borderId="43" xfId="0" applyFont="1" applyFill="1" applyBorder="1" applyAlignment="1">
      <alignment horizontal="left" vertical="center" wrapText="1"/>
    </xf>
    <xf numFmtId="0" fontId="32" fillId="8" borderId="41" xfId="0" applyFont="1" applyFill="1" applyBorder="1" applyAlignment="1">
      <alignment horizontal="right" vertical="center" wrapText="1"/>
    </xf>
    <xf numFmtId="0" fontId="32" fillId="8" borderId="9" xfId="0" applyFont="1" applyFill="1" applyBorder="1" applyAlignment="1">
      <alignment horizontal="right" vertical="center" wrapText="1"/>
    </xf>
    <xf numFmtId="164" fontId="25" fillId="8" borderId="2" xfId="1" applyNumberFormat="1" applyFont="1" applyFill="1" applyBorder="1" applyAlignment="1" applyProtection="1">
      <alignment horizontal="left" vertical="center"/>
    </xf>
    <xf numFmtId="0" fontId="24" fillId="8" borderId="1" xfId="0" applyFont="1" applyFill="1" applyBorder="1" applyAlignment="1">
      <alignment horizontal="left"/>
    </xf>
    <xf numFmtId="0" fontId="31" fillId="8" borderId="13" xfId="0" quotePrefix="1" applyFont="1" applyFill="1" applyBorder="1" applyAlignment="1">
      <alignment horizontal="right"/>
    </xf>
    <xf numFmtId="0" fontId="31" fillId="8" borderId="10" xfId="0" applyFont="1" applyFill="1" applyBorder="1" applyAlignment="1">
      <alignment horizontal="right"/>
    </xf>
    <xf numFmtId="0" fontId="31" fillId="8" borderId="13" xfId="0" applyFont="1" applyFill="1" applyBorder="1" applyAlignment="1">
      <alignment horizontal="right"/>
    </xf>
    <xf numFmtId="0" fontId="32" fillId="8" borderId="9" xfId="0" applyFont="1" applyFill="1" applyBorder="1" applyAlignment="1">
      <alignment horizontal="right"/>
    </xf>
    <xf numFmtId="0" fontId="32" fillId="8" borderId="10" xfId="0" applyFont="1" applyFill="1" applyBorder="1" applyAlignment="1">
      <alignment horizontal="right"/>
    </xf>
    <xf numFmtId="0" fontId="24" fillId="8" borderId="7" xfId="0" applyFont="1" applyFill="1" applyBorder="1" applyAlignment="1">
      <alignment horizontal="left"/>
    </xf>
    <xf numFmtId="0" fontId="24" fillId="8" borderId="1" xfId="0" applyFont="1" applyFill="1" applyBorder="1" applyAlignment="1">
      <alignment horizontal="left" vertical="center" wrapText="1"/>
    </xf>
    <xf numFmtId="16" fontId="31" fillId="8" borderId="13" xfId="0" quotePrefix="1" applyNumberFormat="1" applyFont="1" applyFill="1" applyBorder="1" applyAlignment="1">
      <alignment horizontal="right"/>
    </xf>
    <xf numFmtId="164" fontId="25" fillId="8" borderId="11" xfId="1" applyNumberFormat="1" applyFont="1" applyFill="1" applyBorder="1" applyAlignment="1" applyProtection="1">
      <alignment horizontal="left" vertical="center"/>
    </xf>
    <xf numFmtId="0" fontId="24" fillId="8" borderId="3" xfId="0" applyFont="1" applyFill="1" applyBorder="1" applyAlignment="1">
      <alignment horizontal="left"/>
    </xf>
    <xf numFmtId="0" fontId="31" fillId="8" borderId="22" xfId="0" applyFont="1" applyFill="1" applyBorder="1" applyAlignment="1">
      <alignment horizontal="right"/>
    </xf>
    <xf numFmtId="0" fontId="32" fillId="8" borderId="12" xfId="0" applyFont="1" applyFill="1" applyBorder="1" applyAlignment="1">
      <alignment horizontal="right"/>
    </xf>
    <xf numFmtId="0" fontId="24" fillId="8" borderId="8" xfId="0" applyFont="1" applyFill="1" applyBorder="1" applyAlignment="1">
      <alignment horizontal="left"/>
    </xf>
    <xf numFmtId="0" fontId="32" fillId="8" borderId="13" xfId="0" applyFont="1" applyFill="1" applyBorder="1" applyAlignment="1">
      <alignment horizontal="right"/>
    </xf>
    <xf numFmtId="0" fontId="24" fillId="8" borderId="2" xfId="0" applyFont="1" applyFill="1" applyBorder="1" applyAlignment="1">
      <alignment horizontal="left" vertical="center" wrapText="1"/>
    </xf>
    <xf numFmtId="0" fontId="9" fillId="5" borderId="0" xfId="0" applyFont="1" applyFill="1"/>
    <xf numFmtId="0" fontId="4" fillId="5" borderId="0" xfId="0" applyFont="1" applyFill="1"/>
    <xf numFmtId="0" fontId="23" fillId="5" borderId="0" xfId="0" applyFont="1" applyFill="1" applyBorder="1" applyAlignment="1">
      <alignment horizontal="right"/>
    </xf>
    <xf numFmtId="0" fontId="26" fillId="5" borderId="13" xfId="0" applyFont="1" applyFill="1" applyBorder="1" applyAlignment="1">
      <alignment horizontal="left"/>
    </xf>
    <xf numFmtId="0" fontId="24" fillId="8" borderId="7" xfId="0" applyFont="1" applyFill="1" applyBorder="1" applyAlignment="1">
      <alignment horizontal="left" vertical="center" wrapText="1"/>
    </xf>
    <xf numFmtId="0" fontId="19" fillId="5" borderId="0" xfId="0" applyFont="1" applyFill="1" applyBorder="1" applyAlignment="1">
      <alignment horizontal="center"/>
    </xf>
    <xf numFmtId="0" fontId="32" fillId="8" borderId="1" xfId="0" quotePrefix="1" applyNumberFormat="1" applyFont="1" applyFill="1" applyBorder="1" applyAlignment="1">
      <alignment horizontal="right"/>
    </xf>
    <xf numFmtId="0" fontId="32" fillId="8" borderId="24" xfId="0" applyNumberFormat="1" applyFont="1" applyFill="1" applyBorder="1" applyAlignment="1">
      <alignment horizontal="right"/>
    </xf>
    <xf numFmtId="164" fontId="26" fillId="5" borderId="2" xfId="1" applyNumberFormat="1" applyFont="1" applyFill="1" applyBorder="1" applyAlignment="1" applyProtection="1">
      <alignment horizontal="left" vertical="center"/>
    </xf>
    <xf numFmtId="164" fontId="26" fillId="5" borderId="11" xfId="1" applyNumberFormat="1" applyFont="1" applyFill="1" applyBorder="1" applyAlignment="1" applyProtection="1">
      <alignment horizontal="left" vertical="center"/>
    </xf>
    <xf numFmtId="0" fontId="31" fillId="5" borderId="3" xfId="0" applyFont="1" applyFill="1" applyBorder="1" applyAlignment="1">
      <alignment horizontal="right"/>
    </xf>
    <xf numFmtId="0" fontId="31" fillId="5" borderId="30" xfId="0" applyFont="1" applyFill="1" applyBorder="1" applyAlignment="1">
      <alignment horizontal="right"/>
    </xf>
    <xf numFmtId="164" fontId="26" fillId="5" borderId="27" xfId="1" applyNumberFormat="1" applyFont="1" applyFill="1" applyBorder="1" applyAlignment="1" applyProtection="1">
      <alignment horizontal="left" vertical="center"/>
    </xf>
    <xf numFmtId="0" fontId="26" fillId="5" borderId="27" xfId="0" applyFont="1" applyFill="1" applyBorder="1" applyAlignment="1">
      <alignment horizontal="left"/>
    </xf>
    <xf numFmtId="0" fontId="26" fillId="5" borderId="6" xfId="0" applyFont="1" applyFill="1" applyBorder="1" applyAlignment="1">
      <alignment horizontal="left"/>
    </xf>
    <xf numFmtId="0" fontId="31" fillId="5" borderId="1" xfId="0" applyFont="1" applyFill="1" applyBorder="1" applyAlignment="1">
      <alignment horizontal="right"/>
    </xf>
    <xf numFmtId="0" fontId="31" fillId="5" borderId="24" xfId="0" applyFont="1" applyFill="1" applyBorder="1" applyAlignment="1">
      <alignment horizontal="right"/>
    </xf>
    <xf numFmtId="0" fontId="31" fillId="5" borderId="8" xfId="0" applyFont="1" applyFill="1" applyBorder="1" applyAlignment="1">
      <alignment horizontal="right"/>
    </xf>
    <xf numFmtId="0" fontId="31" fillId="5" borderId="25" xfId="0" applyFont="1" applyFill="1" applyBorder="1" applyAlignment="1">
      <alignment horizontal="right"/>
    </xf>
    <xf numFmtId="0" fontId="31" fillId="5" borderId="1" xfId="0" quotePrefix="1" applyFont="1" applyFill="1" applyBorder="1" applyAlignment="1">
      <alignment horizontal="right"/>
    </xf>
    <xf numFmtId="0" fontId="31" fillId="5" borderId="32" xfId="0" applyFont="1" applyFill="1" applyBorder="1" applyAlignment="1">
      <alignment horizontal="right"/>
    </xf>
    <xf numFmtId="0" fontId="31" fillId="5" borderId="33" xfId="0" applyFont="1" applyFill="1" applyBorder="1" applyAlignment="1">
      <alignment horizontal="right"/>
    </xf>
    <xf numFmtId="0" fontId="31" fillId="5" borderId="4" xfId="0" applyFont="1" applyFill="1" applyBorder="1" applyAlignment="1">
      <alignment horizontal="right"/>
    </xf>
    <xf numFmtId="0" fontId="31" fillId="5" borderId="31" xfId="0" applyFont="1" applyFill="1" applyBorder="1" applyAlignment="1">
      <alignment horizontal="right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</xf>
    <xf numFmtId="0" fontId="24" fillId="6" borderId="21" xfId="0" applyFont="1" applyFill="1" applyBorder="1" applyAlignment="1">
      <alignment horizontal="center" vertical="center" wrapText="1"/>
    </xf>
    <xf numFmtId="0" fontId="24" fillId="6" borderId="28" xfId="0" applyFont="1" applyFill="1" applyBorder="1" applyAlignment="1">
      <alignment horizontal="center" vertical="center" wrapText="1"/>
    </xf>
    <xf numFmtId="164" fontId="26" fillId="5" borderId="5" xfId="1" applyNumberFormat="1" applyFont="1" applyFill="1" applyBorder="1" applyAlignment="1" applyProtection="1">
      <alignment horizontal="left" vertical="center"/>
    </xf>
    <xf numFmtId="164" fontId="26" fillId="5" borderId="5" xfId="1" applyNumberFormat="1" applyFont="1" applyFill="1" applyBorder="1" applyAlignment="1" applyProtection="1">
      <alignment horizontal="left" vertical="center" wrapText="1"/>
    </xf>
    <xf numFmtId="164" fontId="26" fillId="5" borderId="27" xfId="1" applyNumberFormat="1" applyFont="1" applyFill="1" applyBorder="1" applyAlignment="1" applyProtection="1">
      <alignment horizontal="left" vertical="center" wrapText="1"/>
    </xf>
    <xf numFmtId="164" fontId="26" fillId="5" borderId="6" xfId="1" applyNumberFormat="1" applyFont="1" applyFill="1" applyBorder="1" applyAlignment="1" applyProtection="1">
      <alignment horizontal="left" vertical="center" wrapText="1"/>
    </xf>
    <xf numFmtId="16" fontId="31" fillId="5" borderId="1" xfId="0" quotePrefix="1" applyNumberFormat="1" applyFont="1" applyFill="1" applyBorder="1" applyAlignment="1">
      <alignment horizontal="right"/>
    </xf>
    <xf numFmtId="0" fontId="31" fillId="5" borderId="7" xfId="0" applyFont="1" applyFill="1" applyBorder="1" applyAlignment="1">
      <alignment horizontal="right"/>
    </xf>
    <xf numFmtId="0" fontId="31" fillId="5" borderId="29" xfId="0" applyFont="1" applyFill="1" applyBorder="1" applyAlignment="1">
      <alignment horizontal="right"/>
    </xf>
    <xf numFmtId="165" fontId="31" fillId="5" borderId="22" xfId="1" applyNumberFormat="1" applyFont="1" applyFill="1" applyBorder="1" applyAlignment="1">
      <alignment horizontal="right"/>
    </xf>
    <xf numFmtId="165" fontId="31" fillId="5" borderId="12" xfId="1" applyNumberFormat="1" applyFont="1" applyFill="1" applyBorder="1" applyAlignment="1">
      <alignment horizontal="right"/>
    </xf>
    <xf numFmtId="0" fontId="16" fillId="2" borderId="0" xfId="0" applyFont="1" applyFill="1" applyAlignment="1">
      <alignment horizontal="center"/>
    </xf>
    <xf numFmtId="166" fontId="31" fillId="5" borderId="1" xfId="1" quotePrefix="1" applyNumberFormat="1" applyFont="1" applyFill="1" applyBorder="1" applyAlignment="1">
      <alignment horizontal="right"/>
    </xf>
    <xf numFmtId="166" fontId="31" fillId="5" borderId="24" xfId="1" applyNumberFormat="1" applyFont="1" applyFill="1" applyBorder="1" applyAlignment="1">
      <alignment horizontal="right"/>
    </xf>
    <xf numFmtId="0" fontId="31" fillId="5" borderId="1" xfId="0" applyNumberFormat="1" applyFont="1" applyFill="1" applyBorder="1" applyAlignment="1">
      <alignment horizontal="right"/>
    </xf>
    <xf numFmtId="0" fontId="31" fillId="5" borderId="24" xfId="0" applyNumberFormat="1" applyFont="1" applyFill="1" applyBorder="1" applyAlignment="1">
      <alignment horizontal="right"/>
    </xf>
    <xf numFmtId="43" fontId="31" fillId="5" borderId="7" xfId="1" quotePrefix="1" applyFont="1" applyFill="1" applyBorder="1" applyAlignment="1">
      <alignment horizontal="right"/>
    </xf>
    <xf numFmtId="0" fontId="31" fillId="5" borderId="9" xfId="0" applyFont="1" applyFill="1" applyBorder="1" applyAlignment="1">
      <alignment horizontal="right"/>
    </xf>
    <xf numFmtId="0" fontId="31" fillId="5" borderId="7" xfId="0" quotePrefix="1" applyFont="1" applyFill="1" applyBorder="1" applyAlignment="1">
      <alignment horizontal="right"/>
    </xf>
    <xf numFmtId="0" fontId="31" fillId="5" borderId="13" xfId="0" applyFont="1" applyFill="1" applyBorder="1" applyAlignment="1">
      <alignment horizontal="right"/>
    </xf>
    <xf numFmtId="0" fontId="31" fillId="5" borderId="10" xfId="0" applyFont="1" applyFill="1" applyBorder="1" applyAlignment="1">
      <alignment horizontal="right"/>
    </xf>
    <xf numFmtId="2" fontId="31" fillId="5" borderId="8" xfId="0" applyNumberFormat="1" applyFont="1" applyFill="1" applyBorder="1" applyAlignment="1">
      <alignment horizontal="right"/>
    </xf>
    <xf numFmtId="2" fontId="31" fillId="5" borderId="10" xfId="0" applyNumberFormat="1" applyFont="1" applyFill="1" applyBorder="1" applyAlignment="1">
      <alignment horizontal="right"/>
    </xf>
    <xf numFmtId="164" fontId="26" fillId="5" borderId="26" xfId="1" applyNumberFormat="1" applyFont="1" applyFill="1" applyBorder="1" applyAlignment="1" applyProtection="1">
      <alignment horizontal="left" vertical="center" wrapText="1"/>
    </xf>
    <xf numFmtId="164" fontId="26" fillId="5" borderId="35" xfId="1" applyNumberFormat="1" applyFont="1" applyFill="1" applyBorder="1" applyAlignment="1" applyProtection="1">
      <alignment horizontal="left" vertical="center" wrapText="1"/>
    </xf>
    <xf numFmtId="16" fontId="31" fillId="5" borderId="4" xfId="0" applyNumberFormat="1" applyFont="1" applyFill="1" applyBorder="1" applyAlignment="1">
      <alignment horizontal="right"/>
    </xf>
    <xf numFmtId="164" fontId="26" fillId="5" borderId="6" xfId="1" applyNumberFormat="1" applyFont="1" applyFill="1" applyBorder="1" applyAlignment="1" applyProtection="1">
      <alignment horizontal="left" vertical="center"/>
    </xf>
    <xf numFmtId="0" fontId="31" fillId="5" borderId="13" xfId="0" quotePrefix="1" applyFont="1" applyFill="1" applyBorder="1" applyAlignment="1">
      <alignment horizontal="right"/>
    </xf>
    <xf numFmtId="0" fontId="31" fillId="5" borderId="10" xfId="0" quotePrefix="1" applyFont="1" applyFill="1" applyBorder="1" applyAlignment="1">
      <alignment horizontal="right"/>
    </xf>
    <xf numFmtId="164" fontId="26" fillId="5" borderId="2" xfId="1" applyNumberFormat="1" applyFont="1" applyFill="1" applyBorder="1" applyAlignment="1" applyProtection="1">
      <alignment horizontal="left" vertical="center" wrapText="1"/>
    </xf>
    <xf numFmtId="164" fontId="26" fillId="5" borderId="1" xfId="1" applyNumberFormat="1" applyFont="1" applyFill="1" applyBorder="1" applyAlignment="1" applyProtection="1">
      <alignment horizontal="left" vertical="center"/>
    </xf>
    <xf numFmtId="164" fontId="26" fillId="5" borderId="2" xfId="1" applyNumberFormat="1" applyFont="1" applyFill="1" applyBorder="1" applyAlignment="1" applyProtection="1">
      <alignment horizontal="left"/>
    </xf>
    <xf numFmtId="164" fontId="26" fillId="5" borderId="14" xfId="1" applyNumberFormat="1" applyFont="1" applyFill="1" applyBorder="1" applyAlignment="1" applyProtection="1">
      <alignment horizontal="left" vertical="center"/>
    </xf>
    <xf numFmtId="16" fontId="31" fillId="5" borderId="1" xfId="0" applyNumberFormat="1" applyFont="1" applyFill="1" applyBorder="1" applyAlignment="1">
      <alignment horizontal="right"/>
    </xf>
    <xf numFmtId="167" fontId="32" fillId="8" borderId="13" xfId="0" applyNumberFormat="1" applyFont="1" applyFill="1" applyBorder="1" applyAlignment="1">
      <alignment horizontal="right"/>
    </xf>
    <xf numFmtId="167" fontId="32" fillId="8" borderId="10" xfId="0" applyNumberFormat="1" applyFont="1" applyFill="1" applyBorder="1" applyAlignment="1">
      <alignment horizontal="right"/>
    </xf>
    <xf numFmtId="166" fontId="31" fillId="5" borderId="13" xfId="1" applyNumberFormat="1" applyFont="1" applyFill="1" applyBorder="1" applyAlignment="1">
      <alignment horizontal="right"/>
    </xf>
    <xf numFmtId="166" fontId="31" fillId="5" borderId="10" xfId="1" applyNumberFormat="1" applyFont="1" applyFill="1" applyBorder="1" applyAlignment="1">
      <alignment horizontal="right"/>
    </xf>
    <xf numFmtId="0" fontId="32" fillId="8" borderId="17" xfId="0" applyFont="1" applyFill="1" applyBorder="1" applyAlignment="1">
      <alignment horizontal="right" vertical="center" wrapText="1"/>
    </xf>
    <xf numFmtId="0" fontId="32" fillId="8" borderId="18" xfId="0" applyFont="1" applyFill="1" applyBorder="1" applyAlignment="1">
      <alignment horizontal="right" vertical="center" wrapText="1"/>
    </xf>
    <xf numFmtId="165" fontId="31" fillId="5" borderId="13" xfId="1" applyNumberFormat="1" applyFont="1" applyFill="1" applyBorder="1" applyAlignment="1">
      <alignment horizontal="right"/>
    </xf>
    <xf numFmtId="165" fontId="31" fillId="5" borderId="10" xfId="1" applyNumberFormat="1" applyFont="1" applyFill="1" applyBorder="1" applyAlignment="1">
      <alignment horizontal="right"/>
    </xf>
    <xf numFmtId="167" fontId="31" fillId="5" borderId="1" xfId="0" applyNumberFormat="1" applyFont="1" applyFill="1" applyBorder="1" applyAlignment="1">
      <alignment horizontal="right"/>
    </xf>
    <xf numFmtId="167" fontId="31" fillId="5" borderId="24" xfId="0" applyNumberFormat="1" applyFont="1" applyFill="1" applyBorder="1" applyAlignment="1">
      <alignment horizontal="right"/>
    </xf>
    <xf numFmtId="17" fontId="31" fillId="5" borderId="1" xfId="0" quotePrefix="1" applyNumberFormat="1" applyFont="1" applyFill="1" applyBorder="1" applyAlignment="1">
      <alignment horizontal="right"/>
    </xf>
    <xf numFmtId="4" fontId="31" fillId="5" borderId="1" xfId="0" applyNumberFormat="1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CC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Mirador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5"/>
  <sheetViews>
    <sheetView tabSelected="1" zoomScale="110" zoomScaleNormal="110" workbookViewId="0">
      <selection activeCell="F39" sqref="F39"/>
    </sheetView>
  </sheetViews>
  <sheetFormatPr baseColWidth="10" defaultRowHeight="13.5" x14ac:dyDescent="0.25"/>
  <cols>
    <col min="1" max="1" width="42.7109375" style="3" customWidth="1"/>
    <col min="2" max="2" width="32.85546875" style="1" customWidth="1"/>
    <col min="3" max="3" width="9.140625" style="1" customWidth="1"/>
    <col min="4" max="4" width="13" style="1" customWidth="1"/>
    <col min="5" max="16384" width="11.42578125" style="1"/>
  </cols>
  <sheetData>
    <row r="1" spans="1:6" ht="7.5" customHeight="1" x14ac:dyDescent="0.25">
      <c r="A1" s="100"/>
      <c r="B1" s="30"/>
      <c r="C1" s="30"/>
      <c r="D1" s="30"/>
    </row>
    <row r="2" spans="1:6" ht="14.25" customHeight="1" x14ac:dyDescent="0.25">
      <c r="A2" s="131" t="s">
        <v>65</v>
      </c>
      <c r="B2" s="131"/>
      <c r="C2" s="131"/>
      <c r="D2" s="131"/>
    </row>
    <row r="3" spans="1:6" s="2" customFormat="1" ht="18" customHeight="1" x14ac:dyDescent="0.25">
      <c r="A3" s="150" t="s">
        <v>6</v>
      </c>
      <c r="B3" s="150"/>
      <c r="C3" s="150"/>
      <c r="D3" s="150"/>
      <c r="E3" s="11"/>
    </row>
    <row r="4" spans="1:6" s="2" customFormat="1" ht="18" customHeight="1" x14ac:dyDescent="0.25">
      <c r="A4" s="151" t="s">
        <v>58</v>
      </c>
      <c r="B4" s="151"/>
      <c r="C4" s="151"/>
      <c r="D4" s="151"/>
      <c r="E4" s="11"/>
    </row>
    <row r="5" spans="1:6" s="2" customFormat="1" ht="18" customHeight="1" x14ac:dyDescent="0.25">
      <c r="A5" s="151" t="s">
        <v>7</v>
      </c>
      <c r="B5" s="151"/>
      <c r="C5" s="151"/>
      <c r="D5" s="151"/>
      <c r="E5" s="11"/>
    </row>
    <row r="6" spans="1:6" s="2" customFormat="1" ht="9" customHeight="1" x14ac:dyDescent="0.25">
      <c r="A6" s="31"/>
      <c r="B6" s="31"/>
      <c r="C6" s="31"/>
      <c r="D6" s="31"/>
      <c r="E6" s="11"/>
    </row>
    <row r="7" spans="1:6" ht="16.5" customHeight="1" x14ac:dyDescent="0.25">
      <c r="A7" s="152" t="s">
        <v>82</v>
      </c>
      <c r="B7" s="152"/>
      <c r="C7" s="152"/>
      <c r="D7" s="152"/>
      <c r="E7" s="9"/>
      <c r="F7" s="2"/>
    </row>
    <row r="8" spans="1:6" ht="0.75" customHeight="1" x14ac:dyDescent="0.25">
      <c r="A8" s="20"/>
      <c r="B8" s="20"/>
      <c r="C8" s="20"/>
      <c r="D8" s="20"/>
      <c r="E8" s="9"/>
      <c r="F8" s="2"/>
    </row>
    <row r="9" spans="1:6" ht="6" customHeight="1" thickBot="1" x14ac:dyDescent="0.3">
      <c r="A9" s="20"/>
      <c r="B9" s="20"/>
      <c r="C9" s="20"/>
      <c r="D9" s="20"/>
      <c r="E9" s="9"/>
      <c r="F9" s="2"/>
    </row>
    <row r="10" spans="1:6" ht="70.5" customHeight="1" thickBot="1" x14ac:dyDescent="0.3">
      <c r="A10" s="99" t="s">
        <v>30</v>
      </c>
      <c r="B10" s="98" t="s">
        <v>88</v>
      </c>
      <c r="C10" s="153" t="s">
        <v>84</v>
      </c>
      <c r="D10" s="154"/>
      <c r="F10" s="2"/>
    </row>
    <row r="11" spans="1:6" ht="0.75" hidden="1" customHeight="1" thickBot="1" x14ac:dyDescent="0.3">
      <c r="A11" s="23"/>
      <c r="B11" s="24"/>
      <c r="C11" s="24"/>
      <c r="D11" s="25"/>
      <c r="F11" s="2"/>
    </row>
    <row r="12" spans="1:6" ht="20.100000000000001" customHeight="1" x14ac:dyDescent="0.3">
      <c r="A12" s="91" t="s">
        <v>212</v>
      </c>
      <c r="B12" s="66"/>
      <c r="C12" s="66"/>
      <c r="D12" s="67"/>
      <c r="E12" s="4"/>
      <c r="F12" s="2"/>
    </row>
    <row r="13" spans="1:6" ht="20.100000000000001" customHeight="1" x14ac:dyDescent="0.3">
      <c r="A13" s="38" t="s">
        <v>167</v>
      </c>
      <c r="B13" s="35" t="s">
        <v>9</v>
      </c>
      <c r="C13" s="160">
        <v>125</v>
      </c>
      <c r="D13" s="161"/>
      <c r="E13" s="4"/>
      <c r="F13" s="2"/>
    </row>
    <row r="14" spans="1:6" ht="20.100000000000001" customHeight="1" x14ac:dyDescent="0.3">
      <c r="A14" s="39" t="s">
        <v>29</v>
      </c>
      <c r="B14" s="34" t="s">
        <v>17</v>
      </c>
      <c r="C14" s="141">
        <v>100</v>
      </c>
      <c r="D14" s="142"/>
      <c r="E14" s="4"/>
      <c r="F14" s="2"/>
    </row>
    <row r="15" spans="1:6" ht="20.100000000000001" customHeight="1" thickBot="1" x14ac:dyDescent="0.35">
      <c r="A15" s="39" t="s">
        <v>10</v>
      </c>
      <c r="B15" s="34" t="s">
        <v>9</v>
      </c>
      <c r="C15" s="141">
        <v>100</v>
      </c>
      <c r="D15" s="142"/>
      <c r="E15" s="4"/>
    </row>
    <row r="16" spans="1:6" ht="20.100000000000001" customHeight="1" x14ac:dyDescent="0.3">
      <c r="A16" s="91" t="s">
        <v>23</v>
      </c>
      <c r="B16" s="89"/>
      <c r="C16" s="70"/>
      <c r="D16" s="71"/>
      <c r="E16" s="4"/>
    </row>
    <row r="17" spans="1:9" ht="20.100000000000001" customHeight="1" x14ac:dyDescent="0.3">
      <c r="A17" s="39" t="s">
        <v>90</v>
      </c>
      <c r="B17" s="34" t="s">
        <v>89</v>
      </c>
      <c r="C17" s="141">
        <v>143</v>
      </c>
      <c r="D17" s="142"/>
      <c r="E17" s="4"/>
    </row>
    <row r="18" spans="1:9" ht="20.100000000000001" customHeight="1" x14ac:dyDescent="0.3">
      <c r="A18" s="40" t="s">
        <v>5</v>
      </c>
      <c r="B18" s="34" t="s">
        <v>9</v>
      </c>
      <c r="C18" s="141">
        <v>130</v>
      </c>
      <c r="D18" s="142"/>
      <c r="E18" s="4"/>
    </row>
    <row r="19" spans="1:9" ht="20.100000000000001" customHeight="1" thickBot="1" x14ac:dyDescent="0.35">
      <c r="A19" s="40" t="s">
        <v>12</v>
      </c>
      <c r="B19" s="34" t="s">
        <v>9</v>
      </c>
      <c r="C19" s="141">
        <v>100</v>
      </c>
      <c r="D19" s="142"/>
      <c r="E19" s="4"/>
    </row>
    <row r="20" spans="1:9" ht="20.100000000000001" customHeight="1" x14ac:dyDescent="0.3">
      <c r="A20" s="91" t="s">
        <v>24</v>
      </c>
      <c r="B20" s="89"/>
      <c r="C20" s="70"/>
      <c r="D20" s="71"/>
      <c r="E20" s="4"/>
    </row>
    <row r="21" spans="1:9" ht="20.100000000000001" customHeight="1" x14ac:dyDescent="0.3">
      <c r="A21" s="134" t="s">
        <v>153</v>
      </c>
      <c r="B21" s="42" t="s">
        <v>91</v>
      </c>
      <c r="C21" s="141">
        <v>0.75</v>
      </c>
      <c r="D21" s="173"/>
      <c r="E21" s="4"/>
    </row>
    <row r="22" spans="1:9" ht="20.100000000000001" customHeight="1" x14ac:dyDescent="0.3">
      <c r="A22" s="155"/>
      <c r="B22" s="43" t="s">
        <v>92</v>
      </c>
      <c r="C22" s="174">
        <v>0.5</v>
      </c>
      <c r="D22" s="175"/>
      <c r="E22" s="4"/>
    </row>
    <row r="23" spans="1:9" ht="20.100000000000001" customHeight="1" x14ac:dyDescent="0.3">
      <c r="A23" s="134" t="s">
        <v>166</v>
      </c>
      <c r="B23" s="42" t="s">
        <v>91</v>
      </c>
      <c r="C23" s="172">
        <v>1.2</v>
      </c>
      <c r="D23" s="173"/>
      <c r="E23" s="4"/>
    </row>
    <row r="24" spans="1:9" ht="20.100000000000001" customHeight="1" x14ac:dyDescent="0.3">
      <c r="A24" s="134"/>
      <c r="B24" s="42" t="s">
        <v>92</v>
      </c>
      <c r="C24" s="141">
        <v>1</v>
      </c>
      <c r="D24" s="142"/>
      <c r="E24" s="4"/>
    </row>
    <row r="25" spans="1:9" ht="20.100000000000001" customHeight="1" x14ac:dyDescent="0.3">
      <c r="A25" s="134"/>
      <c r="B25" s="42" t="s">
        <v>93</v>
      </c>
      <c r="C25" s="172">
        <v>0.75</v>
      </c>
      <c r="D25" s="173"/>
      <c r="E25" s="4"/>
    </row>
    <row r="26" spans="1:9" ht="20.100000000000001" customHeight="1" x14ac:dyDescent="0.3">
      <c r="A26" s="183" t="s">
        <v>154</v>
      </c>
      <c r="B26" s="42" t="s">
        <v>91</v>
      </c>
      <c r="C26" s="172">
        <v>1.2</v>
      </c>
      <c r="D26" s="173"/>
      <c r="E26" s="4"/>
    </row>
    <row r="27" spans="1:9" ht="20.100000000000001" customHeight="1" x14ac:dyDescent="0.3">
      <c r="A27" s="183"/>
      <c r="B27" s="42" t="s">
        <v>92</v>
      </c>
      <c r="C27" s="141">
        <v>1</v>
      </c>
      <c r="D27" s="142"/>
      <c r="E27" s="4"/>
      <c r="G27" s="6"/>
    </row>
    <row r="28" spans="1:9" ht="20.100000000000001" customHeight="1" thickBot="1" x14ac:dyDescent="0.35">
      <c r="A28" s="183"/>
      <c r="B28" s="57" t="s">
        <v>93</v>
      </c>
      <c r="C28" s="172">
        <v>0.75</v>
      </c>
      <c r="D28" s="173"/>
      <c r="E28" s="4"/>
    </row>
    <row r="29" spans="1:9" ht="20.100000000000001" customHeight="1" x14ac:dyDescent="0.3">
      <c r="A29" s="105" t="s">
        <v>218</v>
      </c>
      <c r="B29" s="106" t="s">
        <v>219</v>
      </c>
      <c r="C29" s="107"/>
      <c r="D29" s="108">
        <v>0.9</v>
      </c>
      <c r="E29" s="4"/>
    </row>
    <row r="30" spans="1:9" ht="20.100000000000001" customHeight="1" x14ac:dyDescent="0.3">
      <c r="A30" s="134" t="s">
        <v>94</v>
      </c>
      <c r="B30" s="34" t="s">
        <v>164</v>
      </c>
      <c r="C30" s="141">
        <v>60</v>
      </c>
      <c r="D30" s="142"/>
      <c r="E30" s="4"/>
    </row>
    <row r="31" spans="1:9" ht="20.100000000000001" customHeight="1" thickBot="1" x14ac:dyDescent="0.35">
      <c r="A31" s="135"/>
      <c r="B31" s="36" t="s">
        <v>8</v>
      </c>
      <c r="C31" s="136">
        <v>0.5</v>
      </c>
      <c r="D31" s="137"/>
      <c r="E31" s="4"/>
    </row>
    <row r="32" spans="1:9" ht="20.100000000000001" customHeight="1" x14ac:dyDescent="0.3">
      <c r="A32" s="101" t="s">
        <v>220</v>
      </c>
      <c r="B32" s="130" t="s">
        <v>221</v>
      </c>
      <c r="C32" s="107"/>
      <c r="D32" s="108">
        <f>AVERAGE(C30:D30)</f>
        <v>60</v>
      </c>
      <c r="E32" s="126"/>
      <c r="F32" s="127"/>
      <c r="G32" s="127"/>
      <c r="H32" s="127"/>
      <c r="I32" s="127"/>
    </row>
    <row r="33" spans="1:9" s="18" customFormat="1" ht="16.5" x14ac:dyDescent="0.3">
      <c r="A33" s="97" t="s">
        <v>250</v>
      </c>
      <c r="B33" s="34" t="s">
        <v>160</v>
      </c>
      <c r="C33" s="143">
        <v>42</v>
      </c>
      <c r="D33" s="144"/>
      <c r="E33" s="128"/>
      <c r="F33" s="30"/>
      <c r="G33" s="30"/>
      <c r="H33" s="30"/>
      <c r="I33" s="30"/>
    </row>
    <row r="34" spans="1:9" ht="20.100000000000001" customHeight="1" x14ac:dyDescent="0.3">
      <c r="A34" s="134" t="s">
        <v>168</v>
      </c>
      <c r="B34" s="34" t="s">
        <v>11</v>
      </c>
      <c r="C34" s="143" t="s">
        <v>95</v>
      </c>
      <c r="D34" s="144"/>
      <c r="E34" s="126"/>
      <c r="F34" s="127"/>
      <c r="G34" s="127"/>
      <c r="H34" s="127"/>
      <c r="I34" s="127"/>
    </row>
    <row r="35" spans="1:9" ht="20.100000000000001" customHeight="1" x14ac:dyDescent="0.3">
      <c r="A35" s="134"/>
      <c r="B35" s="129" t="s">
        <v>256</v>
      </c>
      <c r="C35" s="143">
        <v>5</v>
      </c>
      <c r="D35" s="144"/>
      <c r="E35" s="126"/>
      <c r="F35" s="127"/>
      <c r="G35" s="127"/>
      <c r="H35" s="127"/>
      <c r="I35" s="127"/>
    </row>
    <row r="36" spans="1:9" ht="20.100000000000001" customHeight="1" x14ac:dyDescent="0.3">
      <c r="A36" s="134"/>
      <c r="B36" s="129" t="s">
        <v>257</v>
      </c>
      <c r="C36" s="141" t="s">
        <v>32</v>
      </c>
      <c r="D36" s="141">
        <v>60</v>
      </c>
      <c r="E36" s="126"/>
      <c r="F36" s="127"/>
      <c r="G36" s="127"/>
      <c r="H36" s="127"/>
      <c r="I36" s="127"/>
    </row>
    <row r="37" spans="1:9" ht="20.100000000000001" customHeight="1" x14ac:dyDescent="0.3">
      <c r="A37" s="134"/>
      <c r="B37" s="34" t="s">
        <v>8</v>
      </c>
      <c r="C37" s="171" t="s">
        <v>57</v>
      </c>
      <c r="D37" s="161"/>
      <c r="E37" s="126"/>
      <c r="F37" s="127"/>
      <c r="G37" s="127"/>
      <c r="H37" s="127"/>
      <c r="I37" s="127"/>
    </row>
    <row r="38" spans="1:9" ht="20.100000000000001" customHeight="1" x14ac:dyDescent="0.3">
      <c r="A38" s="41" t="s">
        <v>96</v>
      </c>
      <c r="B38" s="34" t="s">
        <v>8</v>
      </c>
      <c r="C38" s="141">
        <v>0.35</v>
      </c>
      <c r="D38" s="142"/>
      <c r="E38" s="126"/>
      <c r="F38" s="127"/>
      <c r="G38" s="127"/>
      <c r="H38" s="127"/>
      <c r="I38" s="127"/>
    </row>
    <row r="39" spans="1:9" ht="20.100000000000001" customHeight="1" x14ac:dyDescent="0.3">
      <c r="A39" s="105" t="s">
        <v>96</v>
      </c>
      <c r="B39" s="106" t="s">
        <v>221</v>
      </c>
      <c r="C39" s="107"/>
      <c r="D39" s="108">
        <v>22</v>
      </c>
      <c r="E39" s="126"/>
      <c r="F39" s="127"/>
      <c r="G39" s="127"/>
      <c r="H39" s="127"/>
      <c r="I39" s="127"/>
    </row>
    <row r="40" spans="1:9" ht="16.5" thickBot="1" x14ac:dyDescent="0.3">
      <c r="A40" s="90"/>
      <c r="B40" s="90"/>
      <c r="C40" s="72"/>
      <c r="D40" s="72"/>
    </row>
    <row r="41" spans="1:9" ht="20.100000000000001" customHeight="1" x14ac:dyDescent="0.3">
      <c r="A41" s="91" t="s">
        <v>22</v>
      </c>
      <c r="B41" s="89"/>
      <c r="C41" s="70"/>
      <c r="D41" s="71"/>
      <c r="E41" s="4"/>
    </row>
    <row r="42" spans="1:9" ht="20.100000000000001" customHeight="1" x14ac:dyDescent="0.3">
      <c r="A42" s="44" t="s">
        <v>169</v>
      </c>
      <c r="B42" s="34" t="s">
        <v>17</v>
      </c>
      <c r="C42" s="141" t="s">
        <v>59</v>
      </c>
      <c r="D42" s="141"/>
      <c r="E42" s="4"/>
    </row>
    <row r="43" spans="1:9" ht="20.100000000000001" customHeight="1" x14ac:dyDescent="0.3">
      <c r="A43" s="45" t="s">
        <v>61</v>
      </c>
      <c r="B43" s="34" t="s">
        <v>9</v>
      </c>
      <c r="C43" s="141">
        <v>100</v>
      </c>
      <c r="D43" s="141"/>
      <c r="E43" s="4"/>
    </row>
    <row r="44" spans="1:9" ht="20.100000000000001" customHeight="1" x14ac:dyDescent="0.3">
      <c r="A44" s="45" t="s">
        <v>13</v>
      </c>
      <c r="B44" s="34" t="s">
        <v>9</v>
      </c>
      <c r="C44" s="141">
        <v>100</v>
      </c>
      <c r="D44" s="141"/>
      <c r="E44" s="4"/>
    </row>
    <row r="45" spans="1:9" ht="20.100000000000001" customHeight="1" x14ac:dyDescent="0.3">
      <c r="A45" s="45" t="s">
        <v>14</v>
      </c>
      <c r="B45" s="34" t="s">
        <v>9</v>
      </c>
      <c r="C45" s="141">
        <v>100</v>
      </c>
      <c r="D45" s="141"/>
      <c r="E45" s="4"/>
    </row>
    <row r="46" spans="1:9" ht="20.100000000000001" customHeight="1" thickBot="1" x14ac:dyDescent="0.35">
      <c r="A46" s="46" t="s">
        <v>15</v>
      </c>
      <c r="B46" s="37" t="s">
        <v>9</v>
      </c>
      <c r="C46" s="143">
        <v>100</v>
      </c>
      <c r="D46" s="143"/>
      <c r="E46" s="4"/>
    </row>
    <row r="47" spans="1:9" s="30" customFormat="1" ht="19.5" customHeight="1" thickBot="1" x14ac:dyDescent="0.35">
      <c r="A47" s="47"/>
      <c r="B47" s="48"/>
      <c r="C47" s="73"/>
      <c r="D47" s="74"/>
      <c r="E47" s="29"/>
    </row>
    <row r="48" spans="1:9" ht="20.100000000000001" customHeight="1" x14ac:dyDescent="0.3">
      <c r="A48" s="91" t="s">
        <v>31</v>
      </c>
      <c r="B48" s="89"/>
      <c r="C48" s="70"/>
      <c r="D48" s="71"/>
      <c r="E48" s="4"/>
    </row>
    <row r="49" spans="1:9" ht="20.100000000000001" customHeight="1" x14ac:dyDescent="0.3">
      <c r="A49" s="134" t="s">
        <v>97</v>
      </c>
      <c r="B49" s="34" t="s">
        <v>8</v>
      </c>
      <c r="C49" s="145" t="s">
        <v>62</v>
      </c>
      <c r="D49" s="142"/>
      <c r="E49" s="4"/>
    </row>
    <row r="50" spans="1:9" ht="20.100000000000001" customHeight="1" thickBot="1" x14ac:dyDescent="0.35">
      <c r="A50" s="134" t="s">
        <v>97</v>
      </c>
      <c r="B50" s="34" t="s">
        <v>18</v>
      </c>
      <c r="C50" s="141">
        <v>50</v>
      </c>
      <c r="D50" s="142"/>
      <c r="E50" s="4"/>
    </row>
    <row r="51" spans="1:9" ht="20.100000000000001" customHeight="1" x14ac:dyDescent="0.3">
      <c r="A51" s="101" t="s">
        <v>222</v>
      </c>
      <c r="B51" s="102" t="s">
        <v>223</v>
      </c>
      <c r="C51" s="103"/>
      <c r="D51" s="104">
        <v>0.8</v>
      </c>
      <c r="E51" s="4"/>
    </row>
    <row r="52" spans="1:9" ht="20.100000000000001" customHeight="1" x14ac:dyDescent="0.3">
      <c r="A52" s="134" t="s">
        <v>98</v>
      </c>
      <c r="B52" s="34" t="s">
        <v>8</v>
      </c>
      <c r="C52" s="141">
        <v>2.5000000000000001E-2</v>
      </c>
      <c r="D52" s="142"/>
      <c r="E52" s="4"/>
    </row>
    <row r="53" spans="1:9" ht="20.100000000000001" customHeight="1" x14ac:dyDescent="0.3">
      <c r="A53" s="134"/>
      <c r="B53" s="34" t="s">
        <v>17</v>
      </c>
      <c r="C53" s="141" t="s">
        <v>32</v>
      </c>
      <c r="D53" s="142"/>
      <c r="E53" s="4"/>
    </row>
    <row r="54" spans="1:9" ht="20.100000000000001" customHeight="1" x14ac:dyDescent="0.3">
      <c r="A54" s="134" t="s">
        <v>99</v>
      </c>
      <c r="B54" s="34" t="s">
        <v>8</v>
      </c>
      <c r="C54" s="141">
        <v>0.25</v>
      </c>
      <c r="D54" s="142"/>
      <c r="E54" s="4"/>
    </row>
    <row r="55" spans="1:9" ht="20.100000000000001" customHeight="1" x14ac:dyDescent="0.3">
      <c r="A55" s="134"/>
      <c r="B55" s="34" t="s">
        <v>9</v>
      </c>
      <c r="C55" s="141" t="s">
        <v>155</v>
      </c>
      <c r="D55" s="142"/>
      <c r="E55" s="4"/>
    </row>
    <row r="56" spans="1:9" ht="20.100000000000001" customHeight="1" x14ac:dyDescent="0.3">
      <c r="A56" s="39" t="s">
        <v>19</v>
      </c>
      <c r="B56" s="34" t="s">
        <v>9</v>
      </c>
      <c r="C56" s="141" t="s">
        <v>251</v>
      </c>
      <c r="D56" s="142"/>
      <c r="E56" s="21"/>
      <c r="F56" s="19"/>
      <c r="G56" s="19"/>
    </row>
    <row r="57" spans="1:9" ht="20.100000000000001" customHeight="1" x14ac:dyDescent="0.3">
      <c r="A57" s="39" t="s">
        <v>20</v>
      </c>
      <c r="B57" s="34" t="s">
        <v>17</v>
      </c>
      <c r="C57" s="141">
        <v>22</v>
      </c>
      <c r="D57" s="142"/>
      <c r="E57" s="21"/>
      <c r="F57" s="19"/>
      <c r="G57" s="19"/>
    </row>
    <row r="58" spans="1:9" ht="20.100000000000001" customHeight="1" x14ac:dyDescent="0.3">
      <c r="A58" s="49" t="s">
        <v>100</v>
      </c>
      <c r="B58" s="34" t="s">
        <v>8</v>
      </c>
      <c r="C58" s="159" t="s">
        <v>83</v>
      </c>
      <c r="D58" s="142"/>
      <c r="E58" s="21">
        <f>3*2.2</f>
        <v>6.6000000000000005</v>
      </c>
      <c r="F58" s="19">
        <f>6*2.2</f>
        <v>13.200000000000001</v>
      </c>
      <c r="G58" s="19"/>
      <c r="H58" s="19">
        <v>11</v>
      </c>
      <c r="I58" s="19"/>
    </row>
    <row r="59" spans="1:9" ht="20.100000000000001" customHeight="1" x14ac:dyDescent="0.3">
      <c r="A59" s="49" t="s">
        <v>101</v>
      </c>
      <c r="B59" s="34" t="s">
        <v>8</v>
      </c>
      <c r="C59" s="141" t="s">
        <v>80</v>
      </c>
      <c r="D59" s="142"/>
      <c r="E59" s="21">
        <f>5*2.2</f>
        <v>11</v>
      </c>
      <c r="F59" s="19">
        <f>10*2.2</f>
        <v>22</v>
      </c>
      <c r="G59" s="19"/>
      <c r="H59" s="19">
        <v>30</v>
      </c>
      <c r="I59" s="19"/>
    </row>
    <row r="60" spans="1:9" ht="20.100000000000001" customHeight="1" thickBot="1" x14ac:dyDescent="0.35">
      <c r="A60" s="49" t="s">
        <v>102</v>
      </c>
      <c r="B60" s="34" t="s">
        <v>8</v>
      </c>
      <c r="C60" s="141" t="s">
        <v>81</v>
      </c>
      <c r="D60" s="142"/>
      <c r="E60" s="21">
        <f>2.2</f>
        <v>2.2000000000000002</v>
      </c>
      <c r="F60" s="19">
        <f>20*2.2</f>
        <v>44</v>
      </c>
      <c r="G60" s="19"/>
      <c r="H60" s="19">
        <v>40</v>
      </c>
      <c r="I60" s="19"/>
    </row>
    <row r="61" spans="1:9" ht="20.100000000000001" customHeight="1" x14ac:dyDescent="0.3">
      <c r="A61" s="101" t="s">
        <v>224</v>
      </c>
      <c r="B61" s="102" t="s">
        <v>223</v>
      </c>
      <c r="C61" s="103"/>
      <c r="D61" s="104">
        <f>10*2.2</f>
        <v>22</v>
      </c>
      <c r="E61" s="21"/>
      <c r="F61" s="19"/>
      <c r="G61" s="19"/>
      <c r="H61" s="19">
        <f>AVERAGE(H58:H60)</f>
        <v>27</v>
      </c>
      <c r="I61" s="19"/>
    </row>
    <row r="62" spans="1:9" ht="20.100000000000001" customHeight="1" x14ac:dyDescent="0.3">
      <c r="A62" s="182" t="s">
        <v>213</v>
      </c>
      <c r="B62" s="34" t="s">
        <v>9</v>
      </c>
      <c r="C62" s="141">
        <v>125</v>
      </c>
      <c r="D62" s="142"/>
      <c r="E62" s="21"/>
      <c r="F62" s="19"/>
      <c r="G62" s="19"/>
      <c r="H62" s="19"/>
      <c r="I62" s="19"/>
    </row>
    <row r="63" spans="1:9" ht="20.100000000000001" customHeight="1" x14ac:dyDescent="0.3">
      <c r="A63" s="182"/>
      <c r="B63" s="34" t="s">
        <v>8</v>
      </c>
      <c r="C63" s="145" t="s">
        <v>37</v>
      </c>
      <c r="D63" s="142"/>
      <c r="E63" s="21"/>
      <c r="F63" s="19">
        <f>12*2.2</f>
        <v>26.400000000000002</v>
      </c>
      <c r="G63" s="19"/>
      <c r="H63" s="19"/>
      <c r="I63" s="19"/>
    </row>
    <row r="64" spans="1:9" ht="20.100000000000001" customHeight="1" x14ac:dyDescent="0.3">
      <c r="A64" s="134" t="s">
        <v>252</v>
      </c>
      <c r="B64" s="34" t="s">
        <v>8</v>
      </c>
      <c r="C64" s="145" t="s">
        <v>38</v>
      </c>
      <c r="D64" s="142"/>
      <c r="E64" s="21"/>
      <c r="F64" s="19"/>
      <c r="G64" s="19"/>
      <c r="H64" s="19"/>
      <c r="I64" s="19"/>
    </row>
    <row r="65" spans="1:5" ht="20.100000000000001" customHeight="1" thickBot="1" x14ac:dyDescent="0.35">
      <c r="A65" s="134"/>
      <c r="B65" s="34" t="s">
        <v>17</v>
      </c>
      <c r="C65" s="141">
        <v>110</v>
      </c>
      <c r="D65" s="142"/>
      <c r="E65" s="4"/>
    </row>
    <row r="66" spans="1:5" ht="20.100000000000001" customHeight="1" x14ac:dyDescent="0.3">
      <c r="A66" s="101" t="s">
        <v>225</v>
      </c>
      <c r="B66" s="102" t="s">
        <v>223</v>
      </c>
      <c r="C66" s="103"/>
      <c r="D66" s="104">
        <v>1</v>
      </c>
      <c r="E66" s="4"/>
    </row>
    <row r="67" spans="1:5" ht="20.100000000000001" customHeight="1" x14ac:dyDescent="0.3">
      <c r="A67" s="39" t="s">
        <v>214</v>
      </c>
      <c r="B67" s="34" t="s">
        <v>9</v>
      </c>
      <c r="C67" s="141">
        <v>50</v>
      </c>
      <c r="D67" s="142"/>
      <c r="E67" s="4"/>
    </row>
    <row r="68" spans="1:5" ht="20.100000000000001" customHeight="1" x14ac:dyDescent="0.3">
      <c r="A68" s="40" t="s">
        <v>215</v>
      </c>
      <c r="B68" s="34" t="s">
        <v>9</v>
      </c>
      <c r="C68" s="141">
        <v>50</v>
      </c>
      <c r="D68" s="142"/>
      <c r="E68" s="4"/>
    </row>
    <row r="69" spans="1:5" ht="20.100000000000001" customHeight="1" x14ac:dyDescent="0.3">
      <c r="A69" s="49" t="s">
        <v>0</v>
      </c>
      <c r="B69" s="34" t="s">
        <v>9</v>
      </c>
      <c r="C69" s="141" t="s">
        <v>51</v>
      </c>
      <c r="D69" s="142"/>
      <c r="E69" s="4"/>
    </row>
    <row r="70" spans="1:5" ht="20.100000000000001" customHeight="1" x14ac:dyDescent="0.3">
      <c r="A70" s="39" t="s">
        <v>170</v>
      </c>
      <c r="B70" s="34" t="s">
        <v>103</v>
      </c>
      <c r="C70" s="186" t="s">
        <v>33</v>
      </c>
      <c r="D70" s="142"/>
      <c r="E70" s="4"/>
    </row>
    <row r="71" spans="1:5" ht="20.100000000000001" customHeight="1" x14ac:dyDescent="0.3">
      <c r="A71" s="39" t="s">
        <v>216</v>
      </c>
      <c r="B71" s="34" t="s">
        <v>103</v>
      </c>
      <c r="C71" s="186" t="s">
        <v>63</v>
      </c>
      <c r="D71" s="142"/>
      <c r="E71" s="4"/>
    </row>
    <row r="72" spans="1:5" ht="20.100000000000001" customHeight="1" x14ac:dyDescent="0.3">
      <c r="A72" s="40" t="s">
        <v>104</v>
      </c>
      <c r="B72" s="34" t="s">
        <v>103</v>
      </c>
      <c r="C72" s="186" t="s">
        <v>34</v>
      </c>
      <c r="D72" s="142"/>
      <c r="E72" s="4"/>
    </row>
    <row r="73" spans="1:5" ht="20.100000000000001" customHeight="1" thickBot="1" x14ac:dyDescent="0.35">
      <c r="A73" s="39" t="s">
        <v>105</v>
      </c>
      <c r="B73" s="34" t="s">
        <v>227</v>
      </c>
      <c r="C73" s="145" t="s">
        <v>52</v>
      </c>
      <c r="D73" s="142"/>
      <c r="E73" s="4"/>
    </row>
    <row r="74" spans="1:5" ht="20.100000000000001" customHeight="1" x14ac:dyDescent="0.3">
      <c r="A74" s="101" t="s">
        <v>226</v>
      </c>
      <c r="B74" s="102" t="s">
        <v>229</v>
      </c>
      <c r="C74" s="103"/>
      <c r="D74" s="104">
        <v>1.5</v>
      </c>
      <c r="E74" s="4"/>
    </row>
    <row r="75" spans="1:5" ht="20.100000000000001" customHeight="1" x14ac:dyDescent="0.3">
      <c r="A75" s="39" t="s">
        <v>1</v>
      </c>
      <c r="B75" s="34" t="s">
        <v>17</v>
      </c>
      <c r="C75" s="141">
        <v>60</v>
      </c>
      <c r="D75" s="142"/>
      <c r="E75" s="4"/>
    </row>
    <row r="76" spans="1:5" ht="20.100000000000001" customHeight="1" x14ac:dyDescent="0.3">
      <c r="A76" s="40" t="s">
        <v>150</v>
      </c>
      <c r="B76" s="34" t="s">
        <v>151</v>
      </c>
      <c r="C76" s="141">
        <v>1.5</v>
      </c>
      <c r="D76" s="142"/>
      <c r="E76" s="4"/>
    </row>
    <row r="77" spans="1:5" ht="20.100000000000001" customHeight="1" x14ac:dyDescent="0.3">
      <c r="A77" s="138" t="s">
        <v>106</v>
      </c>
      <c r="B77" s="35" t="s">
        <v>26</v>
      </c>
      <c r="C77" s="171" t="s">
        <v>53</v>
      </c>
      <c r="D77" s="161"/>
      <c r="E77" s="4"/>
    </row>
    <row r="78" spans="1:5" ht="20.100000000000001" customHeight="1" x14ac:dyDescent="0.3">
      <c r="A78" s="139"/>
      <c r="B78" s="42" t="s">
        <v>91</v>
      </c>
      <c r="C78" s="141">
        <v>1.5</v>
      </c>
      <c r="D78" s="142"/>
      <c r="E78" s="4"/>
    </row>
    <row r="79" spans="1:5" ht="20.100000000000001" customHeight="1" thickBot="1" x14ac:dyDescent="0.35">
      <c r="A79" s="140"/>
      <c r="B79" s="42" t="s">
        <v>92</v>
      </c>
      <c r="C79" s="141">
        <v>1</v>
      </c>
      <c r="D79" s="142"/>
      <c r="E79" s="4"/>
    </row>
    <row r="80" spans="1:5" ht="20.100000000000001" customHeight="1" x14ac:dyDescent="0.3">
      <c r="A80" s="101" t="s">
        <v>228</v>
      </c>
      <c r="B80" s="102" t="s">
        <v>223</v>
      </c>
      <c r="C80" s="191">
        <v>1</v>
      </c>
      <c r="D80" s="192"/>
      <c r="E80" s="4"/>
    </row>
    <row r="81" spans="1:5" ht="20.100000000000001" customHeight="1" x14ac:dyDescent="0.3">
      <c r="A81" s="182" t="s">
        <v>108</v>
      </c>
      <c r="B81" s="34" t="s">
        <v>9</v>
      </c>
      <c r="C81" s="141">
        <v>90</v>
      </c>
      <c r="D81" s="142"/>
      <c r="E81" s="4"/>
    </row>
    <row r="82" spans="1:5" ht="20.100000000000001" customHeight="1" x14ac:dyDescent="0.3">
      <c r="A82" s="182"/>
      <c r="B82" s="42" t="s">
        <v>91</v>
      </c>
      <c r="C82" s="141">
        <v>0.4</v>
      </c>
      <c r="D82" s="142"/>
      <c r="E82" s="4"/>
    </row>
    <row r="83" spans="1:5" ht="20.100000000000001" customHeight="1" x14ac:dyDescent="0.3">
      <c r="A83" s="182"/>
      <c r="B83" s="42" t="s">
        <v>92</v>
      </c>
      <c r="C83" s="141">
        <v>0.25</v>
      </c>
      <c r="D83" s="142"/>
      <c r="E83" s="4"/>
    </row>
    <row r="84" spans="1:5" ht="20.100000000000001" customHeight="1" thickBot="1" x14ac:dyDescent="0.35">
      <c r="A84" s="182"/>
      <c r="B84" s="42" t="s">
        <v>107</v>
      </c>
      <c r="C84" s="143">
        <v>0.125</v>
      </c>
      <c r="D84" s="142"/>
      <c r="E84" s="4"/>
    </row>
    <row r="85" spans="1:5" ht="20.100000000000001" customHeight="1" x14ac:dyDescent="0.3">
      <c r="A85" s="101" t="s">
        <v>230</v>
      </c>
      <c r="B85" s="102" t="s">
        <v>223</v>
      </c>
      <c r="C85" s="103"/>
      <c r="D85" s="104">
        <v>0.4</v>
      </c>
      <c r="E85" s="33"/>
    </row>
    <row r="86" spans="1:5" ht="20.100000000000001" customHeight="1" thickBot="1" x14ac:dyDescent="0.35">
      <c r="A86" s="50" t="s">
        <v>110</v>
      </c>
      <c r="B86" s="51" t="s">
        <v>109</v>
      </c>
      <c r="C86" s="136">
        <v>120</v>
      </c>
      <c r="D86" s="137"/>
      <c r="E86" s="4"/>
    </row>
    <row r="87" spans="1:5" ht="5.25" customHeight="1" thickBot="1" x14ac:dyDescent="0.35">
      <c r="A87" s="52"/>
      <c r="B87" s="53"/>
      <c r="C87" s="75"/>
      <c r="D87" s="75"/>
      <c r="E87" s="4"/>
    </row>
    <row r="88" spans="1:5" ht="20.100000000000001" customHeight="1" x14ac:dyDescent="0.3">
      <c r="A88" s="185" t="s">
        <v>152</v>
      </c>
      <c r="B88" s="54" t="s">
        <v>111</v>
      </c>
      <c r="C88" s="148" t="s">
        <v>35</v>
      </c>
      <c r="D88" s="149"/>
      <c r="E88" s="4"/>
    </row>
    <row r="89" spans="1:5" ht="20.100000000000001" customHeight="1" thickBot="1" x14ac:dyDescent="0.35">
      <c r="A89" s="134"/>
      <c r="B89" s="34" t="s">
        <v>8</v>
      </c>
      <c r="C89" s="145" t="s">
        <v>39</v>
      </c>
      <c r="D89" s="142"/>
      <c r="E89" s="4"/>
    </row>
    <row r="90" spans="1:5" ht="20.100000000000001" customHeight="1" x14ac:dyDescent="0.3">
      <c r="A90" s="101" t="s">
        <v>231</v>
      </c>
      <c r="B90" s="102" t="s">
        <v>232</v>
      </c>
      <c r="C90" s="191">
        <v>1</v>
      </c>
      <c r="D90" s="192"/>
      <c r="E90" s="4"/>
    </row>
    <row r="91" spans="1:5" ht="20.100000000000001" customHeight="1" x14ac:dyDescent="0.3">
      <c r="A91" s="49" t="s">
        <v>113</v>
      </c>
      <c r="B91" s="34" t="s">
        <v>112</v>
      </c>
      <c r="C91" s="141">
        <v>2</v>
      </c>
      <c r="D91" s="142"/>
      <c r="E91" s="4"/>
    </row>
    <row r="92" spans="1:5" ht="20.100000000000001" customHeight="1" x14ac:dyDescent="0.3">
      <c r="A92" s="134" t="s">
        <v>114</v>
      </c>
      <c r="B92" s="34" t="s">
        <v>9</v>
      </c>
      <c r="C92" s="141">
        <v>100</v>
      </c>
      <c r="D92" s="142"/>
      <c r="E92" s="4"/>
    </row>
    <row r="93" spans="1:5" ht="20.100000000000001" customHeight="1" thickBot="1" x14ac:dyDescent="0.35">
      <c r="A93" s="134"/>
      <c r="B93" s="34" t="s">
        <v>8</v>
      </c>
      <c r="C93" s="145" t="s">
        <v>36</v>
      </c>
      <c r="D93" s="142"/>
      <c r="E93" s="4"/>
    </row>
    <row r="94" spans="1:5" ht="20.100000000000001" customHeight="1" x14ac:dyDescent="0.3">
      <c r="A94" s="101" t="s">
        <v>233</v>
      </c>
      <c r="B94" s="102" t="s">
        <v>223</v>
      </c>
      <c r="C94" s="191">
        <v>0.5</v>
      </c>
      <c r="D94" s="192"/>
      <c r="E94" s="4"/>
    </row>
    <row r="95" spans="1:5" ht="20.100000000000001" customHeight="1" thickBot="1" x14ac:dyDescent="0.35">
      <c r="A95" s="92" t="s">
        <v>115</v>
      </c>
      <c r="B95" s="34" t="s">
        <v>8</v>
      </c>
      <c r="C95" s="180" t="s">
        <v>54</v>
      </c>
      <c r="D95" s="181"/>
      <c r="E95" s="4"/>
    </row>
    <row r="96" spans="1:5" ht="20.100000000000001" customHeight="1" x14ac:dyDescent="0.3">
      <c r="A96" s="101" t="s">
        <v>234</v>
      </c>
      <c r="B96" s="102" t="s">
        <v>223</v>
      </c>
      <c r="C96" s="103"/>
      <c r="D96" s="104">
        <v>3.5</v>
      </c>
      <c r="E96" s="4"/>
    </row>
    <row r="97" spans="1:5" ht="20.100000000000001" customHeight="1" x14ac:dyDescent="0.3">
      <c r="A97" s="134" t="s">
        <v>171</v>
      </c>
      <c r="B97" s="34" t="s">
        <v>18</v>
      </c>
      <c r="C97" s="141" t="s">
        <v>40</v>
      </c>
      <c r="D97" s="142"/>
      <c r="E97" s="4"/>
    </row>
    <row r="98" spans="1:5" ht="20.100000000000001" customHeight="1" x14ac:dyDescent="0.3">
      <c r="A98" s="134"/>
      <c r="B98" s="34" t="s">
        <v>8</v>
      </c>
      <c r="C98" s="141" t="s">
        <v>50</v>
      </c>
      <c r="D98" s="142"/>
      <c r="E98" s="4"/>
    </row>
    <row r="99" spans="1:5" ht="20.100000000000001" customHeight="1" x14ac:dyDescent="0.3">
      <c r="A99" s="109" t="s">
        <v>235</v>
      </c>
      <c r="B99" s="110" t="s">
        <v>223</v>
      </c>
      <c r="C99" s="111"/>
      <c r="D99" s="112">
        <v>0.4</v>
      </c>
      <c r="E99" s="4"/>
    </row>
    <row r="100" spans="1:5" ht="20.100000000000001" customHeight="1" x14ac:dyDescent="0.3">
      <c r="A100" s="184" t="s">
        <v>172</v>
      </c>
      <c r="B100" s="34" t="s">
        <v>18</v>
      </c>
      <c r="C100" s="141" t="s">
        <v>40</v>
      </c>
      <c r="D100" s="142"/>
      <c r="E100" s="4"/>
    </row>
    <row r="101" spans="1:5" ht="20.100000000000001" customHeight="1" x14ac:dyDescent="0.3">
      <c r="A101" s="184"/>
      <c r="B101" s="34" t="s">
        <v>8</v>
      </c>
      <c r="C101" s="141">
        <v>0.2</v>
      </c>
      <c r="D101" s="142"/>
      <c r="E101" s="4"/>
    </row>
    <row r="102" spans="1:5" ht="20.100000000000001" customHeight="1" x14ac:dyDescent="0.3">
      <c r="A102" s="155" t="s">
        <v>173</v>
      </c>
      <c r="B102" s="34" t="s">
        <v>18</v>
      </c>
      <c r="C102" s="141" t="s">
        <v>40</v>
      </c>
      <c r="D102" s="142"/>
      <c r="E102" s="4"/>
    </row>
    <row r="103" spans="1:5" ht="20.100000000000001" customHeight="1" x14ac:dyDescent="0.3">
      <c r="A103" s="138"/>
      <c r="B103" s="42" t="s">
        <v>91</v>
      </c>
      <c r="C103" s="160">
        <v>0.3</v>
      </c>
      <c r="D103" s="161"/>
      <c r="E103" s="22"/>
    </row>
    <row r="104" spans="1:5" ht="20.100000000000001" customHeight="1" x14ac:dyDescent="0.3">
      <c r="A104" s="138"/>
      <c r="B104" s="42" t="s">
        <v>92</v>
      </c>
      <c r="C104" s="160">
        <v>0.25</v>
      </c>
      <c r="D104" s="161"/>
      <c r="E104" s="22"/>
    </row>
    <row r="105" spans="1:5" ht="20.100000000000001" customHeight="1" x14ac:dyDescent="0.3">
      <c r="A105" s="179"/>
      <c r="B105" s="42" t="s">
        <v>107</v>
      </c>
      <c r="C105" s="160">
        <v>0.125</v>
      </c>
      <c r="D105" s="161"/>
      <c r="E105" s="22"/>
    </row>
    <row r="106" spans="1:5" ht="20.100000000000001" customHeight="1" x14ac:dyDescent="0.3">
      <c r="A106" s="109" t="s">
        <v>236</v>
      </c>
      <c r="B106" s="110" t="s">
        <v>223</v>
      </c>
      <c r="C106" s="113"/>
      <c r="D106" s="114">
        <v>0.23</v>
      </c>
      <c r="E106" s="4"/>
    </row>
    <row r="107" spans="1:5" ht="20.100000000000001" customHeight="1" x14ac:dyDescent="0.3">
      <c r="A107" s="56" t="s">
        <v>116</v>
      </c>
      <c r="B107" s="34" t="s">
        <v>112</v>
      </c>
      <c r="C107" s="141">
        <v>0.5</v>
      </c>
      <c r="D107" s="142"/>
      <c r="E107" s="4"/>
    </row>
    <row r="108" spans="1:5" ht="20.100000000000001" customHeight="1" x14ac:dyDescent="0.3">
      <c r="A108" s="40" t="s">
        <v>117</v>
      </c>
      <c r="B108" s="34" t="s">
        <v>8</v>
      </c>
      <c r="C108" s="141" t="s">
        <v>27</v>
      </c>
      <c r="D108" s="142"/>
      <c r="E108" s="4"/>
    </row>
    <row r="109" spans="1:5" ht="20.100000000000001" customHeight="1" x14ac:dyDescent="0.3">
      <c r="A109" s="109" t="s">
        <v>238</v>
      </c>
      <c r="B109" s="110" t="s">
        <v>223</v>
      </c>
      <c r="C109" s="113"/>
      <c r="D109" s="115">
        <v>1</v>
      </c>
      <c r="E109" s="4"/>
    </row>
    <row r="110" spans="1:5" ht="20.100000000000001" customHeight="1" x14ac:dyDescent="0.3">
      <c r="A110" s="40" t="s">
        <v>118</v>
      </c>
      <c r="B110" s="34" t="s">
        <v>8</v>
      </c>
      <c r="C110" s="141" t="s">
        <v>28</v>
      </c>
      <c r="D110" s="142"/>
      <c r="E110" s="4"/>
    </row>
    <row r="111" spans="1:5" ht="20.100000000000001" customHeight="1" x14ac:dyDescent="0.3">
      <c r="A111" s="109" t="s">
        <v>237</v>
      </c>
      <c r="B111" s="110" t="s">
        <v>223</v>
      </c>
      <c r="C111" s="113"/>
      <c r="D111" s="115">
        <v>1</v>
      </c>
      <c r="E111" s="4"/>
    </row>
    <row r="112" spans="1:5" ht="20.100000000000001" customHeight="1" x14ac:dyDescent="0.3">
      <c r="A112" s="39" t="s">
        <v>2</v>
      </c>
      <c r="B112" s="34" t="s">
        <v>11</v>
      </c>
      <c r="C112" s="141" t="s">
        <v>41</v>
      </c>
      <c r="D112" s="142"/>
      <c r="E112" s="4"/>
    </row>
    <row r="113" spans="1:5" ht="20.100000000000001" customHeight="1" x14ac:dyDescent="0.3">
      <c r="A113" s="179" t="s">
        <v>119</v>
      </c>
      <c r="B113" s="35" t="s">
        <v>9</v>
      </c>
      <c r="C113" s="160">
        <v>100</v>
      </c>
      <c r="D113" s="161"/>
      <c r="E113" s="4"/>
    </row>
    <row r="114" spans="1:5" ht="20.100000000000001" customHeight="1" x14ac:dyDescent="0.3">
      <c r="A114" s="134"/>
      <c r="B114" s="34" t="s">
        <v>8</v>
      </c>
      <c r="C114" s="141" t="s">
        <v>55</v>
      </c>
      <c r="D114" s="142"/>
      <c r="E114" s="4"/>
    </row>
    <row r="115" spans="1:5" ht="20.100000000000001" customHeight="1" thickBot="1" x14ac:dyDescent="0.35">
      <c r="A115" s="109" t="s">
        <v>119</v>
      </c>
      <c r="B115" s="110" t="s">
        <v>223</v>
      </c>
      <c r="C115" s="111"/>
      <c r="D115" s="115">
        <v>1.5</v>
      </c>
      <c r="E115" s="4"/>
    </row>
    <row r="116" spans="1:5" ht="20.100000000000001" customHeight="1" x14ac:dyDescent="0.3">
      <c r="A116" s="91" t="s">
        <v>21</v>
      </c>
      <c r="B116" s="89"/>
      <c r="C116" s="70"/>
      <c r="D116" s="71"/>
      <c r="E116" s="4"/>
    </row>
    <row r="117" spans="1:5" ht="20.100000000000001" customHeight="1" x14ac:dyDescent="0.3">
      <c r="A117" s="40" t="s">
        <v>217</v>
      </c>
      <c r="B117" s="34" t="s">
        <v>8</v>
      </c>
      <c r="C117" s="141" t="s">
        <v>36</v>
      </c>
      <c r="D117" s="142"/>
      <c r="E117" s="4"/>
    </row>
    <row r="118" spans="1:5" ht="20.100000000000001" customHeight="1" x14ac:dyDescent="0.3">
      <c r="A118" s="55" t="s">
        <v>253</v>
      </c>
      <c r="B118" s="34" t="s">
        <v>8</v>
      </c>
      <c r="C118" s="145" t="s">
        <v>42</v>
      </c>
      <c r="D118" s="142"/>
      <c r="E118" s="4"/>
    </row>
    <row r="119" spans="1:5" ht="20.100000000000001" customHeight="1" x14ac:dyDescent="0.3">
      <c r="A119" s="109" t="s">
        <v>239</v>
      </c>
      <c r="B119" s="116" t="s">
        <v>223</v>
      </c>
      <c r="C119" s="111"/>
      <c r="D119" s="114">
        <v>1.24</v>
      </c>
      <c r="E119" s="4"/>
    </row>
    <row r="120" spans="1:5" ht="20.100000000000001" customHeight="1" x14ac:dyDescent="0.3">
      <c r="A120" s="49" t="s">
        <v>174</v>
      </c>
      <c r="B120" s="34" t="s">
        <v>8</v>
      </c>
      <c r="C120" s="141">
        <v>1.5</v>
      </c>
      <c r="D120" s="142"/>
      <c r="E120" s="4"/>
    </row>
    <row r="121" spans="1:5" ht="20.100000000000001" customHeight="1" x14ac:dyDescent="0.3">
      <c r="A121" s="56" t="s">
        <v>86</v>
      </c>
      <c r="B121" s="35" t="s">
        <v>8</v>
      </c>
      <c r="C121" s="160" t="s">
        <v>43</v>
      </c>
      <c r="D121" s="161"/>
      <c r="E121" s="4"/>
    </row>
    <row r="122" spans="1:5" ht="20.100000000000001" customHeight="1" x14ac:dyDescent="0.3">
      <c r="A122" s="109" t="s">
        <v>240</v>
      </c>
      <c r="B122" s="110" t="s">
        <v>223</v>
      </c>
      <c r="C122" s="113"/>
      <c r="D122" s="112">
        <v>6.5</v>
      </c>
      <c r="E122" s="4"/>
    </row>
    <row r="123" spans="1:5" ht="20.100000000000001" customHeight="1" x14ac:dyDescent="0.3">
      <c r="A123" s="156" t="s">
        <v>175</v>
      </c>
      <c r="B123" s="42" t="s">
        <v>91</v>
      </c>
      <c r="C123" s="145" t="s">
        <v>44</v>
      </c>
      <c r="D123" s="142"/>
      <c r="E123" s="21"/>
    </row>
    <row r="124" spans="1:5" ht="20.100000000000001" customHeight="1" x14ac:dyDescent="0.3">
      <c r="A124" s="157"/>
      <c r="B124" s="42" t="s">
        <v>120</v>
      </c>
      <c r="C124" s="167">
        <v>5</v>
      </c>
      <c r="D124" s="168"/>
      <c r="E124" s="21"/>
    </row>
    <row r="125" spans="1:5" ht="20.100000000000001" customHeight="1" thickBot="1" x14ac:dyDescent="0.35">
      <c r="A125" s="177"/>
      <c r="B125" s="57" t="s">
        <v>107</v>
      </c>
      <c r="C125" s="136" t="s">
        <v>45</v>
      </c>
      <c r="D125" s="137"/>
      <c r="E125" s="21">
        <f>2.2/2</f>
        <v>1.1000000000000001</v>
      </c>
    </row>
    <row r="126" spans="1:5" ht="20.100000000000001" customHeight="1" x14ac:dyDescent="0.3">
      <c r="A126" s="176" t="s">
        <v>176</v>
      </c>
      <c r="B126" s="58" t="s">
        <v>91</v>
      </c>
      <c r="C126" s="178" t="s">
        <v>46</v>
      </c>
      <c r="D126" s="149"/>
      <c r="E126" s="4"/>
    </row>
    <row r="127" spans="1:5" ht="20.100000000000001" customHeight="1" x14ac:dyDescent="0.3">
      <c r="A127" s="157"/>
      <c r="B127" s="42" t="s">
        <v>120</v>
      </c>
      <c r="C127" s="141">
        <v>6</v>
      </c>
      <c r="D127" s="142"/>
      <c r="E127" s="4"/>
    </row>
    <row r="128" spans="1:5" ht="20.100000000000001" customHeight="1" x14ac:dyDescent="0.3">
      <c r="A128" s="158"/>
      <c r="B128" s="42" t="s">
        <v>107</v>
      </c>
      <c r="C128" s="159" t="s">
        <v>47</v>
      </c>
      <c r="D128" s="142"/>
      <c r="E128" s="4"/>
    </row>
    <row r="129" spans="1:5" ht="20.100000000000001" customHeight="1" x14ac:dyDescent="0.25">
      <c r="A129" s="109" t="s">
        <v>241</v>
      </c>
      <c r="B129" s="117" t="s">
        <v>223</v>
      </c>
      <c r="C129" s="118"/>
      <c r="D129" s="115">
        <v>6</v>
      </c>
      <c r="E129" s="4"/>
    </row>
    <row r="130" spans="1:5" ht="20.100000000000001" customHeight="1" x14ac:dyDescent="0.3">
      <c r="A130" s="38" t="s">
        <v>156</v>
      </c>
      <c r="B130" s="35" t="s">
        <v>8</v>
      </c>
      <c r="C130" s="160">
        <v>0.4</v>
      </c>
      <c r="D130" s="161"/>
      <c r="E130" s="4"/>
    </row>
    <row r="131" spans="1:5" ht="20.100000000000001" customHeight="1" x14ac:dyDescent="0.3">
      <c r="A131" s="39" t="s">
        <v>177</v>
      </c>
      <c r="B131" s="35" t="s">
        <v>8</v>
      </c>
      <c r="C131" s="141">
        <v>0.1</v>
      </c>
      <c r="D131" s="142"/>
      <c r="E131" s="4"/>
    </row>
    <row r="132" spans="1:5" ht="20.100000000000001" customHeight="1" x14ac:dyDescent="0.3">
      <c r="A132" s="39" t="s">
        <v>178</v>
      </c>
      <c r="B132" s="35" t="s">
        <v>8</v>
      </c>
      <c r="C132" s="141">
        <v>0.16</v>
      </c>
      <c r="D132" s="142"/>
      <c r="E132" s="4"/>
    </row>
    <row r="133" spans="1:5" ht="20.100000000000001" customHeight="1" x14ac:dyDescent="0.3">
      <c r="A133" s="49" t="s">
        <v>126</v>
      </c>
      <c r="B133" s="35" t="s">
        <v>8</v>
      </c>
      <c r="C133" s="141" t="s">
        <v>66</v>
      </c>
      <c r="D133" s="142"/>
      <c r="E133" s="4"/>
    </row>
    <row r="134" spans="1:5" ht="20.100000000000001" customHeight="1" x14ac:dyDescent="0.3">
      <c r="A134" s="109" t="s">
        <v>242</v>
      </c>
      <c r="B134" s="110" t="s">
        <v>223</v>
      </c>
      <c r="C134" s="111"/>
      <c r="D134" s="115">
        <v>3.5</v>
      </c>
      <c r="E134" s="4"/>
    </row>
    <row r="135" spans="1:5" ht="20.100000000000001" customHeight="1" x14ac:dyDescent="0.3">
      <c r="A135" s="49" t="s">
        <v>125</v>
      </c>
      <c r="B135" s="35" t="s">
        <v>8</v>
      </c>
      <c r="C135" s="141">
        <v>0.5</v>
      </c>
      <c r="D135" s="142"/>
      <c r="E135" s="4"/>
    </row>
    <row r="136" spans="1:5" ht="20.100000000000001" customHeight="1" x14ac:dyDescent="0.3">
      <c r="A136" s="49" t="s">
        <v>124</v>
      </c>
      <c r="B136" s="35" t="s">
        <v>8</v>
      </c>
      <c r="C136" s="141">
        <v>0.4</v>
      </c>
      <c r="D136" s="142"/>
      <c r="E136" s="4"/>
    </row>
    <row r="137" spans="1:5" ht="20.100000000000001" customHeight="1" x14ac:dyDescent="0.3">
      <c r="A137" s="156" t="s">
        <v>179</v>
      </c>
      <c r="B137" s="42" t="s">
        <v>91</v>
      </c>
      <c r="C137" s="165">
        <v>5</v>
      </c>
      <c r="D137" s="166"/>
      <c r="E137" s="4"/>
    </row>
    <row r="138" spans="1:5" ht="20.100000000000001" customHeight="1" x14ac:dyDescent="0.3">
      <c r="A138" s="157"/>
      <c r="B138" s="42" t="s">
        <v>120</v>
      </c>
      <c r="C138" s="145">
        <v>4</v>
      </c>
      <c r="D138" s="142"/>
      <c r="E138" s="4"/>
    </row>
    <row r="139" spans="1:5" ht="20.100000000000001" customHeight="1" x14ac:dyDescent="0.3">
      <c r="A139" s="158"/>
      <c r="B139" s="42" t="s">
        <v>107</v>
      </c>
      <c r="C139" s="145">
        <v>2.5</v>
      </c>
      <c r="D139" s="142"/>
      <c r="E139" s="4"/>
    </row>
    <row r="140" spans="1:5" ht="20.100000000000001" customHeight="1" x14ac:dyDescent="0.3">
      <c r="A140" s="157" t="s">
        <v>123</v>
      </c>
      <c r="B140" s="42" t="s">
        <v>91</v>
      </c>
      <c r="C140" s="169" t="s">
        <v>85</v>
      </c>
      <c r="D140" s="170"/>
      <c r="E140" s="4"/>
    </row>
    <row r="141" spans="1:5" ht="20.100000000000001" customHeight="1" x14ac:dyDescent="0.3">
      <c r="A141" s="157"/>
      <c r="B141" s="42" t="s">
        <v>120</v>
      </c>
      <c r="C141" s="145">
        <v>4</v>
      </c>
      <c r="D141" s="142"/>
      <c r="E141" s="4"/>
    </row>
    <row r="142" spans="1:5" ht="20.100000000000001" customHeight="1" x14ac:dyDescent="0.3">
      <c r="A142" s="157"/>
      <c r="B142" s="42" t="s">
        <v>107</v>
      </c>
      <c r="C142" s="143">
        <v>3</v>
      </c>
      <c r="D142" s="144"/>
      <c r="E142" s="4"/>
    </row>
    <row r="143" spans="1:5" ht="20.100000000000001" customHeight="1" x14ac:dyDescent="0.3">
      <c r="A143" s="109" t="s">
        <v>243</v>
      </c>
      <c r="B143" s="110" t="s">
        <v>223</v>
      </c>
      <c r="C143" s="113"/>
      <c r="D143" s="115">
        <v>5</v>
      </c>
      <c r="E143" s="4"/>
    </row>
    <row r="144" spans="1:5" ht="20.100000000000001" customHeight="1" x14ac:dyDescent="0.3">
      <c r="A144" s="93" t="s">
        <v>122</v>
      </c>
      <c r="B144" s="59" t="s">
        <v>8</v>
      </c>
      <c r="C144" s="146" t="s">
        <v>48</v>
      </c>
      <c r="D144" s="147"/>
      <c r="E144" s="4"/>
    </row>
    <row r="145" spans="1:5" ht="20.100000000000001" customHeight="1" thickBot="1" x14ac:dyDescent="0.35">
      <c r="A145" s="119" t="s">
        <v>122</v>
      </c>
      <c r="B145" s="120" t="s">
        <v>223</v>
      </c>
      <c r="C145" s="121"/>
      <c r="D145" s="122">
        <v>1.5</v>
      </c>
      <c r="E145" s="4"/>
    </row>
    <row r="146" spans="1:5" ht="20.100000000000001" customHeight="1" x14ac:dyDescent="0.3">
      <c r="A146" s="94" t="s">
        <v>121</v>
      </c>
      <c r="B146" s="54" t="s">
        <v>8</v>
      </c>
      <c r="C146" s="148">
        <v>0.3</v>
      </c>
      <c r="D146" s="149"/>
      <c r="E146" s="4"/>
    </row>
    <row r="147" spans="1:5" ht="20.100000000000001" customHeight="1" x14ac:dyDescent="0.3">
      <c r="A147" s="40" t="s">
        <v>3</v>
      </c>
      <c r="B147" s="34" t="s">
        <v>9</v>
      </c>
      <c r="C147" s="141">
        <v>100</v>
      </c>
      <c r="D147" s="142"/>
      <c r="E147" s="4"/>
    </row>
    <row r="148" spans="1:5" ht="20.100000000000001" customHeight="1" x14ac:dyDescent="0.3">
      <c r="A148" s="134" t="s">
        <v>4</v>
      </c>
      <c r="B148" s="34" t="s">
        <v>25</v>
      </c>
      <c r="C148" s="141">
        <v>25</v>
      </c>
      <c r="D148" s="142"/>
      <c r="E148" s="4"/>
    </row>
    <row r="149" spans="1:5" ht="20.100000000000001" customHeight="1" x14ac:dyDescent="0.3">
      <c r="A149" s="155"/>
      <c r="B149" s="37" t="s">
        <v>64</v>
      </c>
      <c r="C149" s="143">
        <v>1</v>
      </c>
      <c r="D149" s="144"/>
      <c r="E149" s="4"/>
    </row>
    <row r="150" spans="1:5" ht="20.100000000000001" customHeight="1" x14ac:dyDescent="0.3">
      <c r="A150" s="156" t="s">
        <v>127</v>
      </c>
      <c r="B150" s="42" t="s">
        <v>91</v>
      </c>
      <c r="C150" s="197" t="s">
        <v>254</v>
      </c>
      <c r="D150" s="142"/>
      <c r="E150" s="4"/>
    </row>
    <row r="151" spans="1:5" ht="20.100000000000001" customHeight="1" x14ac:dyDescent="0.3">
      <c r="A151" s="157"/>
      <c r="B151" s="42" t="s">
        <v>120</v>
      </c>
      <c r="C151" s="197" t="s">
        <v>255</v>
      </c>
      <c r="D151" s="142"/>
      <c r="E151" s="4"/>
    </row>
    <row r="152" spans="1:5" ht="20.100000000000001" customHeight="1" x14ac:dyDescent="0.3">
      <c r="A152" s="158"/>
      <c r="B152" s="42" t="s">
        <v>107</v>
      </c>
      <c r="C152" s="78"/>
      <c r="D152" s="76">
        <v>6</v>
      </c>
      <c r="E152" s="4"/>
    </row>
    <row r="153" spans="1:5" ht="20.100000000000001" customHeight="1" x14ac:dyDescent="0.3">
      <c r="A153" s="109" t="s">
        <v>127</v>
      </c>
      <c r="B153" s="123" t="s">
        <v>223</v>
      </c>
      <c r="C153" s="132">
        <v>15</v>
      </c>
      <c r="D153" s="133"/>
      <c r="E153" s="4"/>
    </row>
    <row r="154" spans="1:5" ht="20.100000000000001" customHeight="1" x14ac:dyDescent="0.3">
      <c r="A154" s="40" t="s">
        <v>128</v>
      </c>
      <c r="B154" s="34" t="s">
        <v>8</v>
      </c>
      <c r="C154" s="141">
        <v>3.5</v>
      </c>
      <c r="D154" s="142"/>
      <c r="E154" s="4"/>
    </row>
    <row r="155" spans="1:5" ht="20.100000000000001" customHeight="1" x14ac:dyDescent="0.3">
      <c r="A155" s="40" t="s">
        <v>129</v>
      </c>
      <c r="B155" s="34" t="s">
        <v>8</v>
      </c>
      <c r="C155" s="141">
        <v>0.2</v>
      </c>
      <c r="D155" s="142"/>
      <c r="E155" s="4"/>
    </row>
    <row r="156" spans="1:5" ht="20.100000000000001" customHeight="1" x14ac:dyDescent="0.3">
      <c r="A156" s="40" t="s">
        <v>130</v>
      </c>
      <c r="B156" s="34" t="s">
        <v>8</v>
      </c>
      <c r="C156" s="141">
        <v>0.3</v>
      </c>
      <c r="D156" s="142"/>
      <c r="E156" s="4"/>
    </row>
    <row r="157" spans="1:5" ht="20.100000000000001" customHeight="1" x14ac:dyDescent="0.3">
      <c r="A157" s="134" t="s">
        <v>131</v>
      </c>
      <c r="B157" s="34" t="s">
        <v>8</v>
      </c>
      <c r="C157" s="141">
        <v>2.5</v>
      </c>
      <c r="D157" s="142"/>
      <c r="E157" s="4"/>
    </row>
    <row r="158" spans="1:5" ht="20.100000000000001" customHeight="1" x14ac:dyDescent="0.3">
      <c r="A158" s="134"/>
      <c r="B158" s="34" t="s">
        <v>8</v>
      </c>
      <c r="C158" s="141" t="s">
        <v>49</v>
      </c>
      <c r="D158" s="142"/>
      <c r="E158" s="4"/>
    </row>
    <row r="159" spans="1:5" ht="20.100000000000001" customHeight="1" x14ac:dyDescent="0.3">
      <c r="A159" s="109" t="s">
        <v>244</v>
      </c>
      <c r="B159" s="110" t="s">
        <v>223</v>
      </c>
      <c r="C159" s="132">
        <v>2</v>
      </c>
      <c r="D159" s="133">
        <v>2</v>
      </c>
      <c r="E159" s="4"/>
    </row>
    <row r="160" spans="1:5" ht="22.5" customHeight="1" x14ac:dyDescent="0.3">
      <c r="A160" s="40" t="s">
        <v>132</v>
      </c>
      <c r="B160" s="34" t="s">
        <v>8</v>
      </c>
      <c r="C160" s="141">
        <v>0.5</v>
      </c>
      <c r="D160" s="142"/>
      <c r="E160" s="4"/>
    </row>
    <row r="161" spans="1:5" ht="22.5" customHeight="1" x14ac:dyDescent="0.3">
      <c r="A161" s="40" t="s">
        <v>158</v>
      </c>
      <c r="B161" s="34" t="s">
        <v>8</v>
      </c>
      <c r="C161" s="141">
        <v>0.8</v>
      </c>
      <c r="D161" s="142"/>
      <c r="E161" s="4"/>
    </row>
    <row r="162" spans="1:5" ht="22.5" customHeight="1" x14ac:dyDescent="0.3">
      <c r="A162" s="40" t="s">
        <v>159</v>
      </c>
      <c r="B162" s="34" t="s">
        <v>8</v>
      </c>
      <c r="C162" s="141">
        <v>0.47</v>
      </c>
      <c r="D162" s="142"/>
      <c r="E162" s="4"/>
    </row>
    <row r="163" spans="1:5" ht="22.5" customHeight="1" thickBot="1" x14ac:dyDescent="0.35">
      <c r="A163" s="60" t="s">
        <v>133</v>
      </c>
      <c r="B163" s="36" t="s">
        <v>8</v>
      </c>
      <c r="C163" s="136">
        <v>1.75</v>
      </c>
      <c r="D163" s="137"/>
      <c r="E163" s="4"/>
    </row>
    <row r="164" spans="1:5" ht="22.5" customHeight="1" x14ac:dyDescent="0.3">
      <c r="A164" s="38" t="s">
        <v>180</v>
      </c>
      <c r="B164" s="35" t="s">
        <v>8</v>
      </c>
      <c r="C164" s="160">
        <v>0.6</v>
      </c>
      <c r="D164" s="161"/>
      <c r="E164" s="4"/>
    </row>
    <row r="165" spans="1:5" ht="22.5" customHeight="1" x14ac:dyDescent="0.3">
      <c r="A165" s="39" t="s">
        <v>181</v>
      </c>
      <c r="B165" s="34" t="s">
        <v>8</v>
      </c>
      <c r="C165" s="141">
        <v>1.3</v>
      </c>
      <c r="D165" s="142"/>
      <c r="E165" s="4"/>
    </row>
    <row r="166" spans="1:5" ht="22.5" customHeight="1" x14ac:dyDescent="0.3">
      <c r="A166" s="39" t="s">
        <v>182</v>
      </c>
      <c r="B166" s="34" t="s">
        <v>8</v>
      </c>
      <c r="C166" s="141">
        <v>0.6</v>
      </c>
      <c r="D166" s="142"/>
      <c r="E166" s="4"/>
    </row>
    <row r="167" spans="1:5" ht="22.5" customHeight="1" x14ac:dyDescent="0.3">
      <c r="A167" s="39" t="s">
        <v>183</v>
      </c>
      <c r="B167" s="34" t="s">
        <v>8</v>
      </c>
      <c r="C167" s="141">
        <v>0.6</v>
      </c>
      <c r="D167" s="142"/>
      <c r="E167" s="4"/>
    </row>
    <row r="168" spans="1:5" ht="22.5" customHeight="1" x14ac:dyDescent="0.3">
      <c r="A168" s="39" t="s">
        <v>184</v>
      </c>
      <c r="B168" s="34" t="s">
        <v>8</v>
      </c>
      <c r="C168" s="141">
        <v>0.6</v>
      </c>
      <c r="D168" s="142"/>
      <c r="E168" s="4"/>
    </row>
    <row r="169" spans="1:5" ht="22.5" customHeight="1" x14ac:dyDescent="0.3">
      <c r="A169" s="39" t="s">
        <v>185</v>
      </c>
      <c r="B169" s="34" t="s">
        <v>8</v>
      </c>
      <c r="C169" s="77"/>
      <c r="D169" s="76">
        <v>0.5</v>
      </c>
      <c r="E169" s="4"/>
    </row>
    <row r="170" spans="1:5" ht="20.100000000000001" customHeight="1" thickBot="1" x14ac:dyDescent="0.35">
      <c r="A170" s="109" t="s">
        <v>245</v>
      </c>
      <c r="B170" s="110" t="s">
        <v>223</v>
      </c>
      <c r="C170" s="132">
        <v>0.8</v>
      </c>
      <c r="D170" s="133">
        <v>2</v>
      </c>
      <c r="E170" s="4"/>
    </row>
    <row r="171" spans="1:5" ht="20.100000000000001" customHeight="1" x14ac:dyDescent="0.3">
      <c r="A171" s="91" t="s">
        <v>60</v>
      </c>
      <c r="B171" s="89"/>
      <c r="C171" s="70"/>
      <c r="D171" s="71"/>
      <c r="E171" s="4"/>
    </row>
    <row r="172" spans="1:5" ht="20.100000000000001" customHeight="1" x14ac:dyDescent="0.3">
      <c r="A172" s="109" t="s">
        <v>246</v>
      </c>
      <c r="B172" s="110" t="s">
        <v>223</v>
      </c>
      <c r="C172" s="124"/>
      <c r="D172" s="115">
        <v>4.5</v>
      </c>
      <c r="E172" s="4"/>
    </row>
    <row r="173" spans="1:5" ht="20.100000000000001" customHeight="1" x14ac:dyDescent="0.3">
      <c r="A173" s="109" t="s">
        <v>247</v>
      </c>
      <c r="B173" s="110" t="s">
        <v>223</v>
      </c>
      <c r="C173" s="111"/>
      <c r="D173" s="115">
        <v>3.8</v>
      </c>
      <c r="E173" s="4"/>
    </row>
    <row r="174" spans="1:5" ht="20.100000000000001" customHeight="1" x14ac:dyDescent="0.3">
      <c r="A174" s="125" t="s">
        <v>248</v>
      </c>
      <c r="B174" s="110" t="s">
        <v>249</v>
      </c>
      <c r="C174" s="187">
        <v>3.6</v>
      </c>
      <c r="D174" s="188"/>
      <c r="E174" s="4"/>
    </row>
    <row r="175" spans="1:5" ht="20.100000000000001" customHeight="1" x14ac:dyDescent="0.3">
      <c r="A175" s="61" t="s">
        <v>147</v>
      </c>
      <c r="B175" s="34" t="s">
        <v>8</v>
      </c>
      <c r="C175" s="141">
        <v>0.16</v>
      </c>
      <c r="D175" s="142"/>
      <c r="E175" s="4"/>
    </row>
    <row r="176" spans="1:5" ht="20.100000000000001" customHeight="1" x14ac:dyDescent="0.3">
      <c r="A176" s="61" t="s">
        <v>149</v>
      </c>
      <c r="B176" s="34" t="s">
        <v>87</v>
      </c>
      <c r="C176" s="198">
        <v>2204.6</v>
      </c>
      <c r="D176" s="142"/>
      <c r="E176" s="4"/>
    </row>
    <row r="177" spans="1:5" ht="20.100000000000001" customHeight="1" x14ac:dyDescent="0.3">
      <c r="A177" s="61" t="s">
        <v>149</v>
      </c>
      <c r="B177" s="34" t="s">
        <v>148</v>
      </c>
      <c r="C177" s="195">
        <v>1</v>
      </c>
      <c r="D177" s="196"/>
      <c r="E177" s="4"/>
    </row>
    <row r="178" spans="1:5" ht="20.100000000000001" customHeight="1" x14ac:dyDescent="0.3">
      <c r="A178" s="62" t="s">
        <v>149</v>
      </c>
      <c r="B178" s="34" t="s">
        <v>165</v>
      </c>
      <c r="C178" s="189">
        <v>2204.6</v>
      </c>
      <c r="D178" s="190"/>
      <c r="E178" s="4"/>
    </row>
    <row r="179" spans="1:5" ht="20.100000000000001" customHeight="1" x14ac:dyDescent="0.3">
      <c r="A179" s="62" t="s">
        <v>209</v>
      </c>
      <c r="B179" s="34" t="s">
        <v>211</v>
      </c>
      <c r="C179" s="189" t="s">
        <v>210</v>
      </c>
      <c r="D179" s="190"/>
      <c r="E179" s="4"/>
    </row>
    <row r="180" spans="1:5" ht="20.100000000000001" customHeight="1" x14ac:dyDescent="0.3">
      <c r="A180" s="62" t="s">
        <v>203</v>
      </c>
      <c r="B180" s="34" t="s">
        <v>16</v>
      </c>
      <c r="C180" s="172">
        <v>2.2599999999999998</v>
      </c>
      <c r="D180" s="173"/>
      <c r="E180" s="4"/>
    </row>
    <row r="181" spans="1:5" ht="20.100000000000001" customHeight="1" x14ac:dyDescent="0.3">
      <c r="A181" s="62" t="s">
        <v>134</v>
      </c>
      <c r="B181" s="34" t="s">
        <v>8</v>
      </c>
      <c r="C181" s="79"/>
      <c r="D181" s="80">
        <v>700</v>
      </c>
      <c r="E181" s="4"/>
    </row>
    <row r="182" spans="1:5" ht="20.100000000000001" customHeight="1" x14ac:dyDescent="0.3">
      <c r="A182" s="61" t="s">
        <v>135</v>
      </c>
      <c r="B182" s="34" t="s">
        <v>8</v>
      </c>
      <c r="C182" s="81"/>
      <c r="D182" s="82">
        <v>550</v>
      </c>
      <c r="E182" s="4"/>
    </row>
    <row r="183" spans="1:5" ht="20.100000000000001" customHeight="1" x14ac:dyDescent="0.3">
      <c r="A183" s="61" t="s">
        <v>136</v>
      </c>
      <c r="B183" s="34" t="s">
        <v>8</v>
      </c>
      <c r="C183" s="81"/>
      <c r="D183" s="82">
        <v>400</v>
      </c>
      <c r="E183" s="4"/>
    </row>
    <row r="184" spans="1:5" ht="20.100000000000001" customHeight="1" x14ac:dyDescent="0.3">
      <c r="A184" s="62" t="s">
        <v>137</v>
      </c>
      <c r="B184" s="34" t="s">
        <v>8</v>
      </c>
      <c r="C184" s="79"/>
      <c r="D184" s="80">
        <v>80</v>
      </c>
      <c r="E184" s="4"/>
    </row>
    <row r="185" spans="1:5" ht="20.100000000000001" customHeight="1" x14ac:dyDescent="0.3">
      <c r="A185" s="61" t="s">
        <v>138</v>
      </c>
      <c r="B185" s="34" t="s">
        <v>8</v>
      </c>
      <c r="C185" s="81"/>
      <c r="D185" s="82">
        <v>220</v>
      </c>
      <c r="E185" s="4"/>
    </row>
    <row r="186" spans="1:5" ht="20.100000000000001" customHeight="1" x14ac:dyDescent="0.3">
      <c r="A186" s="61" t="s">
        <v>186</v>
      </c>
      <c r="B186" s="34" t="s">
        <v>16</v>
      </c>
      <c r="C186" s="81"/>
      <c r="D186" s="82">
        <v>166.67</v>
      </c>
      <c r="E186" s="4"/>
    </row>
    <row r="187" spans="1:5" ht="20.100000000000001" customHeight="1" x14ac:dyDescent="0.25">
      <c r="A187" s="61" t="s">
        <v>139</v>
      </c>
      <c r="B187" s="63" t="s">
        <v>8</v>
      </c>
      <c r="C187" s="81"/>
      <c r="D187" s="82">
        <v>10</v>
      </c>
      <c r="E187" s="4"/>
    </row>
    <row r="188" spans="1:5" ht="20.100000000000001" customHeight="1" x14ac:dyDescent="0.3">
      <c r="A188" s="62" t="s">
        <v>140</v>
      </c>
      <c r="B188" s="35" t="s">
        <v>8</v>
      </c>
      <c r="C188" s="79"/>
      <c r="D188" s="80">
        <v>25</v>
      </c>
      <c r="E188" s="4"/>
    </row>
    <row r="189" spans="1:5" ht="20.100000000000001" customHeight="1" x14ac:dyDescent="0.3">
      <c r="A189" s="61" t="s">
        <v>141</v>
      </c>
      <c r="B189" s="34" t="s">
        <v>8</v>
      </c>
      <c r="C189" s="81"/>
      <c r="D189" s="82">
        <v>6</v>
      </c>
      <c r="E189" s="4"/>
    </row>
    <row r="190" spans="1:5" ht="20.100000000000001" customHeight="1" thickBot="1" x14ac:dyDescent="0.35">
      <c r="A190" s="64" t="s">
        <v>157</v>
      </c>
      <c r="B190" s="36" t="s">
        <v>8</v>
      </c>
      <c r="C190" s="83"/>
      <c r="D190" s="84">
        <v>40</v>
      </c>
      <c r="E190" s="4"/>
    </row>
    <row r="191" spans="1:5" ht="20.100000000000001" customHeight="1" x14ac:dyDescent="0.3">
      <c r="A191" s="65" t="s">
        <v>142</v>
      </c>
      <c r="B191" s="54" t="s">
        <v>8</v>
      </c>
      <c r="C191" s="85"/>
      <c r="D191" s="86">
        <v>3</v>
      </c>
      <c r="E191" s="4"/>
    </row>
    <row r="192" spans="1:5" ht="20.100000000000001" customHeight="1" x14ac:dyDescent="0.3">
      <c r="A192" s="61" t="s">
        <v>143</v>
      </c>
      <c r="B192" s="34" t="s">
        <v>8</v>
      </c>
      <c r="C192" s="81"/>
      <c r="D192" s="82">
        <v>12</v>
      </c>
      <c r="E192" s="4"/>
    </row>
    <row r="193" spans="1:5" ht="20.100000000000001" customHeight="1" x14ac:dyDescent="0.3">
      <c r="A193" s="61" t="s">
        <v>144</v>
      </c>
      <c r="B193" s="34" t="s">
        <v>8</v>
      </c>
      <c r="C193" s="193">
        <v>4</v>
      </c>
      <c r="D193" s="194"/>
      <c r="E193" s="4"/>
    </row>
    <row r="194" spans="1:5" ht="20.100000000000001" customHeight="1" x14ac:dyDescent="0.3">
      <c r="A194" s="61" t="s">
        <v>145</v>
      </c>
      <c r="B194" s="34" t="s">
        <v>8</v>
      </c>
      <c r="C194" s="193">
        <v>2.5</v>
      </c>
      <c r="D194" s="194"/>
      <c r="E194" s="4"/>
    </row>
    <row r="195" spans="1:5" ht="20.100000000000001" customHeight="1" thickBot="1" x14ac:dyDescent="0.35">
      <c r="A195" s="64" t="s">
        <v>146</v>
      </c>
      <c r="B195" s="36" t="s">
        <v>8</v>
      </c>
      <c r="C195" s="162">
        <v>4</v>
      </c>
      <c r="D195" s="163"/>
      <c r="E195" s="4"/>
    </row>
    <row r="196" spans="1:5" ht="20.100000000000001" customHeight="1" thickBot="1" x14ac:dyDescent="0.35">
      <c r="A196" s="68" t="s">
        <v>161</v>
      </c>
      <c r="B196" s="69"/>
      <c r="C196" s="87"/>
      <c r="D196" s="88"/>
      <c r="E196" s="4"/>
    </row>
    <row r="197" spans="1:5" ht="20.100000000000001" customHeight="1" thickBot="1" x14ac:dyDescent="0.35">
      <c r="A197" s="64" t="s">
        <v>162</v>
      </c>
      <c r="B197" s="36" t="s">
        <v>163</v>
      </c>
      <c r="C197" s="162">
        <v>38</v>
      </c>
      <c r="D197" s="163"/>
      <c r="E197" s="4"/>
    </row>
    <row r="198" spans="1:5" ht="4.5" customHeight="1" x14ac:dyDescent="0.25">
      <c r="A198" s="26"/>
      <c r="B198" s="27"/>
      <c r="C198" s="27"/>
      <c r="D198" s="28"/>
      <c r="E198" s="10"/>
    </row>
    <row r="199" spans="1:5" ht="12.95" customHeight="1" x14ac:dyDescent="0.25">
      <c r="A199" s="12" t="s">
        <v>56</v>
      </c>
      <c r="B199" s="7"/>
      <c r="C199" s="8"/>
      <c r="D199" s="8"/>
      <c r="E199" s="4"/>
    </row>
    <row r="200" spans="1:5" ht="12.95" customHeight="1" x14ac:dyDescent="0.25">
      <c r="A200" s="13" t="s">
        <v>204</v>
      </c>
      <c r="B200" s="14"/>
      <c r="C200" s="14"/>
      <c r="D200" s="10"/>
      <c r="E200" s="4"/>
    </row>
    <row r="201" spans="1:5" ht="12.95" customHeight="1" x14ac:dyDescent="0.25">
      <c r="A201" s="15" t="s">
        <v>205</v>
      </c>
      <c r="B201" s="10"/>
      <c r="C201" s="10"/>
      <c r="D201" s="10"/>
      <c r="E201" s="4"/>
    </row>
    <row r="202" spans="1:5" ht="12.95" customHeight="1" x14ac:dyDescent="0.25">
      <c r="A202" s="15"/>
      <c r="B202" s="10"/>
      <c r="C202" s="10"/>
      <c r="D202" s="10"/>
      <c r="E202" s="4"/>
    </row>
    <row r="203" spans="1:5" ht="12.95" customHeight="1" x14ac:dyDescent="0.25">
      <c r="A203" s="15"/>
      <c r="B203" s="10"/>
      <c r="C203" s="10"/>
      <c r="D203" s="10"/>
      <c r="E203" s="4"/>
    </row>
    <row r="204" spans="1:5" ht="12.95" customHeight="1" x14ac:dyDescent="0.25">
      <c r="A204" s="15"/>
      <c r="B204" s="10"/>
      <c r="C204" s="10"/>
      <c r="D204" s="10"/>
      <c r="E204" s="4"/>
    </row>
    <row r="205" spans="1:5" ht="12.95" customHeight="1" x14ac:dyDescent="0.25">
      <c r="A205" s="15"/>
      <c r="B205" s="10"/>
      <c r="C205" s="10"/>
      <c r="D205" s="10"/>
      <c r="E205" s="4"/>
    </row>
    <row r="206" spans="1:5" ht="12.95" customHeight="1" x14ac:dyDescent="0.25">
      <c r="A206" s="15"/>
      <c r="B206" s="10"/>
      <c r="C206" s="10"/>
      <c r="D206" s="10"/>
      <c r="E206" s="4"/>
    </row>
    <row r="207" spans="1:5" x14ac:dyDescent="0.25">
      <c r="A207" s="16"/>
      <c r="B207" s="10"/>
      <c r="C207" s="10"/>
      <c r="D207" s="10"/>
      <c r="E207" s="4"/>
    </row>
    <row r="208" spans="1:5" ht="15.75" x14ac:dyDescent="0.25">
      <c r="A208" s="95" t="s">
        <v>67</v>
      </c>
      <c r="B208" s="17"/>
      <c r="C208" s="17"/>
      <c r="D208" s="10"/>
      <c r="E208" s="4"/>
    </row>
    <row r="209" spans="1:5" ht="17.850000000000001" customHeight="1" x14ac:dyDescent="0.25">
      <c r="A209" s="96" t="s">
        <v>187</v>
      </c>
      <c r="B209" s="164"/>
      <c r="C209" s="164"/>
      <c r="D209" s="10"/>
      <c r="E209" s="4"/>
    </row>
    <row r="210" spans="1:5" ht="17.850000000000001" customHeight="1" x14ac:dyDescent="0.25">
      <c r="A210" s="96" t="s">
        <v>68</v>
      </c>
      <c r="B210" s="17"/>
      <c r="C210" s="17"/>
      <c r="D210" s="10"/>
      <c r="E210" s="4"/>
    </row>
    <row r="211" spans="1:5" ht="17.850000000000001" customHeight="1" x14ac:dyDescent="0.25">
      <c r="A211" s="96" t="s">
        <v>192</v>
      </c>
      <c r="B211" s="32"/>
      <c r="C211" s="17"/>
      <c r="D211" s="10"/>
      <c r="E211" s="4"/>
    </row>
    <row r="212" spans="1:5" ht="17.850000000000001" customHeight="1" x14ac:dyDescent="0.25">
      <c r="A212" s="96" t="s">
        <v>188</v>
      </c>
      <c r="B212" s="17"/>
      <c r="C212" s="17"/>
      <c r="D212" s="10"/>
      <c r="E212" s="4"/>
    </row>
    <row r="213" spans="1:5" ht="17.850000000000001" customHeight="1" x14ac:dyDescent="0.25">
      <c r="A213" s="96" t="s">
        <v>76</v>
      </c>
      <c r="B213" s="17"/>
      <c r="C213" s="17"/>
      <c r="D213" s="10"/>
      <c r="E213" s="4"/>
    </row>
    <row r="214" spans="1:5" ht="17.850000000000001" customHeight="1" x14ac:dyDescent="0.25">
      <c r="A214" s="96" t="s">
        <v>69</v>
      </c>
      <c r="B214" s="17"/>
      <c r="C214" s="17"/>
      <c r="D214" s="10"/>
      <c r="E214" s="4"/>
    </row>
    <row r="215" spans="1:5" ht="17.850000000000001" customHeight="1" x14ac:dyDescent="0.25">
      <c r="A215" s="96" t="s">
        <v>70</v>
      </c>
      <c r="B215" s="17"/>
      <c r="C215" s="17"/>
      <c r="D215" s="10"/>
      <c r="E215" s="4"/>
    </row>
    <row r="216" spans="1:5" ht="17.850000000000001" customHeight="1" x14ac:dyDescent="0.25">
      <c r="A216" s="96" t="s">
        <v>71</v>
      </c>
      <c r="B216" s="17"/>
      <c r="C216" s="17"/>
      <c r="D216" s="10"/>
      <c r="E216" s="4"/>
    </row>
    <row r="217" spans="1:5" ht="17.850000000000001" customHeight="1" x14ac:dyDescent="0.25">
      <c r="A217" s="96" t="s">
        <v>196</v>
      </c>
      <c r="B217" s="17"/>
      <c r="C217" s="17"/>
      <c r="D217" s="10"/>
      <c r="E217" s="4"/>
    </row>
    <row r="218" spans="1:5" ht="17.850000000000001" customHeight="1" x14ac:dyDescent="0.25">
      <c r="A218" s="96" t="s">
        <v>197</v>
      </c>
      <c r="B218" s="17"/>
      <c r="C218" s="17"/>
      <c r="D218" s="10"/>
      <c r="E218" s="4"/>
    </row>
    <row r="219" spans="1:5" ht="17.850000000000001" customHeight="1" x14ac:dyDescent="0.25">
      <c r="A219" s="96" t="s">
        <v>77</v>
      </c>
      <c r="B219" s="17"/>
      <c r="C219" s="17"/>
      <c r="D219" s="10"/>
      <c r="E219" s="4"/>
    </row>
    <row r="220" spans="1:5" ht="17.850000000000001" customHeight="1" x14ac:dyDescent="0.25">
      <c r="A220" s="96" t="s">
        <v>78</v>
      </c>
      <c r="B220" s="17"/>
      <c r="C220" s="17"/>
      <c r="D220" s="10"/>
      <c r="E220" s="4"/>
    </row>
    <row r="221" spans="1:5" ht="17.850000000000001" customHeight="1" x14ac:dyDescent="0.25">
      <c r="A221" s="96" t="s">
        <v>191</v>
      </c>
      <c r="B221" s="17"/>
      <c r="C221" s="17"/>
      <c r="D221" s="10"/>
      <c r="E221" s="4"/>
    </row>
    <row r="222" spans="1:5" ht="17.850000000000001" customHeight="1" x14ac:dyDescent="0.25">
      <c r="A222" s="96" t="s">
        <v>79</v>
      </c>
      <c r="B222" s="17"/>
      <c r="C222" s="17"/>
      <c r="D222" s="10"/>
      <c r="E222" s="4"/>
    </row>
    <row r="223" spans="1:5" ht="17.850000000000001" customHeight="1" x14ac:dyDescent="0.25">
      <c r="A223" s="96" t="s">
        <v>189</v>
      </c>
      <c r="B223" s="17"/>
      <c r="C223" s="17"/>
      <c r="D223" s="10"/>
      <c r="E223" s="4"/>
    </row>
    <row r="224" spans="1:5" ht="17.850000000000001" customHeight="1" x14ac:dyDescent="0.25">
      <c r="A224" s="96" t="s">
        <v>190</v>
      </c>
      <c r="B224" s="17"/>
      <c r="C224" s="17"/>
      <c r="D224" s="10"/>
      <c r="E224" s="4"/>
    </row>
    <row r="225" spans="1:5" ht="17.850000000000001" customHeight="1" x14ac:dyDescent="0.25">
      <c r="A225" s="96" t="s">
        <v>200</v>
      </c>
      <c r="B225" s="17"/>
      <c r="C225" s="17"/>
      <c r="D225" s="10"/>
      <c r="E225" s="4"/>
    </row>
    <row r="226" spans="1:5" ht="17.850000000000001" customHeight="1" x14ac:dyDescent="0.25">
      <c r="A226" s="96" t="s">
        <v>201</v>
      </c>
      <c r="B226" s="17"/>
      <c r="C226" s="17"/>
      <c r="D226" s="10"/>
      <c r="E226" s="4"/>
    </row>
    <row r="227" spans="1:5" ht="17.850000000000001" customHeight="1" x14ac:dyDescent="0.25">
      <c r="A227" s="96" t="s">
        <v>202</v>
      </c>
      <c r="B227" s="17"/>
      <c r="C227" s="17"/>
      <c r="D227" s="10"/>
      <c r="E227" s="4"/>
    </row>
    <row r="228" spans="1:5" ht="17.850000000000001" customHeight="1" x14ac:dyDescent="0.25">
      <c r="A228" s="96" t="s">
        <v>193</v>
      </c>
      <c r="B228" s="17"/>
      <c r="C228" s="17"/>
      <c r="D228" s="10"/>
      <c r="E228" s="4"/>
    </row>
    <row r="229" spans="1:5" ht="17.850000000000001" customHeight="1" x14ac:dyDescent="0.25">
      <c r="A229" s="96" t="s">
        <v>194</v>
      </c>
      <c r="B229" s="17"/>
      <c r="C229" s="17"/>
      <c r="D229" s="10"/>
      <c r="E229" s="4"/>
    </row>
    <row r="230" spans="1:5" ht="17.850000000000001" customHeight="1" x14ac:dyDescent="0.25">
      <c r="A230" s="96" t="s">
        <v>198</v>
      </c>
      <c r="B230" s="17"/>
      <c r="C230" s="17"/>
      <c r="D230" s="10"/>
      <c r="E230" s="4"/>
    </row>
    <row r="231" spans="1:5" ht="17.850000000000001" customHeight="1" x14ac:dyDescent="0.25">
      <c r="A231" s="96" t="s">
        <v>199</v>
      </c>
      <c r="B231" s="17"/>
      <c r="C231" s="17"/>
      <c r="D231" s="10"/>
      <c r="E231" s="4"/>
    </row>
    <row r="232" spans="1:5" ht="17.850000000000001" customHeight="1" x14ac:dyDescent="0.25">
      <c r="A232" s="96" t="s">
        <v>72</v>
      </c>
      <c r="B232" s="17"/>
      <c r="C232" s="17"/>
      <c r="D232" s="10"/>
      <c r="E232" s="4"/>
    </row>
    <row r="233" spans="1:5" ht="17.850000000000001" customHeight="1" x14ac:dyDescent="0.25">
      <c r="A233" s="96" t="s">
        <v>207</v>
      </c>
      <c r="B233" s="17"/>
      <c r="C233" s="17"/>
      <c r="D233" s="10"/>
      <c r="E233" s="4"/>
    </row>
    <row r="234" spans="1:5" ht="17.850000000000001" customHeight="1" x14ac:dyDescent="0.25">
      <c r="A234" s="96" t="s">
        <v>208</v>
      </c>
      <c r="B234" s="17"/>
      <c r="C234" s="17"/>
      <c r="D234" s="10"/>
      <c r="E234" s="4"/>
    </row>
    <row r="235" spans="1:5" ht="17.850000000000001" customHeight="1" x14ac:dyDescent="0.25">
      <c r="A235" s="96" t="s">
        <v>206</v>
      </c>
      <c r="B235" s="17"/>
      <c r="C235" s="17"/>
      <c r="D235" s="10"/>
      <c r="E235" s="4"/>
    </row>
    <row r="236" spans="1:5" ht="17.850000000000001" customHeight="1" x14ac:dyDescent="0.25">
      <c r="A236" s="96" t="s">
        <v>73</v>
      </c>
      <c r="B236" s="17"/>
      <c r="C236" s="17"/>
      <c r="D236" s="10"/>
      <c r="E236" s="4"/>
    </row>
    <row r="237" spans="1:5" ht="17.850000000000001" customHeight="1" x14ac:dyDescent="0.25">
      <c r="A237" s="96" t="s">
        <v>74</v>
      </c>
      <c r="B237" s="17"/>
      <c r="C237" s="17"/>
      <c r="D237" s="10"/>
      <c r="E237" s="4"/>
    </row>
    <row r="238" spans="1:5" ht="17.850000000000001" customHeight="1" x14ac:dyDescent="0.25">
      <c r="A238" s="96" t="s">
        <v>75</v>
      </c>
      <c r="B238" s="17"/>
      <c r="C238" s="17"/>
      <c r="D238" s="10"/>
      <c r="E238" s="4"/>
    </row>
    <row r="239" spans="1:5" ht="17.850000000000001" customHeight="1" x14ac:dyDescent="0.25">
      <c r="A239" s="96" t="s">
        <v>195</v>
      </c>
      <c r="B239" s="10"/>
      <c r="C239" s="10"/>
      <c r="D239" s="10"/>
      <c r="E239" s="4"/>
    </row>
    <row r="240" spans="1:5" x14ac:dyDescent="0.25">
      <c r="A240" s="16"/>
      <c r="B240" s="10"/>
      <c r="C240" s="10"/>
      <c r="D240" s="10"/>
      <c r="E240" s="4"/>
    </row>
    <row r="241" spans="1:5" x14ac:dyDescent="0.25">
      <c r="A241" s="15"/>
      <c r="B241" s="10"/>
      <c r="C241" s="10"/>
      <c r="D241" s="10"/>
      <c r="E241" s="4"/>
    </row>
    <row r="242" spans="1:5" x14ac:dyDescent="0.25">
      <c r="A242" s="15"/>
      <c r="B242" s="10"/>
      <c r="C242" s="10"/>
      <c r="D242" s="10"/>
      <c r="E242" s="4"/>
    </row>
    <row r="243" spans="1:5" x14ac:dyDescent="0.25">
      <c r="A243" s="15"/>
      <c r="B243" s="10"/>
      <c r="C243" s="10"/>
      <c r="D243" s="10"/>
      <c r="E243" s="4"/>
    </row>
    <row r="244" spans="1:5" x14ac:dyDescent="0.25">
      <c r="A244" s="15"/>
      <c r="B244" s="10"/>
      <c r="C244" s="10"/>
      <c r="D244" s="10"/>
      <c r="E244" s="4"/>
    </row>
    <row r="245" spans="1:5" x14ac:dyDescent="0.25">
      <c r="A245" s="15"/>
      <c r="B245" s="10"/>
      <c r="C245" s="10"/>
      <c r="D245" s="9"/>
    </row>
    <row r="246" spans="1:5" x14ac:dyDescent="0.25">
      <c r="A246" s="5"/>
      <c r="B246" s="4"/>
      <c r="C246" s="4"/>
    </row>
    <row r="247" spans="1:5" x14ac:dyDescent="0.25">
      <c r="A247" s="5"/>
      <c r="B247" s="4"/>
      <c r="C247" s="4"/>
    </row>
    <row r="248" spans="1:5" x14ac:dyDescent="0.25">
      <c r="A248" s="5"/>
      <c r="B248" s="4"/>
      <c r="C248" s="4"/>
    </row>
    <row r="249" spans="1:5" x14ac:dyDescent="0.25">
      <c r="A249" s="5"/>
      <c r="B249" s="4"/>
      <c r="C249" s="4"/>
    </row>
    <row r="250" spans="1:5" x14ac:dyDescent="0.25">
      <c r="A250" s="5"/>
      <c r="B250" s="4"/>
      <c r="C250" s="4"/>
    </row>
    <row r="251" spans="1:5" x14ac:dyDescent="0.25">
      <c r="A251" s="5"/>
      <c r="B251" s="4"/>
      <c r="C251" s="4"/>
    </row>
    <row r="252" spans="1:5" x14ac:dyDescent="0.25">
      <c r="A252" s="5"/>
      <c r="B252" s="4"/>
      <c r="C252" s="4"/>
    </row>
    <row r="253" spans="1:5" x14ac:dyDescent="0.25">
      <c r="A253" s="5"/>
      <c r="B253" s="4"/>
      <c r="C253" s="4"/>
    </row>
    <row r="254" spans="1:5" x14ac:dyDescent="0.25">
      <c r="A254" s="5"/>
      <c r="B254" s="4"/>
      <c r="C254" s="4"/>
    </row>
    <row r="255" spans="1:5" x14ac:dyDescent="0.25">
      <c r="A255" s="5"/>
      <c r="B255" s="4"/>
      <c r="C255" s="4"/>
    </row>
    <row r="256" spans="1:5" x14ac:dyDescent="0.25">
      <c r="A256" s="5"/>
      <c r="B256" s="4"/>
      <c r="C256" s="4"/>
    </row>
    <row r="257" spans="1:3" x14ac:dyDescent="0.25">
      <c r="A257" s="5"/>
      <c r="B257" s="4"/>
      <c r="C257" s="4"/>
    </row>
    <row r="258" spans="1:3" x14ac:dyDescent="0.25">
      <c r="A258" s="5"/>
      <c r="B258" s="4"/>
      <c r="C258" s="4"/>
    </row>
    <row r="259" spans="1:3" x14ac:dyDescent="0.25">
      <c r="A259" s="5"/>
      <c r="B259" s="4"/>
      <c r="C259" s="4"/>
    </row>
    <row r="260" spans="1:3" x14ac:dyDescent="0.25">
      <c r="A260" s="5"/>
      <c r="B260" s="4"/>
      <c r="C260" s="4"/>
    </row>
    <row r="261" spans="1:3" x14ac:dyDescent="0.25">
      <c r="A261" s="5"/>
      <c r="B261" s="4"/>
      <c r="C261" s="4"/>
    </row>
    <row r="262" spans="1:3" x14ac:dyDescent="0.25">
      <c r="A262" s="5"/>
      <c r="B262" s="4"/>
      <c r="C262" s="4"/>
    </row>
    <row r="263" spans="1:3" x14ac:dyDescent="0.25">
      <c r="A263" s="5"/>
      <c r="B263" s="4"/>
      <c r="C263" s="4"/>
    </row>
    <row r="264" spans="1:3" x14ac:dyDescent="0.25">
      <c r="A264" s="5"/>
      <c r="B264" s="4"/>
      <c r="C264" s="4"/>
    </row>
    <row r="265" spans="1:3" x14ac:dyDescent="0.25">
      <c r="A265" s="5"/>
      <c r="B265" s="4"/>
      <c r="C265" s="4"/>
    </row>
    <row r="266" spans="1:3" x14ac:dyDescent="0.25">
      <c r="A266" s="5"/>
      <c r="B266" s="4"/>
      <c r="C266" s="4"/>
    </row>
    <row r="267" spans="1:3" x14ac:dyDescent="0.25">
      <c r="A267" s="5"/>
      <c r="B267" s="4"/>
      <c r="C267" s="4"/>
    </row>
    <row r="268" spans="1:3" x14ac:dyDescent="0.25">
      <c r="A268" s="5"/>
      <c r="B268" s="4"/>
      <c r="C268" s="4"/>
    </row>
    <row r="269" spans="1:3" x14ac:dyDescent="0.25">
      <c r="A269" s="5"/>
      <c r="B269" s="4"/>
      <c r="C269" s="4"/>
    </row>
    <row r="270" spans="1:3" x14ac:dyDescent="0.25">
      <c r="A270" s="5"/>
      <c r="B270" s="4"/>
      <c r="C270" s="4"/>
    </row>
    <row r="271" spans="1:3" x14ac:dyDescent="0.25">
      <c r="A271" s="5"/>
      <c r="B271" s="4"/>
      <c r="C271" s="4"/>
    </row>
    <row r="272" spans="1:3" x14ac:dyDescent="0.25">
      <c r="A272" s="5"/>
      <c r="B272" s="4"/>
      <c r="C272" s="4"/>
    </row>
    <row r="273" spans="1:3" x14ac:dyDescent="0.25">
      <c r="A273" s="5"/>
      <c r="B273" s="4"/>
      <c r="C273" s="4"/>
    </row>
    <row r="274" spans="1:3" x14ac:dyDescent="0.25">
      <c r="A274" s="5"/>
      <c r="B274" s="4"/>
      <c r="C274" s="4"/>
    </row>
    <row r="275" spans="1:3" x14ac:dyDescent="0.25">
      <c r="A275" s="5"/>
      <c r="B275" s="4"/>
      <c r="C275" s="4"/>
    </row>
    <row r="276" spans="1:3" x14ac:dyDescent="0.25">
      <c r="A276" s="5"/>
      <c r="B276" s="4"/>
      <c r="C276" s="4"/>
    </row>
    <row r="277" spans="1:3" x14ac:dyDescent="0.25">
      <c r="A277" s="5"/>
      <c r="B277" s="4"/>
      <c r="C277" s="4"/>
    </row>
    <row r="278" spans="1:3" x14ac:dyDescent="0.25">
      <c r="A278" s="5"/>
      <c r="B278" s="4"/>
      <c r="C278" s="4"/>
    </row>
    <row r="279" spans="1:3" x14ac:dyDescent="0.25">
      <c r="A279" s="5"/>
      <c r="B279" s="4"/>
      <c r="C279" s="4"/>
    </row>
    <row r="280" spans="1:3" x14ac:dyDescent="0.25">
      <c r="A280" s="5"/>
      <c r="B280" s="4"/>
      <c r="C280" s="4"/>
    </row>
    <row r="281" spans="1:3" x14ac:dyDescent="0.25">
      <c r="A281" s="5"/>
      <c r="B281" s="4"/>
      <c r="C281" s="4"/>
    </row>
    <row r="282" spans="1:3" x14ac:dyDescent="0.25">
      <c r="A282" s="5"/>
      <c r="B282" s="4"/>
      <c r="C282" s="4"/>
    </row>
    <row r="283" spans="1:3" x14ac:dyDescent="0.25">
      <c r="A283" s="5"/>
      <c r="B283" s="4"/>
      <c r="C283" s="4"/>
    </row>
    <row r="284" spans="1:3" x14ac:dyDescent="0.25">
      <c r="A284" s="5"/>
      <c r="B284" s="4"/>
      <c r="C284" s="4"/>
    </row>
    <row r="285" spans="1:3" x14ac:dyDescent="0.25">
      <c r="A285" s="5"/>
      <c r="B285" s="4"/>
      <c r="C285" s="4"/>
    </row>
    <row r="286" spans="1:3" x14ac:dyDescent="0.25">
      <c r="A286" s="5"/>
      <c r="B286" s="4"/>
      <c r="C286" s="4"/>
    </row>
    <row r="287" spans="1:3" x14ac:dyDescent="0.25">
      <c r="A287" s="5"/>
      <c r="B287" s="4"/>
      <c r="C287" s="4"/>
    </row>
    <row r="288" spans="1:3" x14ac:dyDescent="0.25">
      <c r="A288" s="5"/>
      <c r="B288" s="4"/>
      <c r="C288" s="4"/>
    </row>
    <row r="289" spans="1:3" x14ac:dyDescent="0.25">
      <c r="A289" s="5"/>
      <c r="B289" s="4"/>
      <c r="C289" s="4"/>
    </row>
    <row r="290" spans="1:3" x14ac:dyDescent="0.25">
      <c r="A290" s="5"/>
      <c r="B290" s="4"/>
      <c r="C290" s="4"/>
    </row>
    <row r="291" spans="1:3" x14ac:dyDescent="0.25">
      <c r="A291" s="5"/>
      <c r="B291" s="4"/>
      <c r="C291" s="4"/>
    </row>
    <row r="292" spans="1:3" x14ac:dyDescent="0.25">
      <c r="A292" s="5"/>
      <c r="B292" s="4"/>
      <c r="C292" s="4"/>
    </row>
    <row r="293" spans="1:3" x14ac:dyDescent="0.25">
      <c r="A293" s="5"/>
      <c r="B293" s="4"/>
      <c r="C293" s="4"/>
    </row>
    <row r="294" spans="1:3" x14ac:dyDescent="0.25">
      <c r="A294" s="5"/>
      <c r="B294" s="4"/>
      <c r="C294" s="4"/>
    </row>
    <row r="295" spans="1:3" x14ac:dyDescent="0.25">
      <c r="A295" s="5"/>
      <c r="B295" s="4"/>
      <c r="C295" s="4"/>
    </row>
    <row r="296" spans="1:3" x14ac:dyDescent="0.25">
      <c r="A296" s="5"/>
      <c r="B296" s="4"/>
      <c r="C296" s="4"/>
    </row>
    <row r="297" spans="1:3" x14ac:dyDescent="0.25">
      <c r="A297" s="5"/>
      <c r="B297" s="4"/>
      <c r="C297" s="4"/>
    </row>
    <row r="298" spans="1:3" x14ac:dyDescent="0.25">
      <c r="A298" s="5"/>
      <c r="B298" s="4"/>
      <c r="C298" s="4"/>
    </row>
    <row r="299" spans="1:3" x14ac:dyDescent="0.25">
      <c r="A299" s="5"/>
      <c r="B299" s="4"/>
      <c r="C299" s="4"/>
    </row>
    <row r="300" spans="1:3" x14ac:dyDescent="0.25">
      <c r="A300" s="5"/>
      <c r="B300" s="4"/>
      <c r="C300" s="4"/>
    </row>
    <row r="301" spans="1:3" x14ac:dyDescent="0.25">
      <c r="A301" s="5"/>
      <c r="B301" s="4"/>
      <c r="C301" s="4"/>
    </row>
    <row r="302" spans="1:3" x14ac:dyDescent="0.25">
      <c r="A302" s="5"/>
      <c r="B302" s="4"/>
      <c r="C302" s="4"/>
    </row>
    <row r="303" spans="1:3" x14ac:dyDescent="0.25">
      <c r="A303" s="5"/>
      <c r="B303" s="4"/>
      <c r="C303" s="4"/>
    </row>
    <row r="304" spans="1:3" x14ac:dyDescent="0.25">
      <c r="A304" s="5"/>
      <c r="B304" s="4"/>
      <c r="C304" s="4"/>
    </row>
    <row r="305" spans="2:3" x14ac:dyDescent="0.25">
      <c r="B305" s="4"/>
      <c r="C305" s="4"/>
    </row>
  </sheetData>
  <mergeCells count="171">
    <mergeCell ref="C174:D174"/>
    <mergeCell ref="C180:D180"/>
    <mergeCell ref="C178:D178"/>
    <mergeCell ref="C179:D179"/>
    <mergeCell ref="C80:D80"/>
    <mergeCell ref="C90:D90"/>
    <mergeCell ref="C94:D94"/>
    <mergeCell ref="C193:D193"/>
    <mergeCell ref="C194:D194"/>
    <mergeCell ref="C82:D82"/>
    <mergeCell ref="C177:D177"/>
    <mergeCell ref="C167:D167"/>
    <mergeCell ref="C168:D168"/>
    <mergeCell ref="C150:D150"/>
    <mergeCell ref="C158:D158"/>
    <mergeCell ref="C175:D175"/>
    <mergeCell ref="C160:D160"/>
    <mergeCell ref="C176:D176"/>
    <mergeCell ref="C153:D153"/>
    <mergeCell ref="C154:D154"/>
    <mergeCell ref="C157:D157"/>
    <mergeCell ref="C151:D151"/>
    <mergeCell ref="C161:D161"/>
    <mergeCell ref="C162:D162"/>
    <mergeCell ref="C197:D197"/>
    <mergeCell ref="A81:A84"/>
    <mergeCell ref="A102:A105"/>
    <mergeCell ref="A97:A98"/>
    <mergeCell ref="A100:A101"/>
    <mergeCell ref="A23:A25"/>
    <mergeCell ref="A54:A55"/>
    <mergeCell ref="A64:A65"/>
    <mergeCell ref="C28:D28"/>
    <mergeCell ref="C44:D44"/>
    <mergeCell ref="C45:D45"/>
    <mergeCell ref="A88:A89"/>
    <mergeCell ref="C76:D76"/>
    <mergeCell ref="C71:D71"/>
    <mergeCell ref="C72:D72"/>
    <mergeCell ref="C73:D73"/>
    <mergeCell ref="C64:D64"/>
    <mergeCell ref="C65:D65"/>
    <mergeCell ref="C75:D75"/>
    <mergeCell ref="C70:D70"/>
    <mergeCell ref="C68:D68"/>
    <mergeCell ref="C67:D67"/>
    <mergeCell ref="C77:D77"/>
    <mergeCell ref="C83:D83"/>
    <mergeCell ref="A62:A63"/>
    <mergeCell ref="C62:D62"/>
    <mergeCell ref="C63:D63"/>
    <mergeCell ref="C17:D17"/>
    <mergeCell ref="A21:A22"/>
    <mergeCell ref="C21:D21"/>
    <mergeCell ref="C54:D54"/>
    <mergeCell ref="C53:D53"/>
    <mergeCell ref="C34:D34"/>
    <mergeCell ref="A34:A37"/>
    <mergeCell ref="A52:A53"/>
    <mergeCell ref="C52:D52"/>
    <mergeCell ref="C59:D59"/>
    <mergeCell ref="C58:D58"/>
    <mergeCell ref="C55:D55"/>
    <mergeCell ref="C57:D57"/>
    <mergeCell ref="C56:D56"/>
    <mergeCell ref="C60:D60"/>
    <mergeCell ref="C26:D26"/>
    <mergeCell ref="C27:D27"/>
    <mergeCell ref="A26:A28"/>
    <mergeCell ref="A49:A50"/>
    <mergeCell ref="C79:D79"/>
    <mergeCell ref="C95:D95"/>
    <mergeCell ref="C92:D92"/>
    <mergeCell ref="C98:D98"/>
    <mergeCell ref="C100:D100"/>
    <mergeCell ref="C118:D118"/>
    <mergeCell ref="C117:D117"/>
    <mergeCell ref="A92:A93"/>
    <mergeCell ref="C110:D110"/>
    <mergeCell ref="C101:D101"/>
    <mergeCell ref="C102:D102"/>
    <mergeCell ref="C104:D104"/>
    <mergeCell ref="C103:D103"/>
    <mergeCell ref="C105:D105"/>
    <mergeCell ref="C107:D107"/>
    <mergeCell ref="C108:D108"/>
    <mergeCell ref="A140:A142"/>
    <mergeCell ref="A137:A139"/>
    <mergeCell ref="A126:A128"/>
    <mergeCell ref="C84:D84"/>
    <mergeCell ref="C89:D89"/>
    <mergeCell ref="C91:D91"/>
    <mergeCell ref="C93:D93"/>
    <mergeCell ref="C97:D97"/>
    <mergeCell ref="C88:D88"/>
    <mergeCell ref="A123:A125"/>
    <mergeCell ref="C125:D125"/>
    <mergeCell ref="C126:D126"/>
    <mergeCell ref="C127:D127"/>
    <mergeCell ref="C123:D123"/>
    <mergeCell ref="C112:D112"/>
    <mergeCell ref="C120:D120"/>
    <mergeCell ref="C114:D114"/>
    <mergeCell ref="C113:D113"/>
    <mergeCell ref="A113:A114"/>
    <mergeCell ref="C13:D13"/>
    <mergeCell ref="C50:D50"/>
    <mergeCell ref="C38:D38"/>
    <mergeCell ref="C46:D46"/>
    <mergeCell ref="C19:D19"/>
    <mergeCell ref="C24:D24"/>
    <mergeCell ref="C15:D15"/>
    <mergeCell ref="C37:D37"/>
    <mergeCell ref="C18:D18"/>
    <mergeCell ref="C23:D23"/>
    <mergeCell ref="C25:D25"/>
    <mergeCell ref="C22:D22"/>
    <mergeCell ref="C30:D30"/>
    <mergeCell ref="C42:D42"/>
    <mergeCell ref="C43:D43"/>
    <mergeCell ref="C49:D49"/>
    <mergeCell ref="C35:D35"/>
    <mergeCell ref="C36:D36"/>
    <mergeCell ref="C195:D195"/>
    <mergeCell ref="C33:D33"/>
    <mergeCell ref="C132:D132"/>
    <mergeCell ref="B209:C209"/>
    <mergeCell ref="C136:D136"/>
    <mergeCell ref="C137:D137"/>
    <mergeCell ref="C139:D139"/>
    <mergeCell ref="C166:D166"/>
    <mergeCell ref="C148:D148"/>
    <mergeCell ref="C147:D147"/>
    <mergeCell ref="C124:D124"/>
    <mergeCell ref="C156:D156"/>
    <mergeCell ref="C149:D149"/>
    <mergeCell ref="C155:D155"/>
    <mergeCell ref="C165:D165"/>
    <mergeCell ref="C163:D163"/>
    <mergeCell ref="C164:D164"/>
    <mergeCell ref="C138:D138"/>
    <mergeCell ref="C140:D140"/>
    <mergeCell ref="C121:D121"/>
    <mergeCell ref="C81:D81"/>
    <mergeCell ref="C86:D86"/>
    <mergeCell ref="C170:D170"/>
    <mergeCell ref="C78:D78"/>
    <mergeCell ref="A2:D2"/>
    <mergeCell ref="C159:D159"/>
    <mergeCell ref="A30:A31"/>
    <mergeCell ref="C31:D31"/>
    <mergeCell ref="A77:A79"/>
    <mergeCell ref="C69:D69"/>
    <mergeCell ref="C133:D133"/>
    <mergeCell ref="C142:D142"/>
    <mergeCell ref="C141:D141"/>
    <mergeCell ref="C144:D144"/>
    <mergeCell ref="C146:D146"/>
    <mergeCell ref="C135:D135"/>
    <mergeCell ref="A3:D3"/>
    <mergeCell ref="A4:D4"/>
    <mergeCell ref="A5:D5"/>
    <mergeCell ref="A7:D7"/>
    <mergeCell ref="C14:D14"/>
    <mergeCell ref="C10:D10"/>
    <mergeCell ref="A148:A149"/>
    <mergeCell ref="A157:A158"/>
    <mergeCell ref="A150:A152"/>
    <mergeCell ref="C131:D131"/>
    <mergeCell ref="C128:D128"/>
    <mergeCell ref="C130:D130"/>
  </mergeCells>
  <phoneticPr fontId="3" type="noConversion"/>
  <pageMargins left="0.98425196850393704" right="0.11811023622047245" top="0.39370078740157483" bottom="0.74803149606299213" header="0" footer="0.47244094488188981"/>
  <pageSetup scale="85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TABLA</vt:lpstr>
      <vt:lpstr>TABLA!Área_de_impresión</vt:lpstr>
      <vt:lpstr>TABLA!Títulos_a_imprimir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rodriguez</dc:creator>
  <cp:lastModifiedBy>María Amézquita</cp:lastModifiedBy>
  <cp:lastPrinted>2017-03-02T20:05:23Z</cp:lastPrinted>
  <dcterms:created xsi:type="dcterms:W3CDTF">2010-04-26T13:25:15Z</dcterms:created>
  <dcterms:modified xsi:type="dcterms:W3CDTF">2017-08-15T14:32:50Z</dcterms:modified>
</cp:coreProperties>
</file>