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yolanda suarez\AppData\Local\Microsoft\Windows\Temporary Internet Files\Content.Outlook\SLDQD074\"/>
    </mc:Choice>
  </mc:AlternateContent>
  <xr:revisionPtr revIDLastSave="0" documentId="10_ncr:8100000_{4454C61A-F400-4163-99BA-97F6D02041DD}" xr6:coauthVersionLast="32" xr6:coauthVersionMax="32" xr10:uidLastSave="{00000000-0000-0000-0000-000000000000}"/>
  <bookViews>
    <workbookView xWindow="30" yWindow="4605" windowWidth="15480" windowHeight="3675" xr2:uid="{00000000-000D-0000-FFFF-FFFF00000000}"/>
  </bookViews>
  <sheets>
    <sheet name="TABLA" sheetId="1" r:id="rId1"/>
  </sheets>
  <definedNames>
    <definedName name="_xlnm.Print_Area" localSheetId="0">TABLA!$A$1:$G$231</definedName>
    <definedName name="_xlnm.Print_Titles" localSheetId="0">TABLA!$10:$10</definedName>
  </definedNames>
  <calcPr calcId="162913"/>
</workbook>
</file>

<file path=xl/calcChain.xml><?xml version="1.0" encoding="utf-8"?>
<calcChain xmlns="http://schemas.openxmlformats.org/spreadsheetml/2006/main">
  <c r="G32" i="1" l="1"/>
  <c r="H56" i="1" l="1"/>
  <c r="I56" i="1"/>
  <c r="H57" i="1"/>
  <c r="I57" i="1"/>
  <c r="H58" i="1"/>
  <c r="I58" i="1"/>
  <c r="I61" i="1"/>
  <c r="H123" i="1"/>
  <c r="G59" i="1"/>
  <c r="K59" i="1"/>
</calcChain>
</file>

<file path=xl/sharedStrings.xml><?xml version="1.0" encoding="utf-8"?>
<sst xmlns="http://schemas.openxmlformats.org/spreadsheetml/2006/main" count="495" uniqueCount="258">
  <si>
    <t>Zanahoria</t>
  </si>
  <si>
    <t>Molondrón</t>
  </si>
  <si>
    <t>Apio</t>
  </si>
  <si>
    <t>Tamarindo</t>
  </si>
  <si>
    <t>Cereza</t>
  </si>
  <si>
    <t>Jenjibre</t>
  </si>
  <si>
    <t>MINISTERIO DE AGRICULTURA</t>
  </si>
  <si>
    <t>DEPARTAMENTO DE ECONOMÍA AGROPECUARIA</t>
  </si>
  <si>
    <t>Unidad</t>
  </si>
  <si>
    <t>Saco</t>
  </si>
  <si>
    <t>Maíz Grano</t>
  </si>
  <si>
    <t>Millar</t>
  </si>
  <si>
    <t>Huacal</t>
  </si>
  <si>
    <t>Nabo</t>
  </si>
  <si>
    <t>QQ</t>
  </si>
  <si>
    <t>Docena</t>
  </si>
  <si>
    <t>Habichuela Pinta</t>
  </si>
  <si>
    <t>Habichuela Negra</t>
  </si>
  <si>
    <t>Habichuela Blanca</t>
  </si>
  <si>
    <t>Libra</t>
  </si>
  <si>
    <t>Ciento</t>
  </si>
  <si>
    <t>Lata</t>
  </si>
  <si>
    <t xml:space="preserve">Saco </t>
  </si>
  <si>
    <t xml:space="preserve">Huacal </t>
  </si>
  <si>
    <t>Ajo Criollo</t>
  </si>
  <si>
    <t xml:space="preserve">Ajo Importando </t>
  </si>
  <si>
    <t>FRUTALES</t>
  </si>
  <si>
    <t>LEGUMINOSA</t>
  </si>
  <si>
    <t>RAÍCES  Y  TUBÉRCULOS</t>
  </si>
  <si>
    <t>MUSÁCEAS</t>
  </si>
  <si>
    <t>Cubeta</t>
  </si>
  <si>
    <t>saco</t>
  </si>
  <si>
    <t>0.25-1</t>
  </si>
  <si>
    <t xml:space="preserve">0.25-1 </t>
  </si>
  <si>
    <t>Arroz Super Selecto</t>
  </si>
  <si>
    <t>22</t>
  </si>
  <si>
    <t>10</t>
  </si>
  <si>
    <t>GRUPOS /  PRODUCTOS</t>
  </si>
  <si>
    <t>HORTALIZAS Y  VEGETALES</t>
  </si>
  <si>
    <t>55-60</t>
  </si>
  <si>
    <t xml:space="preserve"> 1-2</t>
  </si>
  <si>
    <t xml:space="preserve"> 2-3</t>
  </si>
  <si>
    <t>20-25</t>
  </si>
  <si>
    <t>0.5-1</t>
  </si>
  <si>
    <t>0.8-1</t>
  </si>
  <si>
    <t>0.9-1.5</t>
  </si>
  <si>
    <t>0.5-1.5</t>
  </si>
  <si>
    <t>35 -40</t>
  </si>
  <si>
    <t>40-45-50</t>
  </si>
  <si>
    <t>1.24 - 1.75</t>
  </si>
  <si>
    <t>5-6.5</t>
  </si>
  <si>
    <t>6.5-7</t>
  </si>
  <si>
    <t xml:space="preserve">3.5-4 </t>
  </si>
  <si>
    <t xml:space="preserve"> 8-9</t>
  </si>
  <si>
    <t>3-4</t>
  </si>
  <si>
    <t>0.6-1.5</t>
  </si>
  <si>
    <t>0.55-1.5</t>
  </si>
  <si>
    <t>0.19-0.5</t>
  </si>
  <si>
    <t>95-100</t>
  </si>
  <si>
    <t>0.75-2</t>
  </si>
  <si>
    <t>90-95-100</t>
  </si>
  <si>
    <t>3-6</t>
  </si>
  <si>
    <t>0.5-1.75</t>
  </si>
  <si>
    <r>
      <t>Fuente:</t>
    </r>
    <r>
      <rPr>
        <sz val="9.5"/>
        <color indexed="8"/>
        <rFont val="Calibri"/>
        <family val="2"/>
      </rPr>
      <t xml:space="preserve">  Ministerio de Agricultura.  Departamento de Economía Agropecuaria.</t>
    </r>
  </si>
  <si>
    <t>0.68</t>
  </si>
  <si>
    <t>VICEMINISTERIO DE PLANIFICACIÓN SECTORIAL AGROPECUARIA</t>
  </si>
  <si>
    <t xml:space="preserve"> 100 y 150</t>
  </si>
  <si>
    <t>ANIMALES Y PRODUCTOS PECUARIOS</t>
  </si>
  <si>
    <t xml:space="preserve">Habichuela Roja </t>
  </si>
  <si>
    <t>0.5-1.0</t>
  </si>
  <si>
    <t xml:space="preserve"> 1.0-1.5</t>
  </si>
  <si>
    <t xml:space="preserve">Lata </t>
  </si>
  <si>
    <t>República Dominicana</t>
  </si>
  <si>
    <t>2.0 - 3.5</t>
  </si>
  <si>
    <t xml:space="preserve">CONVERSIONES: </t>
  </si>
  <si>
    <t xml:space="preserve">Maíz  mazorca  x 0.82= Maíz en grano </t>
  </si>
  <si>
    <t>Vaca viva x 0.5 = Carne</t>
  </si>
  <si>
    <t>Para convertir de  Quintal a  Tonelada Métrica se divide entre 22.046</t>
  </si>
  <si>
    <t xml:space="preserve">1 libra = 16 onzas </t>
  </si>
  <si>
    <t xml:space="preserve">1 ristra de ajo es igual a 100 cabezas </t>
  </si>
  <si>
    <t xml:space="preserve">1 saco de carbón es igual 5 latas </t>
  </si>
  <si>
    <t xml:space="preserve">                           = 3.7854 litros </t>
  </si>
  <si>
    <t xml:space="preserve">                           = 120 onzas fluídas </t>
  </si>
  <si>
    <t xml:space="preserve">                           = 2.2046 libras </t>
  </si>
  <si>
    <t xml:space="preserve"> 11-30</t>
  </si>
  <si>
    <t>30-40</t>
  </si>
  <si>
    <t>TABLA DE UNIDADES DE PESAS Y  MEDIDAS  DE USO AGROPECUARIO</t>
  </si>
  <si>
    <t>2-10</t>
  </si>
  <si>
    <t xml:space="preserve">PESO PROMEDIO                           (En Libra)  </t>
  </si>
  <si>
    <t>5 - 5.5</t>
  </si>
  <si>
    <t>Coco de agua (promedio Unidad)</t>
  </si>
  <si>
    <t>Fundas</t>
  </si>
  <si>
    <t xml:space="preserve">UNIDAD DE VENTA/PRESENTACION                      Y TAMAÑO DEL PRODUCTO EN EL MERCADO "NUEVO" DE SANTO DOMINGO. </t>
  </si>
  <si>
    <t>65 Kilos/Saco</t>
  </si>
  <si>
    <t xml:space="preserve">Papa </t>
  </si>
  <si>
    <t>Unidad/grande</t>
  </si>
  <si>
    <t>Unidad/mediano</t>
  </si>
  <si>
    <t>Unidad/pequeño</t>
  </si>
  <si>
    <t xml:space="preserve">Guineo Verde </t>
  </si>
  <si>
    <t xml:space="preserve">180-200 Unidades </t>
  </si>
  <si>
    <t xml:space="preserve">Rulo </t>
  </si>
  <si>
    <t>Ají Morrón</t>
  </si>
  <si>
    <t xml:space="preserve">Ají Gustoso </t>
  </si>
  <si>
    <t>Ají Cubanela</t>
  </si>
  <si>
    <t xml:space="preserve">Auyama Cucurbita Moschata  </t>
  </si>
  <si>
    <t xml:space="preserve">Auyama Cucurbita Pepo  </t>
  </si>
  <si>
    <t xml:space="preserve">Auyama Cucurbita Mixta </t>
  </si>
  <si>
    <t>Paquetes/Saco</t>
  </si>
  <si>
    <t xml:space="preserve">Espinaca  </t>
  </si>
  <si>
    <t xml:space="preserve">Puerro  </t>
  </si>
  <si>
    <t>Pepino</t>
  </si>
  <si>
    <t>Unidad/pequeña</t>
  </si>
  <si>
    <t>Rábano</t>
  </si>
  <si>
    <t xml:space="preserve">40 Paquetes de 3 libras/Huacal </t>
  </si>
  <si>
    <t>Vainitas</t>
  </si>
  <si>
    <t xml:space="preserve">Unidad/Huacal </t>
  </si>
  <si>
    <t>Paquete</t>
  </si>
  <si>
    <t xml:space="preserve">Berro </t>
  </si>
  <si>
    <t xml:space="preserve">Remolacha  </t>
  </si>
  <si>
    <t xml:space="preserve">Repollo Criollo  </t>
  </si>
  <si>
    <t xml:space="preserve">Perejil  </t>
  </si>
  <si>
    <t xml:space="preserve">Coliflor  </t>
  </si>
  <si>
    <t xml:space="preserve">Brócoli  </t>
  </si>
  <si>
    <t xml:space="preserve">Tayota  </t>
  </si>
  <si>
    <t>Unidad/mediana</t>
  </si>
  <si>
    <t xml:space="preserve">Chinola </t>
  </si>
  <si>
    <t>Zapote</t>
  </si>
  <si>
    <t xml:space="preserve">Piña MD2  </t>
  </si>
  <si>
    <t xml:space="preserve">Naranja Agria </t>
  </si>
  <si>
    <t xml:space="preserve">Naranja Dulce </t>
  </si>
  <si>
    <t xml:space="preserve">Melón Cantaloupe </t>
  </si>
  <si>
    <t xml:space="preserve">Sandía </t>
  </si>
  <si>
    <t>Granadillo</t>
  </si>
  <si>
    <t xml:space="preserve">Níspero </t>
  </si>
  <si>
    <t xml:space="preserve">Guayaba </t>
  </si>
  <si>
    <t>Guanábana (criolla e hìbrida e injerta)</t>
  </si>
  <si>
    <t xml:space="preserve">Jagua </t>
  </si>
  <si>
    <t>Mango Tommy</t>
  </si>
  <si>
    <t>Toro</t>
  </si>
  <si>
    <t xml:space="preserve">Vaca Adulta </t>
  </si>
  <si>
    <t xml:space="preserve">Novillo </t>
  </si>
  <si>
    <t xml:space="preserve">Ternero </t>
  </si>
  <si>
    <t xml:space="preserve">Cerdo </t>
  </si>
  <si>
    <t xml:space="preserve">Cerdito </t>
  </si>
  <si>
    <t xml:space="preserve">Chivo </t>
  </si>
  <si>
    <t xml:space="preserve">Chivito </t>
  </si>
  <si>
    <t xml:space="preserve">Gallina </t>
  </si>
  <si>
    <t>Pavo</t>
  </si>
  <si>
    <t xml:space="preserve">Pato </t>
  </si>
  <si>
    <t xml:space="preserve">Guinea </t>
  </si>
  <si>
    <t xml:space="preserve">Conejo </t>
  </si>
  <si>
    <t xml:space="preserve">Huevo  </t>
  </si>
  <si>
    <t>3.5 litros</t>
  </si>
  <si>
    <t xml:space="preserve">Leche en Polvo </t>
  </si>
  <si>
    <t xml:space="preserve">Orégano Verde  </t>
  </si>
  <si>
    <t xml:space="preserve">Paquete </t>
  </si>
  <si>
    <t xml:space="preserve">Lechuga Repollada  </t>
  </si>
  <si>
    <t xml:space="preserve">Plátano Cibao Enano </t>
  </si>
  <si>
    <t>Platano Maeño (Macho x Hembra)</t>
  </si>
  <si>
    <t>50, 60 y 70</t>
  </si>
  <si>
    <t xml:space="preserve">Limón Dulce (Pomelo) </t>
  </si>
  <si>
    <t>Oveja</t>
  </si>
  <si>
    <t>Toronja</t>
  </si>
  <si>
    <t>Mandarina</t>
  </si>
  <si>
    <t>Guineo Orgánico (Export.)</t>
  </si>
  <si>
    <t xml:space="preserve">Caja  125 Unidades </t>
  </si>
  <si>
    <t>OTROS</t>
  </si>
  <si>
    <t>Pasto</t>
  </si>
  <si>
    <t>Paca</t>
  </si>
  <si>
    <t xml:space="preserve">Racimo (120 unidades) </t>
  </si>
  <si>
    <t>8000 litros</t>
  </si>
  <si>
    <t>Plátano Barahona (Macho x Hembra)</t>
  </si>
  <si>
    <t>Arroz Selecto y Superior</t>
  </si>
  <si>
    <t>Berenjena Pompadur</t>
  </si>
  <si>
    <t xml:space="preserve">Guineo Maduro </t>
  </si>
  <si>
    <t>Guandul Verde en Vaina</t>
  </si>
  <si>
    <t xml:space="preserve">Cilantro Ancho  (Coyote) </t>
  </si>
  <si>
    <t xml:space="preserve">Tomate de Ensalada  </t>
  </si>
  <si>
    <t xml:space="preserve">Tomate Industrial  </t>
  </si>
  <si>
    <t xml:space="preserve">Tomate  Bugalú    </t>
  </si>
  <si>
    <t xml:space="preserve">Coco Seco </t>
  </si>
  <si>
    <t xml:space="preserve">Lechosa Maradol </t>
  </si>
  <si>
    <t xml:space="preserve">Lechosa Red Lady    </t>
  </si>
  <si>
    <t xml:space="preserve">Limón Agrio (Criollo) </t>
  </si>
  <si>
    <t>Limón Agrio (Persa)</t>
  </si>
  <si>
    <t xml:space="preserve">Piña Cayena Lisa  </t>
  </si>
  <si>
    <t xml:space="preserve">Mango Keeit </t>
  </si>
  <si>
    <t xml:space="preserve">Mango Puntica </t>
  </si>
  <si>
    <t xml:space="preserve">Mango Irwin  </t>
  </si>
  <si>
    <t>Mango  Yamaguí</t>
  </si>
  <si>
    <t xml:space="preserve">Mango Gota de Oro </t>
  </si>
  <si>
    <t>Mango Banilejo</t>
  </si>
  <si>
    <t xml:space="preserve">1 Mazorca de Maíz= 4 onzas </t>
  </si>
  <si>
    <t xml:space="preserve">Sorgo panicota x 0.7 = Sorgo en Grano </t>
  </si>
  <si>
    <t xml:space="preserve">1 Libra = 0.45395 kilográmos </t>
  </si>
  <si>
    <t>1 Tonelada métrica  = 1,000 kilogramos</t>
  </si>
  <si>
    <t>1 Kilográmo     = 1,000 gramos</t>
  </si>
  <si>
    <t xml:space="preserve">Arroz cáscara x 0.6 = Arroz banco </t>
  </si>
  <si>
    <t xml:space="preserve">1 Quintal   = 100 libras </t>
  </si>
  <si>
    <t xml:space="preserve">1 Quintal métrico  = 50 kilogramos </t>
  </si>
  <si>
    <t>1 galón tiene 3,78 litros</t>
  </si>
  <si>
    <t xml:space="preserve">1 Galón            = 4 cuartillo </t>
  </si>
  <si>
    <t xml:space="preserve">                           = 8 pintas</t>
  </si>
  <si>
    <t xml:space="preserve">                                         110 libras </t>
  </si>
  <si>
    <t>1 Tonelada larga   =  2,204 libras (Británico)</t>
  </si>
  <si>
    <t xml:space="preserve">                                            2,205 libras</t>
  </si>
  <si>
    <t xml:space="preserve">1 Tonelada corta    =   20 quintales </t>
  </si>
  <si>
    <t xml:space="preserve">                                           907.9 kilogramos </t>
  </si>
  <si>
    <t>Leche Líquida</t>
  </si>
  <si>
    <t xml:space="preserve">                Elaborado por la División de Estadísticas y Análisis de Precios</t>
  </si>
  <si>
    <t>* Informaciones recopiladas en el Mercado "Nuevo", y en Documentos elaborados</t>
  </si>
  <si>
    <t>Para convertir de Kilogramos a Quintales se divide entre 45.395</t>
  </si>
  <si>
    <t>Para convertir de Kilogramos a Toneladas Métricas se divide entre 1000</t>
  </si>
  <si>
    <t xml:space="preserve">Leche en Polvo  </t>
  </si>
  <si>
    <t>(Litros) 8,000</t>
  </si>
  <si>
    <t>1 Tonelada Métrica</t>
  </si>
  <si>
    <t>CEREALES</t>
  </si>
  <si>
    <r>
      <t xml:space="preserve">Berenjena  </t>
    </r>
    <r>
      <rPr>
        <i/>
        <sz val="11"/>
        <color theme="1"/>
        <rFont val="Arial Narrow"/>
        <family val="2"/>
      </rPr>
      <t xml:space="preserve">Criolla </t>
    </r>
  </si>
  <si>
    <r>
      <t xml:space="preserve">Cebolla Amarilla </t>
    </r>
    <r>
      <rPr>
        <i/>
        <sz val="11"/>
        <color theme="1"/>
        <rFont val="Arial Narrow"/>
        <family val="2"/>
      </rPr>
      <t>(Criolla e Importada)</t>
    </r>
  </si>
  <si>
    <r>
      <t xml:space="preserve">Cebolla Roja </t>
    </r>
    <r>
      <rPr>
        <i/>
        <sz val="11"/>
        <color theme="1"/>
        <rFont val="Arial Narrow"/>
        <family val="2"/>
      </rPr>
      <t>(Criolla e Importada)</t>
    </r>
  </si>
  <si>
    <r>
      <t>Verduras</t>
    </r>
    <r>
      <rPr>
        <i/>
        <sz val="11"/>
        <color theme="1"/>
        <rFont val="Arial Narrow"/>
        <family val="2"/>
      </rPr>
      <t xml:space="preserve">  (Clausse ) </t>
    </r>
  </si>
  <si>
    <r>
      <t>Aguacate C</t>
    </r>
    <r>
      <rPr>
        <i/>
        <sz val="11"/>
        <color theme="1"/>
        <rFont val="Arial Narrow"/>
        <family val="2"/>
      </rPr>
      <t xml:space="preserve">riollo  </t>
    </r>
  </si>
  <si>
    <r>
      <t xml:space="preserve">Aguacate Semil -34 </t>
    </r>
    <r>
      <rPr>
        <i/>
        <sz val="11"/>
        <color theme="1"/>
        <rFont val="Arial Narrow"/>
        <family val="2"/>
      </rPr>
      <t xml:space="preserve">amarillo -verde  </t>
    </r>
  </si>
  <si>
    <t xml:space="preserve">Plátano </t>
  </si>
  <si>
    <t>Promedio Unidad</t>
  </si>
  <si>
    <t xml:space="preserve">Guineo verde </t>
  </si>
  <si>
    <t>Promedio Racimo</t>
  </si>
  <si>
    <t xml:space="preserve">Ají morrón </t>
  </si>
  <si>
    <t>Promedio por Unidad</t>
  </si>
  <si>
    <t xml:space="preserve">Auyama </t>
  </si>
  <si>
    <t xml:space="preserve">Berenjena </t>
  </si>
  <si>
    <t xml:space="preserve">Puerro </t>
  </si>
  <si>
    <t>Paquetes</t>
  </si>
  <si>
    <t xml:space="preserve">Pepino </t>
  </si>
  <si>
    <t>Promedio por Paquetes</t>
  </si>
  <si>
    <t xml:space="preserve">Rábano </t>
  </si>
  <si>
    <t xml:space="preserve">Lechuga Repollada </t>
  </si>
  <si>
    <t>Promedio por  Unidad</t>
  </si>
  <si>
    <t xml:space="preserve">Remolacha </t>
  </si>
  <si>
    <t xml:space="preserve">Repollo Criollo </t>
  </si>
  <si>
    <t xml:space="preserve">Tomate de Ensalada </t>
  </si>
  <si>
    <t xml:space="preserve">Tomate Bugalú </t>
  </si>
  <si>
    <t xml:space="preserve">Brócoli </t>
  </si>
  <si>
    <t xml:space="preserve">Coliflor </t>
  </si>
  <si>
    <t xml:space="preserve">Aguacate </t>
  </si>
  <si>
    <t>Coco de Agua</t>
  </si>
  <si>
    <t>Lechosa</t>
  </si>
  <si>
    <t xml:space="preserve">Melón  </t>
  </si>
  <si>
    <t>Piña</t>
  </si>
  <si>
    <t xml:space="preserve">Guanábana </t>
  </si>
  <si>
    <t xml:space="preserve">Mango </t>
  </si>
  <si>
    <t>Pollo en Pié</t>
  </si>
  <si>
    <t>Pollo Procesado</t>
  </si>
  <si>
    <t>Pollo en Canal (Carne Picada)</t>
  </si>
  <si>
    <t xml:space="preserve">Promedio por Libra    </t>
  </si>
  <si>
    <t>Para convertir de Tonelada Métrica  a Quintal  se multiplica por  22.046</t>
  </si>
  <si>
    <t xml:space="preserve">Maní cáscara x 0.5 = Maní en grano </t>
  </si>
  <si>
    <t>Cerdo en Canal ( carne)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</si>
</sst>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  <numFmt numFmtId="167" formatCode="_(* #,##0_);_(* \(#,##0\);_(* &quot;-&quot;??_);_(@_)"/>
    <numFmt numFmtId="168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4"/>
      <name val="Arial Narrow"/>
      <family val="2"/>
    </font>
    <font>
      <sz val="9.5"/>
      <color indexed="8"/>
      <name val="Calibri"/>
      <family val="2"/>
    </font>
    <font>
      <b/>
      <sz val="9"/>
      <name val="Arial Narrow"/>
      <family val="2"/>
    </font>
    <font>
      <sz val="9"/>
      <name val="Calibri"/>
      <family val="2"/>
    </font>
    <font>
      <sz val="12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.5"/>
      <color indexed="8"/>
      <name val="Calibri"/>
      <family val="2"/>
    </font>
    <font>
      <sz val="9.5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sz val="9"/>
      <color indexed="9"/>
      <name val="Arial Narrow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9"/>
      <color indexed="9"/>
      <name val="Calibri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4" fillId="0" borderId="0" xfId="0" applyFont="1" applyFill="1" applyBorder="1"/>
    <xf numFmtId="0" fontId="19" fillId="0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17" fontId="9" fillId="0" borderId="0" xfId="0" applyNumberFormat="1" applyFont="1" applyFill="1"/>
    <xf numFmtId="0" fontId="25" fillId="3" borderId="2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/>
    </xf>
    <xf numFmtId="0" fontId="17" fillId="4" borderId="0" xfId="0" applyFont="1" applyFill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9" fillId="4" borderId="0" xfId="0" applyFont="1" applyFill="1"/>
    <xf numFmtId="0" fontId="9" fillId="5" borderId="0" xfId="0" applyFont="1" applyFill="1" applyBorder="1"/>
    <xf numFmtId="0" fontId="4" fillId="5" borderId="0" xfId="0" applyFont="1" applyFill="1" applyBorder="1"/>
    <xf numFmtId="0" fontId="29" fillId="0" borderId="0" xfId="0" applyFont="1" applyFill="1" applyBorder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left" vertical="center" wrapText="1"/>
    </xf>
    <xf numFmtId="165" fontId="24" fillId="6" borderId="23" xfId="0" applyNumberFormat="1" applyFont="1" applyFill="1" applyBorder="1" applyAlignment="1"/>
    <xf numFmtId="165" fontId="26" fillId="5" borderId="19" xfId="0" applyNumberFormat="1" applyFont="1" applyFill="1" applyBorder="1" applyAlignment="1"/>
    <xf numFmtId="165" fontId="26" fillId="5" borderId="19" xfId="0" applyNumberFormat="1" applyFont="1" applyFill="1" applyBorder="1" applyAlignment="1">
      <alignment horizontal="right"/>
    </xf>
    <xf numFmtId="0" fontId="26" fillId="5" borderId="19" xfId="0" applyFont="1" applyFill="1" applyBorder="1" applyAlignment="1">
      <alignment horizontal="left" vertical="center" wrapText="1"/>
    </xf>
    <xf numFmtId="165" fontId="26" fillId="5" borderId="18" xfId="0" applyNumberFormat="1" applyFont="1" applyFill="1" applyBorder="1" applyAlignment="1">
      <alignment horizontal="left"/>
    </xf>
    <xf numFmtId="165" fontId="26" fillId="5" borderId="19" xfId="0" applyNumberFormat="1" applyFont="1" applyFill="1" applyBorder="1" applyAlignment="1">
      <alignment horizontal="left"/>
    </xf>
    <xf numFmtId="0" fontId="30" fillId="0" borderId="0" xfId="0" applyFont="1" applyFill="1"/>
    <xf numFmtId="165" fontId="27" fillId="5" borderId="2" xfId="1" applyNumberFormat="1" applyFont="1" applyFill="1" applyBorder="1" applyAlignment="1" applyProtection="1">
      <alignment horizontal="left" vertical="center"/>
    </xf>
    <xf numFmtId="0" fontId="28" fillId="5" borderId="1" xfId="0" applyFont="1" applyFill="1" applyBorder="1" applyAlignment="1">
      <alignment horizontal="left"/>
    </xf>
    <xf numFmtId="0" fontId="26" fillId="5" borderId="9" xfId="0" applyFont="1" applyFill="1" applyBorder="1" applyAlignment="1">
      <alignment horizontal="left"/>
    </xf>
    <xf numFmtId="0" fontId="28" fillId="5" borderId="9" xfId="0" applyFont="1" applyFill="1" applyBorder="1" applyAlignment="1">
      <alignment horizontal="left"/>
    </xf>
    <xf numFmtId="0" fontId="28" fillId="5" borderId="6" xfId="0" applyFont="1" applyFill="1" applyBorder="1" applyAlignment="1">
      <alignment horizontal="left"/>
    </xf>
    <xf numFmtId="165" fontId="27" fillId="5" borderId="13" xfId="1" applyNumberFormat="1" applyFont="1" applyFill="1" applyBorder="1" applyAlignment="1" applyProtection="1">
      <alignment horizontal="left" vertical="center"/>
    </xf>
    <xf numFmtId="0" fontId="28" fillId="5" borderId="3" xfId="0" applyFont="1" applyFill="1" applyBorder="1" applyAlignment="1">
      <alignment horizontal="left"/>
    </xf>
    <xf numFmtId="0" fontId="28" fillId="5" borderId="10" xfId="0" applyFont="1" applyFill="1" applyBorder="1" applyAlignment="1">
      <alignment horizontal="left"/>
    </xf>
    <xf numFmtId="165" fontId="28" fillId="5" borderId="7" xfId="1" applyNumberFormat="1" applyFont="1" applyFill="1" applyBorder="1" applyAlignment="1" applyProtection="1">
      <alignment horizontal="left" vertical="center"/>
    </xf>
    <xf numFmtId="165" fontId="28" fillId="5" borderId="2" xfId="1" applyNumberFormat="1" applyFont="1" applyFill="1" applyBorder="1" applyAlignment="1" applyProtection="1">
      <alignment horizontal="left" vertical="center"/>
    </xf>
    <xf numFmtId="165" fontId="28" fillId="5" borderId="2" xfId="1" applyNumberFormat="1" applyFont="1" applyFill="1" applyBorder="1" applyAlignment="1" applyProtection="1">
      <alignment horizontal="left"/>
    </xf>
    <xf numFmtId="0" fontId="31" fillId="5" borderId="1" xfId="0" applyFont="1" applyFill="1" applyBorder="1" applyAlignment="1">
      <alignment horizontal="left"/>
    </xf>
    <xf numFmtId="0" fontId="31" fillId="5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right"/>
    </xf>
    <xf numFmtId="0" fontId="32" fillId="5" borderId="0" xfId="0" applyFont="1" applyFill="1"/>
    <xf numFmtId="165" fontId="28" fillId="5" borderId="1" xfId="1" applyNumberFormat="1" applyFont="1" applyFill="1" applyBorder="1" applyAlignment="1" applyProtection="1">
      <alignment horizontal="left"/>
    </xf>
    <xf numFmtId="165" fontId="28" fillId="5" borderId="1" xfId="1" applyNumberFormat="1" applyFont="1" applyFill="1" applyBorder="1" applyAlignment="1" applyProtection="1">
      <alignment horizontal="left" vertical="center"/>
    </xf>
    <xf numFmtId="165" fontId="28" fillId="5" borderId="10" xfId="1" applyNumberFormat="1" applyFont="1" applyFill="1" applyBorder="1" applyAlignment="1" applyProtection="1">
      <alignment horizontal="left" vertical="center"/>
    </xf>
    <xf numFmtId="165" fontId="28" fillId="5" borderId="38" xfId="1" applyNumberFormat="1" applyFont="1" applyFill="1" applyBorder="1" applyAlignment="1" applyProtection="1">
      <alignment horizontal="left" vertical="center"/>
    </xf>
    <xf numFmtId="0" fontId="28" fillId="5" borderId="39" xfId="0" applyFont="1" applyFill="1" applyBorder="1" applyAlignment="1">
      <alignment horizontal="left"/>
    </xf>
    <xf numFmtId="165" fontId="28" fillId="5" borderId="2" xfId="1" applyNumberFormat="1" applyFont="1" applyFill="1" applyBorder="1" applyAlignment="1" applyProtection="1">
      <alignment horizontal="left" vertical="center" wrapText="1"/>
    </xf>
    <xf numFmtId="165" fontId="28" fillId="5" borderId="37" xfId="1" applyNumberFormat="1" applyFont="1" applyFill="1" applyBorder="1" applyAlignment="1" applyProtection="1">
      <alignment horizontal="left"/>
    </xf>
    <xf numFmtId="0" fontId="28" fillId="5" borderId="41" xfId="0" applyFont="1" applyFill="1" applyBorder="1" applyAlignment="1">
      <alignment horizontal="left"/>
    </xf>
    <xf numFmtId="165" fontId="28" fillId="5" borderId="0" xfId="1" applyNumberFormat="1" applyFont="1" applyFill="1" applyBorder="1" applyAlignment="1" applyProtection="1">
      <alignment horizontal="left"/>
    </xf>
    <xf numFmtId="0" fontId="28" fillId="5" borderId="0" xfId="0" applyFont="1" applyFill="1" applyBorder="1" applyAlignment="1">
      <alignment horizontal="left"/>
    </xf>
    <xf numFmtId="0" fontId="28" fillId="5" borderId="4" xfId="0" applyFont="1" applyFill="1" applyBorder="1" applyAlignment="1">
      <alignment horizontal="left"/>
    </xf>
    <xf numFmtId="0" fontId="28" fillId="5" borderId="8" xfId="0" applyFont="1" applyFill="1" applyBorder="1" applyAlignment="1">
      <alignment horizontal="left"/>
    </xf>
    <xf numFmtId="165" fontId="28" fillId="5" borderId="7" xfId="1" applyNumberFormat="1" applyFont="1" applyFill="1" applyBorder="1" applyAlignment="1" applyProtection="1">
      <alignment horizontal="left" vertical="center" wrapText="1"/>
    </xf>
    <xf numFmtId="0" fontId="31" fillId="5" borderId="3" xfId="0" applyFont="1" applyFill="1" applyBorder="1" applyAlignment="1">
      <alignment horizontal="left"/>
    </xf>
    <xf numFmtId="0" fontId="31" fillId="5" borderId="4" xfId="0" applyFont="1" applyFill="1" applyBorder="1" applyAlignment="1">
      <alignment horizontal="left"/>
    </xf>
    <xf numFmtId="0" fontId="28" fillId="5" borderId="34" xfId="0" applyFont="1" applyFill="1" applyBorder="1" applyAlignment="1">
      <alignment horizontal="left"/>
    </xf>
    <xf numFmtId="165" fontId="28" fillId="5" borderId="13" xfId="1" applyNumberFormat="1" applyFont="1" applyFill="1" applyBorder="1" applyAlignment="1" applyProtection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28" fillId="5" borderId="7" xfId="0" applyFont="1" applyFill="1" applyBorder="1" applyAlignment="1">
      <alignment horizontal="left" vertical="center"/>
    </xf>
    <xf numFmtId="165" fontId="26" fillId="5" borderId="9" xfId="0" applyNumberFormat="1" applyFont="1" applyFill="1" applyBorder="1" applyAlignment="1"/>
    <xf numFmtId="165" fontId="26" fillId="5" borderId="1" xfId="0" applyNumberFormat="1" applyFont="1" applyFill="1" applyBorder="1" applyAlignment="1"/>
    <xf numFmtId="0" fontId="28" fillId="5" borderId="1" xfId="0" applyFont="1" applyFill="1" applyBorder="1" applyAlignment="1">
      <alignment horizontal="left" vertical="center"/>
    </xf>
    <xf numFmtId="0" fontId="28" fillId="5" borderId="13" xfId="0" applyFont="1" applyFill="1" applyBorder="1" applyAlignment="1">
      <alignment horizontal="left" vertical="center"/>
    </xf>
    <xf numFmtId="165" fontId="26" fillId="5" borderId="3" xfId="0" applyNumberFormat="1" applyFont="1" applyFill="1" applyBorder="1" applyAlignment="1"/>
    <xf numFmtId="0" fontId="28" fillId="5" borderId="16" xfId="0" applyFont="1" applyFill="1" applyBorder="1" applyAlignment="1">
      <alignment horizontal="left" vertical="center"/>
    </xf>
    <xf numFmtId="165" fontId="26" fillId="5" borderId="4" xfId="0" applyNumberFormat="1" applyFont="1" applyFill="1" applyBorder="1" applyAlignment="1"/>
    <xf numFmtId="165" fontId="26" fillId="7" borderId="19" xfId="0" applyNumberFormat="1" applyFont="1" applyFill="1" applyBorder="1" applyAlignment="1"/>
    <xf numFmtId="0" fontId="26" fillId="7" borderId="1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left" vertical="center"/>
    </xf>
    <xf numFmtId="165" fontId="26" fillId="7" borderId="3" xfId="0" applyNumberFormat="1" applyFont="1" applyFill="1" applyBorder="1" applyAlignment="1"/>
    <xf numFmtId="0" fontId="28" fillId="7" borderId="3" xfId="0" applyFont="1" applyFill="1" applyBorder="1" applyAlignment="1">
      <alignment horizontal="left"/>
    </xf>
    <xf numFmtId="0" fontId="34" fillId="7" borderId="19" xfId="0" applyFont="1" applyFill="1" applyBorder="1" applyAlignment="1">
      <alignment horizontal="right" vertical="center" wrapText="1"/>
    </xf>
    <xf numFmtId="0" fontId="34" fillId="7" borderId="20" xfId="0" applyFont="1" applyFill="1" applyBorder="1" applyAlignment="1">
      <alignment horizontal="right" vertical="center" wrapText="1"/>
    </xf>
    <xf numFmtId="0" fontId="34" fillId="5" borderId="19" xfId="0" applyFont="1" applyFill="1" applyBorder="1" applyAlignment="1">
      <alignment horizontal="right" vertical="center" wrapText="1"/>
    </xf>
    <xf numFmtId="0" fontId="34" fillId="5" borderId="20" xfId="0" applyFont="1" applyFill="1" applyBorder="1" applyAlignment="1">
      <alignment horizontal="right" vertical="center" wrapText="1"/>
    </xf>
    <xf numFmtId="0" fontId="33" fillId="5" borderId="0" xfId="0" applyFont="1" applyFill="1" applyAlignment="1">
      <alignment horizontal="right"/>
    </xf>
    <xf numFmtId="0" fontId="33" fillId="5" borderId="39" xfId="0" applyFont="1" applyFill="1" applyBorder="1" applyAlignment="1">
      <alignment horizontal="right"/>
    </xf>
    <xf numFmtId="0" fontId="33" fillId="5" borderId="40" xfId="0" applyFont="1" applyFill="1" applyBorder="1" applyAlignment="1">
      <alignment horizontal="right"/>
    </xf>
    <xf numFmtId="0" fontId="33" fillId="5" borderId="0" xfId="0" applyFont="1" applyFill="1" applyBorder="1" applyAlignment="1">
      <alignment horizontal="right"/>
    </xf>
    <xf numFmtId="0" fontId="33" fillId="5" borderId="15" xfId="0" quotePrefix="1" applyFont="1" applyFill="1" applyBorder="1" applyAlignment="1">
      <alignment horizontal="right"/>
    </xf>
    <xf numFmtId="0" fontId="33" fillId="5" borderId="12" xfId="0" applyFont="1" applyFill="1" applyBorder="1" applyAlignment="1">
      <alignment horizontal="right"/>
    </xf>
    <xf numFmtId="0" fontId="33" fillId="5" borderId="15" xfId="0" applyFont="1" applyFill="1" applyBorder="1" applyAlignment="1">
      <alignment horizontal="right"/>
    </xf>
    <xf numFmtId="0" fontId="34" fillId="5" borderId="11" xfId="0" applyFont="1" applyFill="1" applyBorder="1" applyAlignment="1">
      <alignment horizontal="right"/>
    </xf>
    <xf numFmtId="0" fontId="34" fillId="5" borderId="12" xfId="0" applyFont="1" applyFill="1" applyBorder="1" applyAlignment="1">
      <alignment horizontal="right"/>
    </xf>
    <xf numFmtId="16" fontId="33" fillId="5" borderId="15" xfId="0" quotePrefix="1" applyNumberFormat="1" applyFont="1" applyFill="1" applyBorder="1" applyAlignment="1">
      <alignment horizontal="right"/>
    </xf>
    <xf numFmtId="0" fontId="33" fillId="5" borderId="24" xfId="0" applyFont="1" applyFill="1" applyBorder="1" applyAlignment="1">
      <alignment horizontal="right"/>
    </xf>
    <xf numFmtId="0" fontId="34" fillId="5" borderId="14" xfId="0" applyFont="1" applyFill="1" applyBorder="1" applyAlignment="1">
      <alignment horizontal="right"/>
    </xf>
    <xf numFmtId="17" fontId="33" fillId="5" borderId="15" xfId="0" quotePrefix="1" applyNumberFormat="1" applyFont="1" applyFill="1" applyBorder="1" applyAlignment="1">
      <alignment horizontal="right"/>
    </xf>
    <xf numFmtId="0" fontId="34" fillId="5" borderId="15" xfId="0" applyFont="1" applyFill="1" applyBorder="1" applyAlignment="1">
      <alignment horizontal="right"/>
    </xf>
    <xf numFmtId="165" fontId="34" fillId="5" borderId="25" xfId="0" applyNumberFormat="1" applyFont="1" applyFill="1" applyBorder="1" applyAlignment="1">
      <alignment horizontal="right"/>
    </xf>
    <xf numFmtId="166" fontId="33" fillId="5" borderId="11" xfId="1" applyNumberFormat="1" applyFont="1" applyFill="1" applyBorder="1" applyAlignment="1">
      <alignment horizontal="right"/>
    </xf>
    <xf numFmtId="165" fontId="34" fillId="5" borderId="15" xfId="0" applyNumberFormat="1" applyFont="1" applyFill="1" applyBorder="1" applyAlignment="1">
      <alignment horizontal="right"/>
    </xf>
    <xf numFmtId="166" fontId="33" fillId="5" borderId="12" xfId="1" applyNumberFormat="1" applyFont="1" applyFill="1" applyBorder="1" applyAlignment="1">
      <alignment horizontal="right"/>
    </xf>
    <xf numFmtId="165" fontId="34" fillId="5" borderId="24" xfId="0" applyNumberFormat="1" applyFont="1" applyFill="1" applyBorder="1" applyAlignment="1">
      <alignment horizontal="right"/>
    </xf>
    <xf numFmtId="166" fontId="33" fillId="5" borderId="14" xfId="1" applyNumberFormat="1" applyFont="1" applyFill="1" applyBorder="1" applyAlignment="1">
      <alignment horizontal="right"/>
    </xf>
    <xf numFmtId="165" fontId="34" fillId="5" borderId="36" xfId="0" applyNumberFormat="1" applyFont="1" applyFill="1" applyBorder="1" applyAlignment="1">
      <alignment horizontal="right"/>
    </xf>
    <xf numFmtId="166" fontId="33" fillId="5" borderId="20" xfId="1" applyNumberFormat="1" applyFont="1" applyFill="1" applyBorder="1" applyAlignment="1">
      <alignment horizontal="right"/>
    </xf>
    <xf numFmtId="166" fontId="33" fillId="7" borderId="24" xfId="1" applyNumberFormat="1" applyFont="1" applyFill="1" applyBorder="1" applyAlignment="1">
      <alignment horizontal="right"/>
    </xf>
    <xf numFmtId="166" fontId="33" fillId="7" borderId="14" xfId="1" applyNumberFormat="1" applyFont="1" applyFill="1" applyBorder="1" applyAlignment="1">
      <alignment horizontal="right"/>
    </xf>
    <xf numFmtId="0" fontId="26" fillId="7" borderId="19" xfId="0" applyFont="1" applyFill="1" applyBorder="1" applyAlignment="1">
      <alignment horizontal="left" vertical="center" wrapText="1"/>
    </xf>
    <xf numFmtId="0" fontId="32" fillId="5" borderId="0" xfId="0" applyFont="1" applyFill="1" applyAlignment="1">
      <alignment horizontal="left"/>
    </xf>
    <xf numFmtId="165" fontId="26" fillId="7" borderId="18" xfId="0" applyNumberFormat="1" applyFont="1" applyFill="1" applyBorder="1" applyAlignment="1">
      <alignment horizontal="left"/>
    </xf>
    <xf numFmtId="165" fontId="28" fillId="5" borderId="5" xfId="1" applyNumberFormat="1" applyFont="1" applyFill="1" applyBorder="1" applyAlignment="1" applyProtection="1">
      <alignment horizontal="left" vertical="center"/>
    </xf>
    <xf numFmtId="165" fontId="28" fillId="5" borderId="29" xfId="1" applyNumberFormat="1" applyFont="1" applyFill="1" applyBorder="1" applyAlignment="1" applyProtection="1">
      <alignment horizontal="left" vertical="center" wrapText="1"/>
    </xf>
    <xf numFmtId="165" fontId="28" fillId="5" borderId="16" xfId="1" applyNumberFormat="1" applyFont="1" applyFill="1" applyBorder="1" applyAlignment="1" applyProtection="1">
      <alignment horizontal="left" vertical="center"/>
    </xf>
    <xf numFmtId="0" fontId="24" fillId="6" borderId="42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34" fillId="5" borderId="43" xfId="0" applyFont="1" applyFill="1" applyBorder="1" applyAlignment="1">
      <alignment horizontal="right" vertical="center" wrapText="1"/>
    </xf>
    <xf numFmtId="0" fontId="34" fillId="5" borderId="11" xfId="0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left"/>
    </xf>
    <xf numFmtId="0" fontId="26" fillId="5" borderId="3" xfId="0" applyFont="1" applyFill="1" applyBorder="1" applyAlignment="1">
      <alignment horizontal="left"/>
    </xf>
    <xf numFmtId="0" fontId="26" fillId="5" borderId="10" xfId="0" applyFont="1" applyFill="1" applyBorder="1" applyAlignment="1">
      <alignment horizontal="left"/>
    </xf>
    <xf numFmtId="0" fontId="26" fillId="5" borderId="2" xfId="0" applyFont="1" applyFill="1" applyBorder="1" applyAlignment="1">
      <alignment horizontal="left" vertical="center" wrapText="1"/>
    </xf>
    <xf numFmtId="0" fontId="20" fillId="2" borderId="0" xfId="0" applyFont="1" applyFill="1"/>
    <xf numFmtId="0" fontId="17" fillId="2" borderId="0" xfId="0" applyFont="1" applyFill="1"/>
    <xf numFmtId="168" fontId="34" fillId="5" borderId="15" xfId="0" applyNumberFormat="1" applyFont="1" applyFill="1" applyBorder="1" applyAlignment="1">
      <alignment horizontal="right"/>
    </xf>
    <xf numFmtId="168" fontId="34" fillId="5" borderId="12" xfId="0" applyNumberFormat="1" applyFont="1" applyFill="1" applyBorder="1" applyAlignment="1">
      <alignment horizontal="right"/>
    </xf>
    <xf numFmtId="0" fontId="33" fillId="5" borderId="15" xfId="0" applyFont="1" applyFill="1" applyBorder="1" applyAlignment="1">
      <alignment horizontal="right"/>
    </xf>
    <xf numFmtId="0" fontId="33" fillId="5" borderId="12" xfId="0" applyFont="1" applyFill="1" applyBorder="1" applyAlignment="1">
      <alignment horizontal="right"/>
    </xf>
    <xf numFmtId="167" fontId="33" fillId="5" borderId="15" xfId="1" applyNumberFormat="1" applyFont="1" applyFill="1" applyBorder="1" applyAlignment="1">
      <alignment horizontal="right"/>
    </xf>
    <xf numFmtId="167" fontId="33" fillId="5" borderId="12" xfId="1" applyNumberFormat="1" applyFont="1" applyFill="1" applyBorder="1" applyAlignment="1">
      <alignment horizontal="right"/>
    </xf>
    <xf numFmtId="0" fontId="34" fillId="5" borderId="19" xfId="0" applyFont="1" applyFill="1" applyBorder="1" applyAlignment="1">
      <alignment horizontal="right" vertical="center" wrapText="1"/>
    </xf>
    <xf numFmtId="0" fontId="34" fillId="5" borderId="20" xfId="0" applyFont="1" applyFill="1" applyBorder="1" applyAlignment="1">
      <alignment horizontal="right" vertical="center" wrapText="1"/>
    </xf>
    <xf numFmtId="166" fontId="33" fillId="5" borderId="15" xfId="1" applyNumberFormat="1" applyFont="1" applyFill="1" applyBorder="1" applyAlignment="1">
      <alignment horizontal="right"/>
    </xf>
    <xf numFmtId="166" fontId="33" fillId="5" borderId="12" xfId="1" applyNumberFormat="1" applyFont="1" applyFill="1" applyBorder="1" applyAlignment="1">
      <alignment horizontal="right"/>
    </xf>
    <xf numFmtId="0" fontId="33" fillId="5" borderId="1" xfId="0" applyFont="1" applyFill="1" applyBorder="1" applyAlignment="1">
      <alignment horizontal="right"/>
    </xf>
    <xf numFmtId="0" fontId="33" fillId="5" borderId="26" xfId="0" applyFont="1" applyFill="1" applyBorder="1" applyAlignment="1">
      <alignment horizontal="right"/>
    </xf>
    <xf numFmtId="168" fontId="33" fillId="5" borderId="1" xfId="0" applyNumberFormat="1" applyFont="1" applyFill="1" applyBorder="1" applyAlignment="1">
      <alignment horizontal="right"/>
    </xf>
    <xf numFmtId="168" fontId="33" fillId="5" borderId="26" xfId="0" applyNumberFormat="1" applyFont="1" applyFill="1" applyBorder="1" applyAlignment="1">
      <alignment horizontal="right"/>
    </xf>
    <xf numFmtId="17" fontId="33" fillId="5" borderId="1" xfId="0" quotePrefix="1" applyNumberFormat="1" applyFont="1" applyFill="1" applyBorder="1" applyAlignment="1">
      <alignment horizontal="right"/>
    </xf>
    <xf numFmtId="4" fontId="33" fillId="5" borderId="1" xfId="0" applyNumberFormat="1" applyFont="1" applyFill="1" applyBorder="1" applyAlignment="1">
      <alignment horizontal="right"/>
    </xf>
    <xf numFmtId="0" fontId="34" fillId="5" borderId="1" xfId="0" quotePrefix="1" applyNumberFormat="1" applyFont="1" applyFill="1" applyBorder="1" applyAlignment="1">
      <alignment horizontal="right"/>
    </xf>
    <xf numFmtId="0" fontId="34" fillId="5" borderId="26" xfId="0" applyNumberFormat="1" applyFont="1" applyFill="1" applyBorder="1" applyAlignment="1">
      <alignment horizontal="right"/>
    </xf>
    <xf numFmtId="166" fontId="33" fillId="5" borderId="24" xfId="1" applyNumberFormat="1" applyFont="1" applyFill="1" applyBorder="1" applyAlignment="1">
      <alignment horizontal="right"/>
    </xf>
    <xf numFmtId="166" fontId="33" fillId="5" borderId="14" xfId="1" applyNumberFormat="1" applyFont="1" applyFill="1" applyBorder="1" applyAlignment="1">
      <alignment horizontal="right"/>
    </xf>
    <xf numFmtId="165" fontId="28" fillId="5" borderId="2" xfId="1" applyNumberFormat="1" applyFont="1" applyFill="1" applyBorder="1" applyAlignment="1" applyProtection="1">
      <alignment horizontal="left" vertical="center" wrapText="1"/>
    </xf>
    <xf numFmtId="165" fontId="28" fillId="5" borderId="5" xfId="1" applyNumberFormat="1" applyFont="1" applyFill="1" applyBorder="1" applyAlignment="1" applyProtection="1">
      <alignment horizontal="left" vertical="center"/>
    </xf>
    <xf numFmtId="165" fontId="28" fillId="5" borderId="29" xfId="1" applyNumberFormat="1" applyFont="1" applyFill="1" applyBorder="1" applyAlignment="1" applyProtection="1">
      <alignment horizontal="left" vertical="center"/>
    </xf>
    <xf numFmtId="165" fontId="28" fillId="5" borderId="7" xfId="1" applyNumberFormat="1" applyFont="1" applyFill="1" applyBorder="1" applyAlignment="1" applyProtection="1">
      <alignment horizontal="left" vertical="center"/>
    </xf>
    <xf numFmtId="165" fontId="28" fillId="5" borderId="2" xfId="1" applyNumberFormat="1" applyFont="1" applyFill="1" applyBorder="1" applyAlignment="1" applyProtection="1">
      <alignment horizontal="left" vertical="center"/>
    </xf>
    <xf numFmtId="165" fontId="28" fillId="5" borderId="2" xfId="1" applyNumberFormat="1" applyFont="1" applyFill="1" applyBorder="1" applyAlignment="1" applyProtection="1">
      <alignment horizontal="left"/>
    </xf>
    <xf numFmtId="165" fontId="28" fillId="5" borderId="16" xfId="1" applyNumberFormat="1" applyFont="1" applyFill="1" applyBorder="1" applyAlignment="1" applyProtection="1">
      <alignment horizontal="left" vertical="center"/>
    </xf>
    <xf numFmtId="16" fontId="33" fillId="5" borderId="1" xfId="0" applyNumberFormat="1" applyFont="1" applyFill="1" applyBorder="1" applyAlignment="1">
      <alignment horizontal="right"/>
    </xf>
    <xf numFmtId="0" fontId="33" fillId="5" borderId="1" xfId="0" quotePrefix="1" applyFont="1" applyFill="1" applyBorder="1" applyAlignment="1">
      <alignment horizontal="right"/>
    </xf>
    <xf numFmtId="0" fontId="33" fillId="5" borderId="9" xfId="0" quotePrefix="1" applyFont="1" applyFill="1" applyBorder="1" applyAlignment="1">
      <alignment horizontal="right"/>
    </xf>
    <xf numFmtId="0" fontId="33" fillId="5" borderId="31" xfId="0" applyFont="1" applyFill="1" applyBorder="1" applyAlignment="1">
      <alignment horizontal="right"/>
    </xf>
    <xf numFmtId="16" fontId="33" fillId="5" borderId="1" xfId="0" quotePrefix="1" applyNumberFormat="1" applyFont="1" applyFill="1" applyBorder="1" applyAlignment="1">
      <alignment horizontal="right"/>
    </xf>
    <xf numFmtId="0" fontId="33" fillId="5" borderId="15" xfId="0" quotePrefix="1" applyFont="1" applyFill="1" applyBorder="1" applyAlignment="1">
      <alignment horizontal="right"/>
    </xf>
    <xf numFmtId="0" fontId="33" fillId="5" borderId="12" xfId="0" quotePrefix="1" applyFont="1" applyFill="1" applyBorder="1" applyAlignment="1">
      <alignment horizontal="right"/>
    </xf>
    <xf numFmtId="0" fontId="33" fillId="5" borderId="9" xfId="0" applyFont="1" applyFill="1" applyBorder="1" applyAlignment="1">
      <alignment horizontal="right"/>
    </xf>
    <xf numFmtId="165" fontId="28" fillId="5" borderId="29" xfId="1" applyNumberFormat="1" applyFont="1" applyFill="1" applyBorder="1" applyAlignment="1" applyProtection="1">
      <alignment horizontal="left" vertical="center" wrapText="1"/>
    </xf>
    <xf numFmtId="165" fontId="28" fillId="5" borderId="5" xfId="1" applyNumberFormat="1" applyFont="1" applyFill="1" applyBorder="1" applyAlignment="1" applyProtection="1">
      <alignment horizontal="left" vertical="center" wrapText="1"/>
    </xf>
    <xf numFmtId="165" fontId="28" fillId="5" borderId="7" xfId="1" applyNumberFormat="1" applyFont="1" applyFill="1" applyBorder="1" applyAlignment="1" applyProtection="1">
      <alignment horizontal="left" vertical="center" wrapText="1"/>
    </xf>
    <xf numFmtId="165" fontId="28" fillId="5" borderId="28" xfId="1" applyNumberFormat="1" applyFont="1" applyFill="1" applyBorder="1" applyAlignment="1" applyProtection="1">
      <alignment horizontal="left" vertical="center" wrapText="1"/>
    </xf>
    <xf numFmtId="0" fontId="33" fillId="5" borderId="10" xfId="0" applyFont="1" applyFill="1" applyBorder="1" applyAlignment="1">
      <alignment horizontal="right"/>
    </xf>
    <xf numFmtId="0" fontId="33" fillId="5" borderId="4" xfId="0" applyFont="1" applyFill="1" applyBorder="1" applyAlignment="1">
      <alignment horizontal="right"/>
    </xf>
    <xf numFmtId="0" fontId="33" fillId="5" borderId="33" xfId="0" applyFont="1" applyFill="1" applyBorder="1" applyAlignment="1">
      <alignment horizontal="right"/>
    </xf>
    <xf numFmtId="165" fontId="28" fillId="5" borderId="37" xfId="1" applyNumberFormat="1" applyFont="1" applyFill="1" applyBorder="1" applyAlignment="1" applyProtection="1">
      <alignment horizontal="left" vertical="center" wrapText="1"/>
    </xf>
    <xf numFmtId="0" fontId="33" fillId="5" borderId="3" xfId="0" applyFont="1" applyFill="1" applyBorder="1" applyAlignment="1">
      <alignment horizontal="right"/>
    </xf>
    <xf numFmtId="0" fontId="33" fillId="5" borderId="32" xfId="0" applyFont="1" applyFill="1" applyBorder="1" applyAlignment="1">
      <alignment horizontal="right"/>
    </xf>
    <xf numFmtId="16" fontId="33" fillId="5" borderId="4" xfId="0" applyNumberFormat="1" applyFont="1" applyFill="1" applyBorder="1" applyAlignment="1">
      <alignment horizontal="right"/>
    </xf>
    <xf numFmtId="2" fontId="33" fillId="5" borderId="10" xfId="0" applyNumberFormat="1" applyFont="1" applyFill="1" applyBorder="1" applyAlignment="1">
      <alignment horizontal="right"/>
    </xf>
    <xf numFmtId="2" fontId="33" fillId="5" borderId="12" xfId="0" applyNumberFormat="1" applyFont="1" applyFill="1" applyBorder="1" applyAlignment="1">
      <alignment horizontal="right"/>
    </xf>
    <xf numFmtId="0" fontId="33" fillId="5" borderId="27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167" fontId="33" fillId="5" borderId="1" xfId="1" quotePrefix="1" applyNumberFormat="1" applyFont="1" applyFill="1" applyBorder="1" applyAlignment="1">
      <alignment horizontal="right"/>
    </xf>
    <xf numFmtId="167" fontId="33" fillId="5" borderId="26" xfId="1" applyNumberFormat="1" applyFont="1" applyFill="1" applyBorder="1" applyAlignment="1">
      <alignment horizontal="right"/>
    </xf>
    <xf numFmtId="0" fontId="33" fillId="5" borderId="1" xfId="0" applyNumberFormat="1" applyFont="1" applyFill="1" applyBorder="1" applyAlignment="1">
      <alignment horizontal="right"/>
    </xf>
    <xf numFmtId="0" fontId="33" fillId="5" borderId="26" xfId="0" applyNumberFormat="1" applyFont="1" applyFill="1" applyBorder="1" applyAlignment="1">
      <alignment horizontal="right"/>
    </xf>
    <xf numFmtId="164" fontId="33" fillId="5" borderId="9" xfId="1" quotePrefix="1" applyFont="1" applyFill="1" applyBorder="1" applyAlignment="1">
      <alignment horizontal="right"/>
    </xf>
    <xf numFmtId="0" fontId="33" fillId="5" borderId="11" xfId="0" applyFont="1" applyFill="1" applyBorder="1" applyAlignment="1">
      <alignment horizontal="right"/>
    </xf>
    <xf numFmtId="0" fontId="20" fillId="5" borderId="0" xfId="0" applyFont="1" applyFill="1" applyBorder="1" applyAlignment="1">
      <alignment horizontal="center"/>
    </xf>
    <xf numFmtId="165" fontId="28" fillId="5" borderId="13" xfId="1" applyNumberFormat="1" applyFont="1" applyFill="1" applyBorder="1" applyAlignment="1" applyProtection="1">
      <alignment horizontal="left" vertical="center"/>
    </xf>
    <xf numFmtId="0" fontId="28" fillId="5" borderId="29" xfId="0" applyFont="1" applyFill="1" applyBorder="1" applyAlignment="1">
      <alignment horizontal="left"/>
    </xf>
    <xf numFmtId="0" fontId="28" fillId="5" borderId="7" xfId="0" applyFont="1" applyFill="1" applyBorder="1" applyAlignment="1">
      <alignment horizontal="left"/>
    </xf>
    <xf numFmtId="0" fontId="33" fillId="5" borderId="34" xfId="0" applyFont="1" applyFill="1" applyBorder="1" applyAlignment="1">
      <alignment horizontal="right"/>
    </xf>
    <xf numFmtId="0" fontId="33" fillId="5" borderId="35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irador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6"/>
  <sheetViews>
    <sheetView tabSelected="1" zoomScale="110" zoomScaleNormal="110" workbookViewId="0">
      <selection activeCell="J10" sqref="J10"/>
    </sheetView>
  </sheetViews>
  <sheetFormatPr baseColWidth="10" defaultRowHeight="13.5" x14ac:dyDescent="0.25"/>
  <cols>
    <col min="1" max="1" width="42.7109375" style="3" customWidth="1"/>
    <col min="2" max="2" width="14.140625" style="1" hidden="1" customWidth="1"/>
    <col min="3" max="3" width="0.28515625" style="1" hidden="1" customWidth="1"/>
    <col min="4" max="4" width="0.28515625" style="1" customWidth="1"/>
    <col min="5" max="5" width="35.42578125" style="1" customWidth="1"/>
    <col min="6" max="6" width="9.140625" style="1" customWidth="1"/>
    <col min="7" max="7" width="10.42578125" style="1" customWidth="1"/>
    <col min="8" max="16384" width="11.42578125" style="1"/>
  </cols>
  <sheetData>
    <row r="1" spans="1:9" x14ac:dyDescent="0.25">
      <c r="A1" s="35"/>
      <c r="B1" s="20"/>
      <c r="C1" s="20"/>
      <c r="D1" s="20"/>
      <c r="E1" s="20"/>
      <c r="F1" s="20"/>
      <c r="G1" s="20"/>
    </row>
    <row r="2" spans="1:9" ht="14.25" customHeight="1" x14ac:dyDescent="0.25">
      <c r="A2" s="198" t="s">
        <v>72</v>
      </c>
      <c r="B2" s="198"/>
      <c r="C2" s="198"/>
      <c r="D2" s="198"/>
      <c r="E2" s="198"/>
      <c r="F2" s="198"/>
      <c r="G2" s="198"/>
    </row>
    <row r="3" spans="1:9" s="2" customFormat="1" ht="18" customHeight="1" x14ac:dyDescent="0.25">
      <c r="A3" s="204" t="s">
        <v>6</v>
      </c>
      <c r="B3" s="204"/>
      <c r="C3" s="204"/>
      <c r="D3" s="204"/>
      <c r="E3" s="204"/>
      <c r="F3" s="204"/>
      <c r="G3" s="204"/>
      <c r="H3" s="11"/>
    </row>
    <row r="4" spans="1:9" s="2" customFormat="1" ht="18" customHeight="1" x14ac:dyDescent="0.25">
      <c r="A4" s="205" t="s">
        <v>65</v>
      </c>
      <c r="B4" s="205"/>
      <c r="C4" s="205"/>
      <c r="D4" s="205"/>
      <c r="E4" s="205"/>
      <c r="F4" s="205"/>
      <c r="G4" s="205"/>
      <c r="H4" s="11"/>
    </row>
    <row r="5" spans="1:9" s="2" customFormat="1" ht="18" customHeight="1" x14ac:dyDescent="0.25">
      <c r="A5" s="205" t="s">
        <v>7</v>
      </c>
      <c r="B5" s="205"/>
      <c r="C5" s="205"/>
      <c r="D5" s="205"/>
      <c r="E5" s="205"/>
      <c r="F5" s="205"/>
      <c r="G5" s="205"/>
      <c r="H5" s="11"/>
    </row>
    <row r="6" spans="1:9" s="2" customFormat="1" ht="13.5" customHeight="1" x14ac:dyDescent="0.25">
      <c r="A6" s="38"/>
      <c r="B6" s="38"/>
      <c r="C6" s="38"/>
      <c r="D6" s="38"/>
      <c r="E6" s="38"/>
      <c r="F6" s="38"/>
      <c r="G6" s="38"/>
      <c r="H6" s="11"/>
    </row>
    <row r="7" spans="1:9" ht="16.5" customHeight="1" x14ac:dyDescent="0.25">
      <c r="A7" s="206" t="s">
        <v>86</v>
      </c>
      <c r="B7" s="206"/>
      <c r="C7" s="206"/>
      <c r="D7" s="206"/>
      <c r="E7" s="206"/>
      <c r="F7" s="206"/>
      <c r="G7" s="206"/>
      <c r="H7" s="9"/>
      <c r="I7" s="2"/>
    </row>
    <row r="8" spans="1:9" ht="0.75" customHeight="1" x14ac:dyDescent="0.25">
      <c r="A8" s="22"/>
      <c r="B8" s="22"/>
      <c r="C8" s="22"/>
      <c r="D8" s="22"/>
      <c r="E8" s="22"/>
      <c r="F8" s="22"/>
      <c r="G8" s="22"/>
      <c r="H8" s="9"/>
      <c r="I8" s="2"/>
    </row>
    <row r="9" spans="1:9" ht="10.5" customHeight="1" thickBot="1" x14ac:dyDescent="0.3">
      <c r="A9" s="22"/>
      <c r="B9" s="22"/>
      <c r="C9" s="22"/>
      <c r="D9" s="22"/>
      <c r="E9" s="22"/>
      <c r="F9" s="22"/>
      <c r="G9" s="22"/>
      <c r="H9" s="9"/>
      <c r="I9" s="2"/>
    </row>
    <row r="10" spans="1:9" ht="66" customHeight="1" thickBot="1" x14ac:dyDescent="0.35">
      <c r="A10" s="39" t="s">
        <v>37</v>
      </c>
      <c r="B10" s="40"/>
      <c r="C10" s="40"/>
      <c r="D10" s="40"/>
      <c r="E10" s="129" t="s">
        <v>92</v>
      </c>
      <c r="F10" s="207" t="s">
        <v>88</v>
      </c>
      <c r="G10" s="208"/>
      <c r="I10" s="2"/>
    </row>
    <row r="11" spans="1:9" ht="0.75" hidden="1" customHeight="1" thickBot="1" x14ac:dyDescent="0.3">
      <c r="A11" s="25"/>
      <c r="B11" s="26"/>
      <c r="C11" s="26"/>
      <c r="D11" s="26"/>
      <c r="E11" s="26"/>
      <c r="F11" s="26"/>
      <c r="G11" s="27"/>
      <c r="I11" s="2"/>
    </row>
    <row r="12" spans="1:9" ht="20.100000000000001" customHeight="1" x14ac:dyDescent="0.3">
      <c r="A12" s="125" t="s">
        <v>216</v>
      </c>
      <c r="B12" s="89"/>
      <c r="C12" s="89"/>
      <c r="D12" s="89"/>
      <c r="E12" s="90"/>
      <c r="F12" s="90"/>
      <c r="G12" s="91"/>
      <c r="H12" s="4"/>
      <c r="I12" s="2"/>
    </row>
    <row r="13" spans="1:9" ht="20.100000000000001" customHeight="1" x14ac:dyDescent="0.3">
      <c r="A13" s="55" t="s">
        <v>172</v>
      </c>
      <c r="B13" s="50"/>
      <c r="C13" s="50"/>
      <c r="D13" s="50"/>
      <c r="E13" s="50" t="s">
        <v>9</v>
      </c>
      <c r="F13" s="174">
        <v>125</v>
      </c>
      <c r="G13" s="170"/>
      <c r="H13" s="4"/>
      <c r="I13" s="2"/>
    </row>
    <row r="14" spans="1:9" ht="20.100000000000001" customHeight="1" x14ac:dyDescent="0.3">
      <c r="A14" s="56" t="s">
        <v>34</v>
      </c>
      <c r="B14" s="48"/>
      <c r="C14" s="48"/>
      <c r="D14" s="48"/>
      <c r="E14" s="48" t="s">
        <v>22</v>
      </c>
      <c r="F14" s="150">
        <v>100</v>
      </c>
      <c r="G14" s="151"/>
      <c r="H14" s="4"/>
      <c r="I14" s="2"/>
    </row>
    <row r="15" spans="1:9" ht="20.100000000000001" customHeight="1" thickBot="1" x14ac:dyDescent="0.35">
      <c r="A15" s="56" t="s">
        <v>10</v>
      </c>
      <c r="B15" s="48"/>
      <c r="C15" s="48"/>
      <c r="D15" s="48"/>
      <c r="E15" s="48" t="s">
        <v>9</v>
      </c>
      <c r="F15" s="150">
        <v>100</v>
      </c>
      <c r="G15" s="151"/>
      <c r="H15" s="4"/>
    </row>
    <row r="16" spans="1:9" ht="20.100000000000001" customHeight="1" x14ac:dyDescent="0.3">
      <c r="A16" s="125" t="s">
        <v>28</v>
      </c>
      <c r="B16" s="89"/>
      <c r="C16" s="89"/>
      <c r="D16" s="89"/>
      <c r="E16" s="123"/>
      <c r="F16" s="95"/>
      <c r="G16" s="96"/>
      <c r="H16" s="4"/>
    </row>
    <row r="17" spans="1:10" ht="20.100000000000001" customHeight="1" x14ac:dyDescent="0.3">
      <c r="A17" s="56" t="s">
        <v>94</v>
      </c>
      <c r="B17" s="48" t="s">
        <v>14</v>
      </c>
      <c r="C17" s="48" t="s">
        <v>19</v>
      </c>
      <c r="D17" s="48"/>
      <c r="E17" s="48" t="s">
        <v>93</v>
      </c>
      <c r="F17" s="150">
        <v>143</v>
      </c>
      <c r="G17" s="151"/>
      <c r="H17" s="4"/>
    </row>
    <row r="18" spans="1:10" ht="20.100000000000001" customHeight="1" x14ac:dyDescent="0.3">
      <c r="A18" s="57" t="s">
        <v>5</v>
      </c>
      <c r="B18" s="48" t="s">
        <v>14</v>
      </c>
      <c r="C18" s="48" t="s">
        <v>19</v>
      </c>
      <c r="D18" s="48"/>
      <c r="E18" s="48" t="s">
        <v>9</v>
      </c>
      <c r="F18" s="150">
        <v>130</v>
      </c>
      <c r="G18" s="151"/>
      <c r="H18" s="4"/>
    </row>
    <row r="19" spans="1:10" ht="20.100000000000001" customHeight="1" thickBot="1" x14ac:dyDescent="0.35">
      <c r="A19" s="57" t="s">
        <v>13</v>
      </c>
      <c r="B19" s="48"/>
      <c r="C19" s="48"/>
      <c r="D19" s="48"/>
      <c r="E19" s="48" t="s">
        <v>9</v>
      </c>
      <c r="F19" s="150">
        <v>100</v>
      </c>
      <c r="G19" s="151"/>
      <c r="H19" s="4"/>
    </row>
    <row r="20" spans="1:10" ht="20.100000000000001" customHeight="1" x14ac:dyDescent="0.3">
      <c r="A20" s="125" t="s">
        <v>29</v>
      </c>
      <c r="B20" s="89"/>
      <c r="C20" s="89"/>
      <c r="D20" s="89"/>
      <c r="E20" s="123"/>
      <c r="F20" s="95"/>
      <c r="G20" s="96"/>
      <c r="H20" s="4"/>
    </row>
    <row r="21" spans="1:10" ht="20.100000000000001" customHeight="1" x14ac:dyDescent="0.3">
      <c r="A21" s="164" t="s">
        <v>157</v>
      </c>
      <c r="B21" s="48" t="s">
        <v>11</v>
      </c>
      <c r="C21" s="48" t="s">
        <v>19</v>
      </c>
      <c r="D21" s="48"/>
      <c r="E21" s="58" t="s">
        <v>95</v>
      </c>
      <c r="F21" s="150">
        <v>0.75</v>
      </c>
      <c r="G21" s="143"/>
      <c r="H21" s="4"/>
    </row>
    <row r="22" spans="1:10" ht="20.100000000000001" customHeight="1" x14ac:dyDescent="0.3">
      <c r="A22" s="161"/>
      <c r="B22" s="54"/>
      <c r="C22" s="54"/>
      <c r="D22" s="54"/>
      <c r="E22" s="59" t="s">
        <v>96</v>
      </c>
      <c r="F22" s="186">
        <v>0.5</v>
      </c>
      <c r="G22" s="187"/>
      <c r="H22" s="4"/>
    </row>
    <row r="23" spans="1:10" ht="20.100000000000001" customHeight="1" x14ac:dyDescent="0.3">
      <c r="A23" s="164" t="s">
        <v>171</v>
      </c>
      <c r="B23" s="48"/>
      <c r="C23" s="48"/>
      <c r="D23" s="48"/>
      <c r="E23" s="58" t="s">
        <v>95</v>
      </c>
      <c r="F23" s="142">
        <v>1.2</v>
      </c>
      <c r="G23" s="143"/>
      <c r="H23" s="4"/>
    </row>
    <row r="24" spans="1:10" ht="20.100000000000001" customHeight="1" x14ac:dyDescent="0.3">
      <c r="A24" s="164"/>
      <c r="B24" s="48"/>
      <c r="C24" s="48"/>
      <c r="D24" s="48"/>
      <c r="E24" s="58" t="s">
        <v>96</v>
      </c>
      <c r="F24" s="150">
        <v>1</v>
      </c>
      <c r="G24" s="151"/>
      <c r="H24" s="4"/>
    </row>
    <row r="25" spans="1:10" ht="20.100000000000001" customHeight="1" x14ac:dyDescent="0.3">
      <c r="A25" s="164"/>
      <c r="B25" s="48"/>
      <c r="C25" s="48"/>
      <c r="D25" s="48"/>
      <c r="E25" s="58" t="s">
        <v>97</v>
      </c>
      <c r="F25" s="142">
        <v>0.75</v>
      </c>
      <c r="G25" s="143"/>
      <c r="H25" s="4"/>
    </row>
    <row r="26" spans="1:10" ht="20.100000000000001" customHeight="1" x14ac:dyDescent="0.3">
      <c r="A26" s="163" t="s">
        <v>158</v>
      </c>
      <c r="B26" s="50"/>
      <c r="C26" s="50"/>
      <c r="D26" s="50"/>
      <c r="E26" s="58" t="s">
        <v>95</v>
      </c>
      <c r="F26" s="142">
        <v>1.2</v>
      </c>
      <c r="G26" s="143"/>
      <c r="H26" s="4"/>
    </row>
    <row r="27" spans="1:10" ht="20.100000000000001" customHeight="1" x14ac:dyDescent="0.3">
      <c r="A27" s="164"/>
      <c r="B27" s="48"/>
      <c r="C27" s="48"/>
      <c r="D27" s="48"/>
      <c r="E27" s="58" t="s">
        <v>96</v>
      </c>
      <c r="F27" s="150">
        <v>1</v>
      </c>
      <c r="G27" s="151"/>
      <c r="H27" s="4"/>
      <c r="J27" s="6"/>
    </row>
    <row r="28" spans="1:10" ht="20.100000000000001" customHeight="1" thickBot="1" x14ac:dyDescent="0.35">
      <c r="A28" s="161"/>
      <c r="B28" s="54"/>
      <c r="C28" s="54"/>
      <c r="D28" s="54"/>
      <c r="E28" s="76" t="s">
        <v>97</v>
      </c>
      <c r="F28" s="142">
        <v>0.75</v>
      </c>
      <c r="G28" s="143"/>
      <c r="H28" s="4"/>
    </row>
    <row r="29" spans="1:10" ht="20.100000000000001" customHeight="1" x14ac:dyDescent="0.3">
      <c r="A29" s="44" t="s">
        <v>223</v>
      </c>
      <c r="B29" s="41"/>
      <c r="C29" s="41"/>
      <c r="D29" s="41"/>
      <c r="E29" s="131" t="s">
        <v>224</v>
      </c>
      <c r="F29" s="97"/>
      <c r="G29" s="98">
        <v>0.9</v>
      </c>
      <c r="H29" s="4"/>
    </row>
    <row r="30" spans="1:10" ht="20.100000000000001" customHeight="1" x14ac:dyDescent="0.3">
      <c r="A30" s="164" t="s">
        <v>98</v>
      </c>
      <c r="B30" s="48"/>
      <c r="C30" s="48"/>
      <c r="D30" s="48"/>
      <c r="E30" s="48" t="s">
        <v>169</v>
      </c>
      <c r="F30" s="150">
        <v>60</v>
      </c>
      <c r="G30" s="151"/>
      <c r="H30" s="4"/>
    </row>
    <row r="31" spans="1:10" ht="20.100000000000001" customHeight="1" thickBot="1" x14ac:dyDescent="0.35">
      <c r="A31" s="199"/>
      <c r="B31" s="54"/>
      <c r="C31" s="54"/>
      <c r="D31" s="54"/>
      <c r="E31" s="53" t="s">
        <v>8</v>
      </c>
      <c r="F31" s="183">
        <v>0.5</v>
      </c>
      <c r="G31" s="184"/>
      <c r="H31" s="4"/>
    </row>
    <row r="32" spans="1:10" ht="20.100000000000001" customHeight="1" x14ac:dyDescent="0.3">
      <c r="A32" s="44" t="s">
        <v>225</v>
      </c>
      <c r="B32" s="41"/>
      <c r="C32" s="41"/>
      <c r="D32" s="41"/>
      <c r="E32" s="131" t="s">
        <v>226</v>
      </c>
      <c r="F32" s="132"/>
      <c r="G32" s="133">
        <f>AVERAGE(F30:G30)</f>
        <v>60</v>
      </c>
      <c r="H32" s="4"/>
    </row>
    <row r="33" spans="1:8" s="20" customFormat="1" ht="16.5" x14ac:dyDescent="0.3">
      <c r="A33" s="60" t="s">
        <v>164</v>
      </c>
      <c r="B33" s="61"/>
      <c r="C33" s="61"/>
      <c r="D33" s="61"/>
      <c r="E33" s="48" t="s">
        <v>165</v>
      </c>
      <c r="F33" s="179">
        <v>42</v>
      </c>
      <c r="G33" s="188"/>
      <c r="H33" s="28"/>
    </row>
    <row r="34" spans="1:8" ht="20.100000000000001" customHeight="1" x14ac:dyDescent="0.3">
      <c r="A34" s="164" t="s">
        <v>174</v>
      </c>
      <c r="B34" s="48"/>
      <c r="C34" s="48"/>
      <c r="D34" s="48"/>
      <c r="E34" s="48" t="s">
        <v>12</v>
      </c>
      <c r="F34" s="150" t="s">
        <v>99</v>
      </c>
      <c r="G34" s="151"/>
      <c r="H34" s="4"/>
    </row>
    <row r="35" spans="1:8" ht="20.100000000000001" customHeight="1" x14ac:dyDescent="0.3">
      <c r="A35" s="164"/>
      <c r="B35" s="48"/>
      <c r="C35" s="48"/>
      <c r="D35" s="48"/>
      <c r="E35" s="48" t="s">
        <v>8</v>
      </c>
      <c r="F35" s="168" t="s">
        <v>64</v>
      </c>
      <c r="G35" s="151"/>
      <c r="H35" s="4"/>
    </row>
    <row r="36" spans="1:8" ht="20.100000000000001" customHeight="1" thickBot="1" x14ac:dyDescent="0.35">
      <c r="A36" s="55" t="s">
        <v>100</v>
      </c>
      <c r="B36" s="50"/>
      <c r="C36" s="50"/>
      <c r="D36" s="50"/>
      <c r="E36" s="50" t="s">
        <v>8</v>
      </c>
      <c r="F36" s="174">
        <v>0.35</v>
      </c>
      <c r="G36" s="170"/>
      <c r="H36" s="4"/>
    </row>
    <row r="37" spans="1:8" ht="20.100000000000001" customHeight="1" thickBot="1" x14ac:dyDescent="0.35">
      <c r="A37" s="44" t="s">
        <v>100</v>
      </c>
      <c r="B37" s="41"/>
      <c r="C37" s="41"/>
      <c r="D37" s="41"/>
      <c r="E37" s="43" t="s">
        <v>226</v>
      </c>
      <c r="F37" s="97"/>
      <c r="G37" s="98">
        <v>22</v>
      </c>
      <c r="H37" s="4"/>
    </row>
    <row r="38" spans="1:8" ht="16.5" thickBot="1" x14ac:dyDescent="0.3">
      <c r="A38" s="124"/>
      <c r="B38" s="62"/>
      <c r="C38" s="62"/>
      <c r="D38" s="62"/>
      <c r="E38" s="124"/>
      <c r="F38" s="99"/>
      <c r="G38" s="99"/>
    </row>
    <row r="39" spans="1:8" ht="20.100000000000001" customHeight="1" x14ac:dyDescent="0.3">
      <c r="A39" s="125" t="s">
        <v>27</v>
      </c>
      <c r="B39" s="89"/>
      <c r="C39" s="89"/>
      <c r="D39" s="89"/>
      <c r="E39" s="123"/>
      <c r="F39" s="95"/>
      <c r="G39" s="96"/>
      <c r="H39" s="4"/>
    </row>
    <row r="40" spans="1:8" ht="20.100000000000001" customHeight="1" x14ac:dyDescent="0.3">
      <c r="A40" s="63" t="s">
        <v>175</v>
      </c>
      <c r="B40" s="48" t="s">
        <v>14</v>
      </c>
      <c r="C40" s="48" t="s">
        <v>19</v>
      </c>
      <c r="D40" s="48"/>
      <c r="E40" s="48" t="s">
        <v>22</v>
      </c>
      <c r="F40" s="150" t="s">
        <v>66</v>
      </c>
      <c r="G40" s="150"/>
      <c r="H40" s="4"/>
    </row>
    <row r="41" spans="1:8" ht="20.100000000000001" customHeight="1" x14ac:dyDescent="0.3">
      <c r="A41" s="64" t="s">
        <v>68</v>
      </c>
      <c r="B41" s="48"/>
      <c r="C41" s="48"/>
      <c r="D41" s="48"/>
      <c r="E41" s="48" t="s">
        <v>9</v>
      </c>
      <c r="F41" s="150">
        <v>100</v>
      </c>
      <c r="G41" s="150"/>
      <c r="H41" s="4"/>
    </row>
    <row r="42" spans="1:8" ht="20.100000000000001" customHeight="1" x14ac:dyDescent="0.3">
      <c r="A42" s="64" t="s">
        <v>16</v>
      </c>
      <c r="B42" s="48" t="s">
        <v>14</v>
      </c>
      <c r="C42" s="48" t="s">
        <v>19</v>
      </c>
      <c r="D42" s="48"/>
      <c r="E42" s="48" t="s">
        <v>9</v>
      </c>
      <c r="F42" s="150">
        <v>100</v>
      </c>
      <c r="G42" s="150"/>
      <c r="H42" s="4"/>
    </row>
    <row r="43" spans="1:8" ht="20.100000000000001" customHeight="1" x14ac:dyDescent="0.3">
      <c r="A43" s="64" t="s">
        <v>17</v>
      </c>
      <c r="B43" s="48" t="s">
        <v>14</v>
      </c>
      <c r="C43" s="48" t="s">
        <v>19</v>
      </c>
      <c r="D43" s="48"/>
      <c r="E43" s="48" t="s">
        <v>9</v>
      </c>
      <c r="F43" s="150">
        <v>100</v>
      </c>
      <c r="G43" s="150"/>
      <c r="H43" s="4"/>
    </row>
    <row r="44" spans="1:8" ht="20.100000000000001" customHeight="1" thickBot="1" x14ac:dyDescent="0.35">
      <c r="A44" s="65" t="s">
        <v>18</v>
      </c>
      <c r="B44" s="54" t="s">
        <v>14</v>
      </c>
      <c r="C44" s="54" t="s">
        <v>19</v>
      </c>
      <c r="D44" s="54"/>
      <c r="E44" s="54" t="s">
        <v>9</v>
      </c>
      <c r="F44" s="179">
        <v>100</v>
      </c>
      <c r="G44" s="179"/>
      <c r="H44" s="4"/>
    </row>
    <row r="45" spans="1:8" s="34" customFormat="1" ht="19.5" customHeight="1" thickBot="1" x14ac:dyDescent="0.35">
      <c r="A45" s="66"/>
      <c r="B45" s="67"/>
      <c r="C45" s="67"/>
      <c r="D45" s="67"/>
      <c r="E45" s="67"/>
      <c r="F45" s="100"/>
      <c r="G45" s="101"/>
      <c r="H45" s="33"/>
    </row>
    <row r="46" spans="1:8" ht="20.100000000000001" customHeight="1" x14ac:dyDescent="0.3">
      <c r="A46" s="125" t="s">
        <v>38</v>
      </c>
      <c r="B46" s="89"/>
      <c r="C46" s="89"/>
      <c r="D46" s="89"/>
      <c r="E46" s="123"/>
      <c r="F46" s="95"/>
      <c r="G46" s="96"/>
      <c r="H46" s="4"/>
    </row>
    <row r="47" spans="1:8" ht="20.100000000000001" customHeight="1" x14ac:dyDescent="0.3">
      <c r="A47" s="56" t="s">
        <v>101</v>
      </c>
      <c r="B47" s="48" t="s">
        <v>14</v>
      </c>
      <c r="C47" s="48" t="s">
        <v>19</v>
      </c>
      <c r="D47" s="48"/>
      <c r="E47" s="48" t="s">
        <v>8</v>
      </c>
      <c r="F47" s="168" t="s">
        <v>69</v>
      </c>
      <c r="G47" s="151"/>
      <c r="H47" s="4"/>
    </row>
    <row r="48" spans="1:8" ht="20.100000000000001" customHeight="1" thickBot="1" x14ac:dyDescent="0.35">
      <c r="A48" s="56" t="s">
        <v>101</v>
      </c>
      <c r="B48" s="48"/>
      <c r="C48" s="48"/>
      <c r="D48" s="48"/>
      <c r="E48" s="48" t="s">
        <v>23</v>
      </c>
      <c r="F48" s="150">
        <v>50</v>
      </c>
      <c r="G48" s="151"/>
      <c r="H48" s="4"/>
    </row>
    <row r="49" spans="1:12" ht="20.100000000000001" customHeight="1" x14ac:dyDescent="0.3">
      <c r="A49" s="44" t="s">
        <v>227</v>
      </c>
      <c r="B49" s="41"/>
      <c r="C49" s="41"/>
      <c r="D49" s="41"/>
      <c r="E49" s="43" t="s">
        <v>228</v>
      </c>
      <c r="F49" s="97"/>
      <c r="G49" s="98">
        <v>0.8</v>
      </c>
      <c r="H49" s="4"/>
    </row>
    <row r="50" spans="1:12" ht="20.100000000000001" customHeight="1" x14ac:dyDescent="0.3">
      <c r="A50" s="164" t="s">
        <v>102</v>
      </c>
      <c r="B50" s="48"/>
      <c r="C50" s="48"/>
      <c r="D50" s="48"/>
      <c r="E50" s="48" t="s">
        <v>8</v>
      </c>
      <c r="F50" s="150">
        <v>2.5000000000000001E-2</v>
      </c>
      <c r="G50" s="151"/>
      <c r="H50" s="4"/>
    </row>
    <row r="51" spans="1:12" ht="20.100000000000001" customHeight="1" x14ac:dyDescent="0.3">
      <c r="A51" s="164"/>
      <c r="B51" s="48"/>
      <c r="C51" s="48"/>
      <c r="D51" s="48"/>
      <c r="E51" s="48" t="s">
        <v>22</v>
      </c>
      <c r="F51" s="150" t="s">
        <v>39</v>
      </c>
      <c r="G51" s="151"/>
      <c r="H51" s="4"/>
    </row>
    <row r="52" spans="1:12" ht="20.100000000000001" customHeight="1" x14ac:dyDescent="0.3">
      <c r="A52" s="164" t="s">
        <v>103</v>
      </c>
      <c r="B52" s="48"/>
      <c r="C52" s="48"/>
      <c r="D52" s="48"/>
      <c r="E52" s="48" t="s">
        <v>8</v>
      </c>
      <c r="F52" s="150">
        <v>0.25</v>
      </c>
      <c r="G52" s="151"/>
      <c r="H52" s="4"/>
    </row>
    <row r="53" spans="1:12" ht="20.100000000000001" customHeight="1" x14ac:dyDescent="0.3">
      <c r="A53" s="164"/>
      <c r="B53" s="48" t="s">
        <v>14</v>
      </c>
      <c r="C53" s="48" t="s">
        <v>19</v>
      </c>
      <c r="D53" s="48"/>
      <c r="E53" s="48" t="s">
        <v>9</v>
      </c>
      <c r="F53" s="150" t="s">
        <v>159</v>
      </c>
      <c r="G53" s="151"/>
      <c r="H53" s="4"/>
    </row>
    <row r="54" spans="1:12" ht="20.100000000000001" customHeight="1" x14ac:dyDescent="0.3">
      <c r="A54" s="56" t="s">
        <v>24</v>
      </c>
      <c r="B54" s="48" t="s">
        <v>14</v>
      </c>
      <c r="C54" s="48" t="s">
        <v>19</v>
      </c>
      <c r="D54" s="48"/>
      <c r="E54" s="48" t="s">
        <v>9</v>
      </c>
      <c r="F54" s="150">
        <v>50</v>
      </c>
      <c r="G54" s="151"/>
      <c r="H54" s="23"/>
      <c r="I54" s="21"/>
      <c r="J54" s="21"/>
    </row>
    <row r="55" spans="1:12" ht="20.100000000000001" customHeight="1" x14ac:dyDescent="0.3">
      <c r="A55" s="56" t="s">
        <v>25</v>
      </c>
      <c r="B55" s="48"/>
      <c r="C55" s="48"/>
      <c r="D55" s="48"/>
      <c r="E55" s="48" t="s">
        <v>22</v>
      </c>
      <c r="F55" s="150">
        <v>22</v>
      </c>
      <c r="G55" s="151"/>
      <c r="H55" s="23"/>
      <c r="I55" s="21"/>
      <c r="J55" s="21"/>
    </row>
    <row r="56" spans="1:12" ht="20.100000000000001" customHeight="1" x14ac:dyDescent="0.3">
      <c r="A56" s="68" t="s">
        <v>104</v>
      </c>
      <c r="B56" s="48" t="s">
        <v>14</v>
      </c>
      <c r="C56" s="48" t="s">
        <v>19</v>
      </c>
      <c r="D56" s="48"/>
      <c r="E56" s="48" t="s">
        <v>8</v>
      </c>
      <c r="F56" s="171" t="s">
        <v>87</v>
      </c>
      <c r="G56" s="151"/>
      <c r="H56" s="23">
        <f>3*2.2</f>
        <v>6.6000000000000005</v>
      </c>
      <c r="I56" s="21">
        <f>6*2.2</f>
        <v>13.200000000000001</v>
      </c>
      <c r="J56" s="21"/>
      <c r="K56" s="21">
        <v>11</v>
      </c>
      <c r="L56" s="21"/>
    </row>
    <row r="57" spans="1:12" ht="20.100000000000001" customHeight="1" x14ac:dyDescent="0.3">
      <c r="A57" s="68" t="s">
        <v>105</v>
      </c>
      <c r="B57" s="48" t="s">
        <v>14</v>
      </c>
      <c r="C57" s="48" t="s">
        <v>19</v>
      </c>
      <c r="D57" s="48"/>
      <c r="E57" s="48" t="s">
        <v>8</v>
      </c>
      <c r="F57" s="150" t="s">
        <v>84</v>
      </c>
      <c r="G57" s="151"/>
      <c r="H57" s="23">
        <f>5*2.2</f>
        <v>11</v>
      </c>
      <c r="I57" s="21">
        <f>10*2.2</f>
        <v>22</v>
      </c>
      <c r="J57" s="21"/>
      <c r="K57" s="21">
        <v>30</v>
      </c>
      <c r="L57" s="21"/>
    </row>
    <row r="58" spans="1:12" ht="20.100000000000001" customHeight="1" thickBot="1" x14ac:dyDescent="0.35">
      <c r="A58" s="68" t="s">
        <v>106</v>
      </c>
      <c r="B58" s="48" t="s">
        <v>14</v>
      </c>
      <c r="C58" s="48" t="s">
        <v>19</v>
      </c>
      <c r="D58" s="48"/>
      <c r="E58" s="48" t="s">
        <v>8</v>
      </c>
      <c r="F58" s="150" t="s">
        <v>85</v>
      </c>
      <c r="G58" s="151"/>
      <c r="H58" s="23">
        <f>2.2</f>
        <v>2.2000000000000002</v>
      </c>
      <c r="I58" s="21">
        <f>20*2.2</f>
        <v>44</v>
      </c>
      <c r="J58" s="21"/>
      <c r="K58" s="21">
        <v>40</v>
      </c>
      <c r="L58" s="21"/>
    </row>
    <row r="59" spans="1:12" ht="20.100000000000001" customHeight="1" x14ac:dyDescent="0.3">
      <c r="A59" s="44" t="s">
        <v>229</v>
      </c>
      <c r="B59" s="41"/>
      <c r="C59" s="41"/>
      <c r="D59" s="41"/>
      <c r="E59" s="43" t="s">
        <v>228</v>
      </c>
      <c r="F59" s="97"/>
      <c r="G59" s="98">
        <f>10*2.2</f>
        <v>22</v>
      </c>
      <c r="H59" s="23"/>
      <c r="I59" s="21"/>
      <c r="J59" s="21"/>
      <c r="K59" s="21">
        <f>AVERAGE(K56:K58)</f>
        <v>27</v>
      </c>
      <c r="L59" s="21"/>
    </row>
    <row r="60" spans="1:12" ht="20.100000000000001" customHeight="1" x14ac:dyDescent="0.3">
      <c r="A60" s="160" t="s">
        <v>217</v>
      </c>
      <c r="B60" s="48" t="s">
        <v>14</v>
      </c>
      <c r="C60" s="48" t="s">
        <v>19</v>
      </c>
      <c r="D60" s="48"/>
      <c r="E60" s="48" t="s">
        <v>9</v>
      </c>
      <c r="F60" s="150">
        <v>125</v>
      </c>
      <c r="G60" s="151"/>
      <c r="H60" s="23"/>
      <c r="I60" s="21"/>
      <c r="J60" s="21"/>
      <c r="K60" s="21"/>
      <c r="L60" s="21"/>
    </row>
    <row r="61" spans="1:12" ht="20.100000000000001" customHeight="1" x14ac:dyDescent="0.3">
      <c r="A61" s="160"/>
      <c r="B61" s="48"/>
      <c r="C61" s="48"/>
      <c r="D61" s="48"/>
      <c r="E61" s="48" t="s">
        <v>8</v>
      </c>
      <c r="F61" s="168" t="s">
        <v>44</v>
      </c>
      <c r="G61" s="151"/>
      <c r="H61" s="23"/>
      <c r="I61" s="21">
        <f>12*2.2</f>
        <v>26.400000000000002</v>
      </c>
      <c r="J61" s="21"/>
      <c r="K61" s="21"/>
      <c r="L61" s="21"/>
    </row>
    <row r="62" spans="1:12" ht="20.100000000000001" customHeight="1" x14ac:dyDescent="0.3">
      <c r="A62" s="164" t="s">
        <v>173</v>
      </c>
      <c r="B62" s="48"/>
      <c r="C62" s="48"/>
      <c r="D62" s="48"/>
      <c r="E62" s="48" t="s">
        <v>8</v>
      </c>
      <c r="F62" s="168" t="s">
        <v>45</v>
      </c>
      <c r="G62" s="151"/>
      <c r="H62" s="23"/>
      <c r="I62" s="21"/>
      <c r="J62" s="21"/>
      <c r="K62" s="21"/>
      <c r="L62" s="21"/>
    </row>
    <row r="63" spans="1:12" ht="20.100000000000001" customHeight="1" thickBot="1" x14ac:dyDescent="0.35">
      <c r="A63" s="164"/>
      <c r="B63" s="48"/>
      <c r="C63" s="48"/>
      <c r="D63" s="48"/>
      <c r="E63" s="48" t="s">
        <v>22</v>
      </c>
      <c r="F63" s="150">
        <v>110</v>
      </c>
      <c r="G63" s="151"/>
      <c r="H63" s="4"/>
    </row>
    <row r="64" spans="1:12" ht="20.100000000000001" customHeight="1" x14ac:dyDescent="0.3">
      <c r="A64" s="44" t="s">
        <v>230</v>
      </c>
      <c r="B64" s="41"/>
      <c r="C64" s="41"/>
      <c r="D64" s="41"/>
      <c r="E64" s="43" t="s">
        <v>228</v>
      </c>
      <c r="F64" s="97"/>
      <c r="G64" s="98">
        <v>1</v>
      </c>
      <c r="H64" s="4"/>
    </row>
    <row r="65" spans="1:8" ht="20.100000000000001" customHeight="1" x14ac:dyDescent="0.3">
      <c r="A65" s="56" t="s">
        <v>218</v>
      </c>
      <c r="B65" s="48" t="s">
        <v>14</v>
      </c>
      <c r="C65" s="48" t="s">
        <v>19</v>
      </c>
      <c r="D65" s="48"/>
      <c r="E65" s="48" t="s">
        <v>9</v>
      </c>
      <c r="F65" s="150">
        <v>50</v>
      </c>
      <c r="G65" s="151"/>
      <c r="H65" s="4"/>
    </row>
    <row r="66" spans="1:8" ht="20.100000000000001" customHeight="1" x14ac:dyDescent="0.3">
      <c r="A66" s="57" t="s">
        <v>219</v>
      </c>
      <c r="B66" s="48" t="s">
        <v>14</v>
      </c>
      <c r="C66" s="48" t="s">
        <v>19</v>
      </c>
      <c r="D66" s="48"/>
      <c r="E66" s="48" t="s">
        <v>9</v>
      </c>
      <c r="F66" s="150">
        <v>50</v>
      </c>
      <c r="G66" s="151"/>
      <c r="H66" s="4"/>
    </row>
    <row r="67" spans="1:8" ht="20.100000000000001" customHeight="1" x14ac:dyDescent="0.3">
      <c r="A67" s="68" t="s">
        <v>0</v>
      </c>
      <c r="B67" s="48" t="s">
        <v>14</v>
      </c>
      <c r="C67" s="48" t="s">
        <v>19</v>
      </c>
      <c r="D67" s="48"/>
      <c r="E67" s="48" t="s">
        <v>9</v>
      </c>
      <c r="F67" s="150" t="s">
        <v>58</v>
      </c>
      <c r="G67" s="151"/>
      <c r="H67" s="4"/>
    </row>
    <row r="68" spans="1:8" ht="20.100000000000001" customHeight="1" x14ac:dyDescent="0.3">
      <c r="A68" s="56" t="s">
        <v>176</v>
      </c>
      <c r="B68" s="48"/>
      <c r="C68" s="48" t="s">
        <v>19</v>
      </c>
      <c r="D68" s="48"/>
      <c r="E68" s="48" t="s">
        <v>107</v>
      </c>
      <c r="F68" s="167" t="s">
        <v>40</v>
      </c>
      <c r="G68" s="151"/>
      <c r="H68" s="4"/>
    </row>
    <row r="69" spans="1:8" ht="20.100000000000001" customHeight="1" x14ac:dyDescent="0.3">
      <c r="A69" s="56" t="s">
        <v>220</v>
      </c>
      <c r="B69" s="48"/>
      <c r="C69" s="48"/>
      <c r="D69" s="48"/>
      <c r="E69" s="48" t="s">
        <v>107</v>
      </c>
      <c r="F69" s="167" t="s">
        <v>70</v>
      </c>
      <c r="G69" s="151"/>
      <c r="H69" s="4"/>
    </row>
    <row r="70" spans="1:8" ht="20.100000000000001" customHeight="1" x14ac:dyDescent="0.3">
      <c r="A70" s="57" t="s">
        <v>108</v>
      </c>
      <c r="B70" s="48" t="s">
        <v>14</v>
      </c>
      <c r="C70" s="48" t="s">
        <v>19</v>
      </c>
      <c r="D70" s="48"/>
      <c r="E70" s="48" t="s">
        <v>107</v>
      </c>
      <c r="F70" s="167" t="s">
        <v>41</v>
      </c>
      <c r="G70" s="151"/>
      <c r="H70" s="4"/>
    </row>
    <row r="71" spans="1:8" ht="20.100000000000001" customHeight="1" thickBot="1" x14ac:dyDescent="0.35">
      <c r="A71" s="56" t="s">
        <v>109</v>
      </c>
      <c r="B71" s="48"/>
      <c r="C71" s="48" t="s">
        <v>19</v>
      </c>
      <c r="D71" s="48"/>
      <c r="E71" s="48" t="s">
        <v>232</v>
      </c>
      <c r="F71" s="168" t="s">
        <v>59</v>
      </c>
      <c r="G71" s="151"/>
      <c r="H71" s="4"/>
    </row>
    <row r="72" spans="1:8" ht="20.100000000000001" customHeight="1" x14ac:dyDescent="0.3">
      <c r="A72" s="44" t="s">
        <v>231</v>
      </c>
      <c r="B72" s="42"/>
      <c r="C72" s="42"/>
      <c r="D72" s="42"/>
      <c r="E72" s="43" t="s">
        <v>234</v>
      </c>
      <c r="F72" s="97"/>
      <c r="G72" s="98">
        <v>1.5</v>
      </c>
      <c r="H72" s="4"/>
    </row>
    <row r="73" spans="1:8" ht="20.100000000000001" customHeight="1" x14ac:dyDescent="0.3">
      <c r="A73" s="56" t="s">
        <v>1</v>
      </c>
      <c r="B73" s="48" t="s">
        <v>14</v>
      </c>
      <c r="C73" s="48" t="s">
        <v>19</v>
      </c>
      <c r="D73" s="48"/>
      <c r="E73" s="48" t="s">
        <v>22</v>
      </c>
      <c r="F73" s="150">
        <v>60</v>
      </c>
      <c r="G73" s="151"/>
      <c r="H73" s="4"/>
    </row>
    <row r="74" spans="1:8" ht="20.100000000000001" customHeight="1" x14ac:dyDescent="0.3">
      <c r="A74" s="57" t="s">
        <v>154</v>
      </c>
      <c r="B74" s="48"/>
      <c r="C74" s="48"/>
      <c r="D74" s="48"/>
      <c r="E74" s="48" t="s">
        <v>155</v>
      </c>
      <c r="F74" s="150">
        <v>1.5</v>
      </c>
      <c r="G74" s="151"/>
      <c r="H74" s="4"/>
    </row>
    <row r="75" spans="1:8" ht="20.100000000000001" customHeight="1" x14ac:dyDescent="0.3">
      <c r="A75" s="162" t="s">
        <v>110</v>
      </c>
      <c r="B75" s="50" t="s">
        <v>14</v>
      </c>
      <c r="C75" s="50" t="s">
        <v>19</v>
      </c>
      <c r="D75" s="50"/>
      <c r="E75" s="50" t="s">
        <v>31</v>
      </c>
      <c r="F75" s="169" t="s">
        <v>60</v>
      </c>
      <c r="G75" s="170"/>
      <c r="H75" s="4"/>
    </row>
    <row r="76" spans="1:8" ht="20.100000000000001" customHeight="1" x14ac:dyDescent="0.3">
      <c r="A76" s="200"/>
      <c r="B76" s="48"/>
      <c r="C76" s="48"/>
      <c r="D76" s="48"/>
      <c r="E76" s="58" t="s">
        <v>95</v>
      </c>
      <c r="F76" s="150">
        <v>1.5</v>
      </c>
      <c r="G76" s="151"/>
      <c r="H76" s="4"/>
    </row>
    <row r="77" spans="1:8" ht="20.100000000000001" customHeight="1" thickBot="1" x14ac:dyDescent="0.35">
      <c r="A77" s="201"/>
      <c r="B77" s="54"/>
      <c r="C77" s="54"/>
      <c r="D77" s="54"/>
      <c r="E77" s="58" t="s">
        <v>96</v>
      </c>
      <c r="F77" s="150">
        <v>1</v>
      </c>
      <c r="G77" s="151"/>
      <c r="H77" s="4"/>
    </row>
    <row r="78" spans="1:8" ht="20.100000000000001" customHeight="1" x14ac:dyDescent="0.3">
      <c r="A78" s="44" t="s">
        <v>233</v>
      </c>
      <c r="B78" s="45"/>
      <c r="C78" s="45"/>
      <c r="D78" s="45"/>
      <c r="E78" s="43" t="s">
        <v>228</v>
      </c>
      <c r="F78" s="146">
        <v>1</v>
      </c>
      <c r="G78" s="147"/>
      <c r="H78" s="4"/>
    </row>
    <row r="79" spans="1:8" ht="20.100000000000001" customHeight="1" x14ac:dyDescent="0.3">
      <c r="A79" s="160" t="s">
        <v>112</v>
      </c>
      <c r="B79" s="48" t="s">
        <v>14</v>
      </c>
      <c r="C79" s="48" t="s">
        <v>19</v>
      </c>
      <c r="D79" s="48"/>
      <c r="E79" s="48" t="s">
        <v>9</v>
      </c>
      <c r="F79" s="150">
        <v>90</v>
      </c>
      <c r="G79" s="151"/>
      <c r="H79" s="4"/>
    </row>
    <row r="80" spans="1:8" ht="20.100000000000001" customHeight="1" x14ac:dyDescent="0.3">
      <c r="A80" s="160"/>
      <c r="B80" s="48"/>
      <c r="C80" s="48"/>
      <c r="D80" s="48"/>
      <c r="E80" s="58" t="s">
        <v>95</v>
      </c>
      <c r="F80" s="150">
        <v>0.4</v>
      </c>
      <c r="G80" s="151"/>
      <c r="H80" s="4"/>
    </row>
    <row r="81" spans="1:8" ht="20.100000000000001" customHeight="1" x14ac:dyDescent="0.3">
      <c r="A81" s="160"/>
      <c r="B81" s="48"/>
      <c r="C81" s="48"/>
      <c r="D81" s="48"/>
      <c r="E81" s="58" t="s">
        <v>96</v>
      </c>
      <c r="F81" s="150">
        <v>0.25</v>
      </c>
      <c r="G81" s="151"/>
      <c r="H81" s="4"/>
    </row>
    <row r="82" spans="1:8" ht="20.100000000000001" customHeight="1" thickBot="1" x14ac:dyDescent="0.35">
      <c r="A82" s="160"/>
      <c r="B82" s="48"/>
      <c r="C82" s="48"/>
      <c r="D82" s="48"/>
      <c r="E82" s="58" t="s">
        <v>111</v>
      </c>
      <c r="F82" s="179">
        <v>0.125</v>
      </c>
      <c r="G82" s="151"/>
      <c r="H82" s="4"/>
    </row>
    <row r="83" spans="1:8" ht="20.100000000000001" customHeight="1" x14ac:dyDescent="0.3">
      <c r="A83" s="44" t="s">
        <v>235</v>
      </c>
      <c r="B83" s="41"/>
      <c r="C83" s="41"/>
      <c r="D83" s="41"/>
      <c r="E83" s="43" t="s">
        <v>228</v>
      </c>
      <c r="F83" s="97"/>
      <c r="G83" s="98">
        <v>0.4</v>
      </c>
      <c r="H83" s="46"/>
    </row>
    <row r="84" spans="1:8" ht="20.100000000000001" customHeight="1" thickBot="1" x14ac:dyDescent="0.35">
      <c r="A84" s="69" t="s">
        <v>114</v>
      </c>
      <c r="B84" s="70" t="s">
        <v>14</v>
      </c>
      <c r="C84" s="70" t="s">
        <v>19</v>
      </c>
      <c r="D84" s="70"/>
      <c r="E84" s="70" t="s">
        <v>113</v>
      </c>
      <c r="F84" s="183">
        <v>120</v>
      </c>
      <c r="G84" s="184"/>
      <c r="H84" s="4"/>
    </row>
    <row r="85" spans="1:8" ht="5.25" customHeight="1" thickBot="1" x14ac:dyDescent="0.35">
      <c r="A85" s="71"/>
      <c r="B85" s="72"/>
      <c r="C85" s="72"/>
      <c r="D85" s="72"/>
      <c r="E85" s="72"/>
      <c r="F85" s="102"/>
      <c r="G85" s="102"/>
      <c r="H85" s="4"/>
    </row>
    <row r="86" spans="1:8" ht="20.100000000000001" customHeight="1" x14ac:dyDescent="0.3">
      <c r="A86" s="166" t="s">
        <v>156</v>
      </c>
      <c r="B86" s="73" t="s">
        <v>14</v>
      </c>
      <c r="C86" s="73" t="s">
        <v>19</v>
      </c>
      <c r="D86" s="73"/>
      <c r="E86" s="73" t="s">
        <v>115</v>
      </c>
      <c r="F86" s="180" t="s">
        <v>42</v>
      </c>
      <c r="G86" s="181"/>
      <c r="H86" s="4"/>
    </row>
    <row r="87" spans="1:8" ht="20.100000000000001" customHeight="1" thickBot="1" x14ac:dyDescent="0.35">
      <c r="A87" s="164"/>
      <c r="B87" s="48"/>
      <c r="C87" s="48" t="s">
        <v>19</v>
      </c>
      <c r="D87" s="48"/>
      <c r="E87" s="48" t="s">
        <v>8</v>
      </c>
      <c r="F87" s="168" t="s">
        <v>46</v>
      </c>
      <c r="G87" s="151"/>
      <c r="H87" s="4"/>
    </row>
    <row r="88" spans="1:8" ht="20.100000000000001" customHeight="1" x14ac:dyDescent="0.3">
      <c r="A88" s="44" t="s">
        <v>236</v>
      </c>
      <c r="B88" s="41"/>
      <c r="C88" s="41"/>
      <c r="D88" s="41"/>
      <c r="E88" s="43" t="s">
        <v>237</v>
      </c>
      <c r="F88" s="146">
        <v>1</v>
      </c>
      <c r="G88" s="147"/>
      <c r="H88" s="4"/>
    </row>
    <row r="89" spans="1:8" ht="20.100000000000001" customHeight="1" x14ac:dyDescent="0.3">
      <c r="A89" s="68" t="s">
        <v>117</v>
      </c>
      <c r="B89" s="48"/>
      <c r="C89" s="48"/>
      <c r="D89" s="48"/>
      <c r="E89" s="48" t="s">
        <v>116</v>
      </c>
      <c r="F89" s="150">
        <v>2</v>
      </c>
      <c r="G89" s="151"/>
      <c r="H89" s="4"/>
    </row>
    <row r="90" spans="1:8" ht="20.100000000000001" customHeight="1" x14ac:dyDescent="0.3">
      <c r="A90" s="164" t="s">
        <v>118</v>
      </c>
      <c r="B90" s="48" t="s">
        <v>14</v>
      </c>
      <c r="C90" s="48" t="s">
        <v>19</v>
      </c>
      <c r="D90" s="48"/>
      <c r="E90" s="48" t="s">
        <v>9</v>
      </c>
      <c r="F90" s="150">
        <v>100</v>
      </c>
      <c r="G90" s="151"/>
      <c r="H90" s="4"/>
    </row>
    <row r="91" spans="1:8" ht="20.100000000000001" customHeight="1" thickBot="1" x14ac:dyDescent="0.35">
      <c r="A91" s="164"/>
      <c r="B91" s="48"/>
      <c r="C91" s="48" t="s">
        <v>19</v>
      </c>
      <c r="D91" s="48"/>
      <c r="E91" s="48" t="s">
        <v>8</v>
      </c>
      <c r="F91" s="168" t="s">
        <v>43</v>
      </c>
      <c r="G91" s="151"/>
      <c r="H91" s="4"/>
    </row>
    <row r="92" spans="1:8" ht="20.100000000000001" customHeight="1" x14ac:dyDescent="0.3">
      <c r="A92" s="44" t="s">
        <v>238</v>
      </c>
      <c r="B92" s="41"/>
      <c r="C92" s="41"/>
      <c r="D92" s="41"/>
      <c r="E92" s="43" t="s">
        <v>228</v>
      </c>
      <c r="F92" s="146">
        <v>0.5</v>
      </c>
      <c r="G92" s="147"/>
      <c r="H92" s="4"/>
    </row>
    <row r="93" spans="1:8" ht="20.100000000000001" customHeight="1" thickBot="1" x14ac:dyDescent="0.35">
      <c r="A93" s="126" t="s">
        <v>119</v>
      </c>
      <c r="B93" s="48" t="s">
        <v>14</v>
      </c>
      <c r="C93" s="48" t="s">
        <v>19</v>
      </c>
      <c r="D93" s="48"/>
      <c r="E93" s="48" t="s">
        <v>8</v>
      </c>
      <c r="F93" s="172" t="s">
        <v>61</v>
      </c>
      <c r="G93" s="173"/>
      <c r="H93" s="4"/>
    </row>
    <row r="94" spans="1:8" ht="20.100000000000001" customHeight="1" x14ac:dyDescent="0.3">
      <c r="A94" s="44" t="s">
        <v>239</v>
      </c>
      <c r="B94" s="41"/>
      <c r="C94" s="41"/>
      <c r="D94" s="41"/>
      <c r="E94" s="43" t="s">
        <v>228</v>
      </c>
      <c r="F94" s="97"/>
      <c r="G94" s="98">
        <v>3.5</v>
      </c>
      <c r="H94" s="4"/>
    </row>
    <row r="95" spans="1:8" ht="20.100000000000001" customHeight="1" x14ac:dyDescent="0.3">
      <c r="A95" s="164" t="s">
        <v>177</v>
      </c>
      <c r="B95" s="48" t="s">
        <v>14</v>
      </c>
      <c r="C95" s="48" t="s">
        <v>19</v>
      </c>
      <c r="D95" s="48"/>
      <c r="E95" s="48" t="s">
        <v>23</v>
      </c>
      <c r="F95" s="150" t="s">
        <v>47</v>
      </c>
      <c r="G95" s="151"/>
      <c r="H95" s="4"/>
    </row>
    <row r="96" spans="1:8" ht="20.100000000000001" customHeight="1" x14ac:dyDescent="0.3">
      <c r="A96" s="164"/>
      <c r="B96" s="48"/>
      <c r="C96" s="48" t="s">
        <v>19</v>
      </c>
      <c r="D96" s="48"/>
      <c r="E96" s="48" t="s">
        <v>8</v>
      </c>
      <c r="F96" s="150" t="s">
        <v>57</v>
      </c>
      <c r="G96" s="151"/>
      <c r="H96" s="4"/>
    </row>
    <row r="97" spans="1:8" ht="20.100000000000001" customHeight="1" x14ac:dyDescent="0.3">
      <c r="A97" s="47" t="s">
        <v>240</v>
      </c>
      <c r="B97" s="48"/>
      <c r="C97" s="48"/>
      <c r="D97" s="48"/>
      <c r="E97" s="134" t="s">
        <v>228</v>
      </c>
      <c r="F97" s="103"/>
      <c r="G97" s="104">
        <v>0.4</v>
      </c>
      <c r="H97" s="4"/>
    </row>
    <row r="98" spans="1:8" ht="20.100000000000001" customHeight="1" x14ac:dyDescent="0.3">
      <c r="A98" s="165" t="s">
        <v>178</v>
      </c>
      <c r="B98" s="48" t="s">
        <v>14</v>
      </c>
      <c r="C98" s="48" t="s">
        <v>19</v>
      </c>
      <c r="D98" s="48"/>
      <c r="E98" s="48" t="s">
        <v>23</v>
      </c>
      <c r="F98" s="150" t="s">
        <v>47</v>
      </c>
      <c r="G98" s="151"/>
      <c r="H98" s="4"/>
    </row>
    <row r="99" spans="1:8" ht="20.100000000000001" customHeight="1" x14ac:dyDescent="0.3">
      <c r="A99" s="165"/>
      <c r="B99" s="48"/>
      <c r="C99" s="48"/>
      <c r="D99" s="48"/>
      <c r="E99" s="48" t="s">
        <v>8</v>
      </c>
      <c r="F99" s="150">
        <v>0.2</v>
      </c>
      <c r="G99" s="151"/>
      <c r="H99" s="4"/>
    </row>
    <row r="100" spans="1:8" ht="20.100000000000001" customHeight="1" x14ac:dyDescent="0.3">
      <c r="A100" s="161" t="s">
        <v>179</v>
      </c>
      <c r="B100" s="74"/>
      <c r="C100" s="50"/>
      <c r="D100" s="50"/>
      <c r="E100" s="48" t="s">
        <v>23</v>
      </c>
      <c r="F100" s="150" t="s">
        <v>47</v>
      </c>
      <c r="G100" s="151"/>
      <c r="H100" s="4"/>
    </row>
    <row r="101" spans="1:8" ht="20.100000000000001" customHeight="1" x14ac:dyDescent="0.3">
      <c r="A101" s="162"/>
      <c r="B101" s="51"/>
      <c r="C101" s="48"/>
      <c r="D101" s="48"/>
      <c r="E101" s="58" t="s">
        <v>95</v>
      </c>
      <c r="F101" s="174">
        <v>0.3</v>
      </c>
      <c r="G101" s="170"/>
      <c r="H101" s="24"/>
    </row>
    <row r="102" spans="1:8" ht="20.100000000000001" customHeight="1" x14ac:dyDescent="0.3">
      <c r="A102" s="162"/>
      <c r="B102" s="51"/>
      <c r="C102" s="48"/>
      <c r="D102" s="48"/>
      <c r="E102" s="58" t="s">
        <v>96</v>
      </c>
      <c r="F102" s="174">
        <v>0.25</v>
      </c>
      <c r="G102" s="170"/>
      <c r="H102" s="24"/>
    </row>
    <row r="103" spans="1:8" ht="20.100000000000001" customHeight="1" x14ac:dyDescent="0.3">
      <c r="A103" s="163"/>
      <c r="B103" s="51"/>
      <c r="C103" s="48"/>
      <c r="D103" s="48"/>
      <c r="E103" s="58" t="s">
        <v>111</v>
      </c>
      <c r="F103" s="174">
        <v>0.125</v>
      </c>
      <c r="G103" s="170"/>
      <c r="H103" s="24"/>
    </row>
    <row r="104" spans="1:8" ht="20.100000000000001" customHeight="1" x14ac:dyDescent="0.3">
      <c r="A104" s="47" t="s">
        <v>241</v>
      </c>
      <c r="B104" s="51"/>
      <c r="C104" s="48"/>
      <c r="D104" s="48"/>
      <c r="E104" s="134" t="s">
        <v>228</v>
      </c>
      <c r="F104" s="105"/>
      <c r="G104" s="106">
        <v>0.23</v>
      </c>
      <c r="H104" s="4"/>
    </row>
    <row r="105" spans="1:8" ht="20.100000000000001" customHeight="1" x14ac:dyDescent="0.3">
      <c r="A105" s="75" t="s">
        <v>120</v>
      </c>
      <c r="B105" s="48" t="s">
        <v>14</v>
      </c>
      <c r="C105" s="48"/>
      <c r="D105" s="48"/>
      <c r="E105" s="48" t="s">
        <v>116</v>
      </c>
      <c r="F105" s="150">
        <v>0.5</v>
      </c>
      <c r="G105" s="151"/>
      <c r="H105" s="4"/>
    </row>
    <row r="106" spans="1:8" ht="20.100000000000001" customHeight="1" x14ac:dyDescent="0.3">
      <c r="A106" s="57" t="s">
        <v>121</v>
      </c>
      <c r="B106" s="48" t="s">
        <v>14</v>
      </c>
      <c r="C106" s="48" t="s">
        <v>19</v>
      </c>
      <c r="D106" s="48"/>
      <c r="E106" s="48" t="s">
        <v>8</v>
      </c>
      <c r="F106" s="150" t="s">
        <v>32</v>
      </c>
      <c r="G106" s="151"/>
      <c r="H106" s="4"/>
    </row>
    <row r="107" spans="1:8" ht="20.100000000000001" customHeight="1" x14ac:dyDescent="0.3">
      <c r="A107" s="47" t="s">
        <v>243</v>
      </c>
      <c r="B107" s="48"/>
      <c r="C107" s="48"/>
      <c r="D107" s="48"/>
      <c r="E107" s="134" t="s">
        <v>228</v>
      </c>
      <c r="F107" s="105"/>
      <c r="G107" s="107">
        <v>1</v>
      </c>
      <c r="H107" s="4"/>
    </row>
    <row r="108" spans="1:8" ht="20.100000000000001" customHeight="1" x14ac:dyDescent="0.3">
      <c r="A108" s="57" t="s">
        <v>122</v>
      </c>
      <c r="B108" s="48" t="s">
        <v>14</v>
      </c>
      <c r="C108" s="48" t="s">
        <v>19</v>
      </c>
      <c r="D108" s="48"/>
      <c r="E108" s="48" t="s">
        <v>8</v>
      </c>
      <c r="F108" s="150" t="s">
        <v>33</v>
      </c>
      <c r="G108" s="151"/>
      <c r="H108" s="4"/>
    </row>
    <row r="109" spans="1:8" ht="20.100000000000001" customHeight="1" x14ac:dyDescent="0.3">
      <c r="A109" s="47" t="s">
        <v>242</v>
      </c>
      <c r="B109" s="48"/>
      <c r="C109" s="48"/>
      <c r="D109" s="48"/>
      <c r="E109" s="134" t="s">
        <v>228</v>
      </c>
      <c r="F109" s="105"/>
      <c r="G109" s="107">
        <v>1</v>
      </c>
      <c r="H109" s="4"/>
    </row>
    <row r="110" spans="1:8" ht="20.100000000000001" customHeight="1" thickBot="1" x14ac:dyDescent="0.35">
      <c r="A110" s="56" t="s">
        <v>2</v>
      </c>
      <c r="B110" s="53" t="s">
        <v>14</v>
      </c>
      <c r="C110" s="53" t="s">
        <v>19</v>
      </c>
      <c r="D110" s="54"/>
      <c r="E110" s="48" t="s">
        <v>12</v>
      </c>
      <c r="F110" s="150" t="s">
        <v>48</v>
      </c>
      <c r="G110" s="151"/>
      <c r="H110" s="4"/>
    </row>
    <row r="111" spans="1:8" ht="20.100000000000001" customHeight="1" x14ac:dyDescent="0.3">
      <c r="A111" s="163" t="s">
        <v>123</v>
      </c>
      <c r="B111" s="73" t="s">
        <v>20</v>
      </c>
      <c r="C111" s="73" t="s">
        <v>19</v>
      </c>
      <c r="D111" s="50"/>
      <c r="E111" s="50" t="s">
        <v>9</v>
      </c>
      <c r="F111" s="174">
        <v>100</v>
      </c>
      <c r="G111" s="170"/>
      <c r="H111" s="4"/>
    </row>
    <row r="112" spans="1:8" ht="20.100000000000001" customHeight="1" x14ac:dyDescent="0.3">
      <c r="A112" s="164"/>
      <c r="B112" s="48"/>
      <c r="C112" s="48" t="s">
        <v>19</v>
      </c>
      <c r="D112" s="48"/>
      <c r="E112" s="48" t="s">
        <v>8</v>
      </c>
      <c r="F112" s="150" t="s">
        <v>62</v>
      </c>
      <c r="G112" s="151"/>
      <c r="H112" s="4"/>
    </row>
    <row r="113" spans="1:8" ht="20.100000000000001" customHeight="1" thickBot="1" x14ac:dyDescent="0.35">
      <c r="A113" s="47" t="s">
        <v>123</v>
      </c>
      <c r="B113" s="48"/>
      <c r="C113" s="48"/>
      <c r="D113" s="48"/>
      <c r="E113" s="134" t="s">
        <v>228</v>
      </c>
      <c r="F113" s="103"/>
      <c r="G113" s="107">
        <v>1.5</v>
      </c>
      <c r="H113" s="4"/>
    </row>
    <row r="114" spans="1:8" ht="20.100000000000001" customHeight="1" x14ac:dyDescent="0.3">
      <c r="A114" s="125" t="s">
        <v>26</v>
      </c>
      <c r="B114" s="89"/>
      <c r="C114" s="89"/>
      <c r="D114" s="89"/>
      <c r="E114" s="123"/>
      <c r="F114" s="95"/>
      <c r="G114" s="96"/>
      <c r="H114" s="4"/>
    </row>
    <row r="115" spans="1:8" ht="20.100000000000001" customHeight="1" x14ac:dyDescent="0.3">
      <c r="A115" s="57" t="s">
        <v>221</v>
      </c>
      <c r="B115" s="48" t="s">
        <v>20</v>
      </c>
      <c r="C115" s="48" t="s">
        <v>19</v>
      </c>
      <c r="D115" s="48"/>
      <c r="E115" s="48" t="s">
        <v>8</v>
      </c>
      <c r="F115" s="150" t="s">
        <v>43</v>
      </c>
      <c r="G115" s="151"/>
      <c r="H115" s="4"/>
    </row>
    <row r="116" spans="1:8" ht="20.100000000000001" customHeight="1" x14ac:dyDescent="0.3">
      <c r="A116" s="57" t="s">
        <v>222</v>
      </c>
      <c r="B116" s="48"/>
      <c r="C116" s="48"/>
      <c r="D116" s="48"/>
      <c r="E116" s="48" t="s">
        <v>8</v>
      </c>
      <c r="F116" s="168" t="s">
        <v>49</v>
      </c>
      <c r="G116" s="151"/>
      <c r="H116" s="4"/>
    </row>
    <row r="117" spans="1:8" ht="20.100000000000001" customHeight="1" x14ac:dyDescent="0.3">
      <c r="A117" s="47" t="s">
        <v>244</v>
      </c>
      <c r="B117" s="50"/>
      <c r="C117" s="50"/>
      <c r="D117" s="50"/>
      <c r="E117" s="49" t="s">
        <v>228</v>
      </c>
      <c r="F117" s="103"/>
      <c r="G117" s="106">
        <v>1.24</v>
      </c>
      <c r="H117" s="4"/>
    </row>
    <row r="118" spans="1:8" ht="20.100000000000001" customHeight="1" x14ac:dyDescent="0.3">
      <c r="A118" s="68" t="s">
        <v>180</v>
      </c>
      <c r="B118" s="48" t="s">
        <v>20</v>
      </c>
      <c r="C118" s="48"/>
      <c r="D118" s="48"/>
      <c r="E118" s="48" t="s">
        <v>8</v>
      </c>
      <c r="F118" s="150">
        <v>1.5</v>
      </c>
      <c r="G118" s="151"/>
      <c r="H118" s="4"/>
    </row>
    <row r="119" spans="1:8" ht="20.100000000000001" customHeight="1" x14ac:dyDescent="0.3">
      <c r="A119" s="75" t="s">
        <v>90</v>
      </c>
      <c r="B119" s="50" t="s">
        <v>20</v>
      </c>
      <c r="C119" s="50"/>
      <c r="D119" s="50"/>
      <c r="E119" s="50" t="s">
        <v>8</v>
      </c>
      <c r="F119" s="174" t="s">
        <v>50</v>
      </c>
      <c r="G119" s="170"/>
      <c r="H119" s="4"/>
    </row>
    <row r="120" spans="1:8" ht="20.100000000000001" customHeight="1" x14ac:dyDescent="0.3">
      <c r="A120" s="47" t="s">
        <v>245</v>
      </c>
      <c r="B120" s="48"/>
      <c r="C120" s="48"/>
      <c r="D120" s="48"/>
      <c r="E120" s="134" t="s">
        <v>228</v>
      </c>
      <c r="F120" s="105"/>
      <c r="G120" s="104">
        <v>6.5</v>
      </c>
      <c r="H120" s="4"/>
    </row>
    <row r="121" spans="1:8" ht="20.100000000000001" customHeight="1" x14ac:dyDescent="0.3">
      <c r="A121" s="176" t="s">
        <v>181</v>
      </c>
      <c r="B121" s="48" t="s">
        <v>15</v>
      </c>
      <c r="C121" s="48" t="s">
        <v>19</v>
      </c>
      <c r="D121" s="48"/>
      <c r="E121" s="58" t="s">
        <v>95</v>
      </c>
      <c r="F121" s="168" t="s">
        <v>51</v>
      </c>
      <c r="G121" s="151"/>
      <c r="H121" s="23"/>
    </row>
    <row r="122" spans="1:8" ht="20.100000000000001" customHeight="1" x14ac:dyDescent="0.3">
      <c r="A122" s="175"/>
      <c r="B122" s="48"/>
      <c r="C122" s="48"/>
      <c r="D122" s="48"/>
      <c r="E122" s="58" t="s">
        <v>124</v>
      </c>
      <c r="F122" s="194">
        <v>5</v>
      </c>
      <c r="G122" s="195"/>
      <c r="H122" s="23"/>
    </row>
    <row r="123" spans="1:8" ht="20.100000000000001" customHeight="1" thickBot="1" x14ac:dyDescent="0.35">
      <c r="A123" s="182"/>
      <c r="B123" s="53"/>
      <c r="C123" s="53"/>
      <c r="D123" s="53"/>
      <c r="E123" s="76" t="s">
        <v>111</v>
      </c>
      <c r="F123" s="183" t="s">
        <v>52</v>
      </c>
      <c r="G123" s="184"/>
      <c r="H123" s="23">
        <f>2.2/2</f>
        <v>1.1000000000000001</v>
      </c>
    </row>
    <row r="124" spans="1:8" ht="20.100000000000001" customHeight="1" x14ac:dyDescent="0.3">
      <c r="A124" s="178" t="s">
        <v>182</v>
      </c>
      <c r="B124" s="73"/>
      <c r="C124" s="73"/>
      <c r="D124" s="73"/>
      <c r="E124" s="77" t="s">
        <v>95</v>
      </c>
      <c r="F124" s="185" t="s">
        <v>53</v>
      </c>
      <c r="G124" s="181"/>
      <c r="H124" s="4"/>
    </row>
    <row r="125" spans="1:8" ht="20.100000000000001" customHeight="1" x14ac:dyDescent="0.3">
      <c r="A125" s="175"/>
      <c r="B125" s="48"/>
      <c r="C125" s="48"/>
      <c r="D125" s="48"/>
      <c r="E125" s="58" t="s">
        <v>124</v>
      </c>
      <c r="F125" s="150">
        <v>6</v>
      </c>
      <c r="G125" s="151"/>
      <c r="H125" s="4"/>
    </row>
    <row r="126" spans="1:8" ht="20.100000000000001" customHeight="1" x14ac:dyDescent="0.3">
      <c r="A126" s="177"/>
      <c r="B126" s="48"/>
      <c r="C126" s="48"/>
      <c r="D126" s="48"/>
      <c r="E126" s="58" t="s">
        <v>111</v>
      </c>
      <c r="F126" s="171" t="s">
        <v>54</v>
      </c>
      <c r="G126" s="151"/>
      <c r="H126" s="4"/>
    </row>
    <row r="127" spans="1:8" ht="20.100000000000001" customHeight="1" x14ac:dyDescent="0.3">
      <c r="A127" s="47" t="s">
        <v>246</v>
      </c>
      <c r="B127" s="48"/>
      <c r="C127" s="48"/>
      <c r="D127" s="48"/>
      <c r="E127" s="130" t="s">
        <v>228</v>
      </c>
      <c r="F127" s="108"/>
      <c r="G127" s="107">
        <v>6</v>
      </c>
      <c r="H127" s="4"/>
    </row>
    <row r="128" spans="1:8" ht="20.100000000000001" customHeight="1" x14ac:dyDescent="0.3">
      <c r="A128" s="55" t="s">
        <v>160</v>
      </c>
      <c r="B128" s="50"/>
      <c r="C128" s="50"/>
      <c r="D128" s="50"/>
      <c r="E128" s="50" t="s">
        <v>8</v>
      </c>
      <c r="F128" s="174">
        <v>0.4</v>
      </c>
      <c r="G128" s="170"/>
      <c r="H128" s="4"/>
    </row>
    <row r="129" spans="1:8" ht="20.100000000000001" customHeight="1" x14ac:dyDescent="0.3">
      <c r="A129" s="56" t="s">
        <v>183</v>
      </c>
      <c r="B129" s="48" t="s">
        <v>20</v>
      </c>
      <c r="C129" s="48" t="s">
        <v>19</v>
      </c>
      <c r="D129" s="50"/>
      <c r="E129" s="50" t="s">
        <v>8</v>
      </c>
      <c r="F129" s="150">
        <v>0.1</v>
      </c>
      <c r="G129" s="151"/>
      <c r="H129" s="4"/>
    </row>
    <row r="130" spans="1:8" ht="20.100000000000001" customHeight="1" x14ac:dyDescent="0.3">
      <c r="A130" s="56" t="s">
        <v>184</v>
      </c>
      <c r="B130" s="48"/>
      <c r="C130" s="48"/>
      <c r="D130" s="50"/>
      <c r="E130" s="50" t="s">
        <v>8</v>
      </c>
      <c r="F130" s="150">
        <v>0.16</v>
      </c>
      <c r="G130" s="151"/>
      <c r="H130" s="4"/>
    </row>
    <row r="131" spans="1:8" ht="20.100000000000001" customHeight="1" x14ac:dyDescent="0.3">
      <c r="A131" s="68" t="s">
        <v>130</v>
      </c>
      <c r="B131" s="48"/>
      <c r="C131" s="48"/>
      <c r="D131" s="50"/>
      <c r="E131" s="50" t="s">
        <v>8</v>
      </c>
      <c r="F131" s="150" t="s">
        <v>73</v>
      </c>
      <c r="G131" s="151"/>
      <c r="H131" s="4"/>
    </row>
    <row r="132" spans="1:8" ht="20.100000000000001" customHeight="1" x14ac:dyDescent="0.3">
      <c r="A132" s="47" t="s">
        <v>247</v>
      </c>
      <c r="B132" s="48"/>
      <c r="C132" s="48"/>
      <c r="D132" s="48"/>
      <c r="E132" s="134" t="s">
        <v>228</v>
      </c>
      <c r="F132" s="103"/>
      <c r="G132" s="107">
        <v>3.5</v>
      </c>
      <c r="H132" s="4"/>
    </row>
    <row r="133" spans="1:8" ht="20.100000000000001" customHeight="1" x14ac:dyDescent="0.3">
      <c r="A133" s="68" t="s">
        <v>129</v>
      </c>
      <c r="B133" s="48"/>
      <c r="C133" s="48"/>
      <c r="D133" s="50"/>
      <c r="E133" s="50" t="s">
        <v>8</v>
      </c>
      <c r="F133" s="150">
        <v>0.5</v>
      </c>
      <c r="G133" s="151"/>
      <c r="H133" s="4"/>
    </row>
    <row r="134" spans="1:8" ht="20.100000000000001" customHeight="1" x14ac:dyDescent="0.3">
      <c r="A134" s="68" t="s">
        <v>128</v>
      </c>
      <c r="B134" s="48"/>
      <c r="C134" s="48"/>
      <c r="D134" s="50"/>
      <c r="E134" s="50" t="s">
        <v>8</v>
      </c>
      <c r="F134" s="150">
        <v>0.4</v>
      </c>
      <c r="G134" s="151"/>
      <c r="H134" s="4"/>
    </row>
    <row r="135" spans="1:8" ht="20.100000000000001" customHeight="1" x14ac:dyDescent="0.3">
      <c r="A135" s="176" t="s">
        <v>185</v>
      </c>
      <c r="B135" s="48" t="s">
        <v>20</v>
      </c>
      <c r="C135" s="48" t="s">
        <v>19</v>
      </c>
      <c r="D135" s="48"/>
      <c r="E135" s="58" t="s">
        <v>95</v>
      </c>
      <c r="F135" s="192">
        <v>5</v>
      </c>
      <c r="G135" s="193"/>
      <c r="H135" s="4"/>
    </row>
    <row r="136" spans="1:8" ht="20.100000000000001" customHeight="1" x14ac:dyDescent="0.3">
      <c r="A136" s="175"/>
      <c r="B136" s="48"/>
      <c r="C136" s="48"/>
      <c r="D136" s="48"/>
      <c r="E136" s="58" t="s">
        <v>124</v>
      </c>
      <c r="F136" s="168">
        <v>4</v>
      </c>
      <c r="G136" s="151"/>
      <c r="H136" s="4"/>
    </row>
    <row r="137" spans="1:8" ht="20.100000000000001" customHeight="1" x14ac:dyDescent="0.3">
      <c r="A137" s="177"/>
      <c r="B137" s="48"/>
      <c r="C137" s="48"/>
      <c r="D137" s="48"/>
      <c r="E137" s="58" t="s">
        <v>111</v>
      </c>
      <c r="F137" s="168">
        <v>2.5</v>
      </c>
      <c r="G137" s="151"/>
      <c r="H137" s="4"/>
    </row>
    <row r="138" spans="1:8" ht="20.100000000000001" customHeight="1" x14ac:dyDescent="0.3">
      <c r="A138" s="175" t="s">
        <v>127</v>
      </c>
      <c r="B138" s="50"/>
      <c r="C138" s="50"/>
      <c r="D138" s="50"/>
      <c r="E138" s="58" t="s">
        <v>95</v>
      </c>
      <c r="F138" s="196" t="s">
        <v>89</v>
      </c>
      <c r="G138" s="197"/>
      <c r="H138" s="4"/>
    </row>
    <row r="139" spans="1:8" ht="20.100000000000001" customHeight="1" x14ac:dyDescent="0.3">
      <c r="A139" s="175"/>
      <c r="B139" s="48"/>
      <c r="C139" s="48"/>
      <c r="D139" s="48"/>
      <c r="E139" s="58" t="s">
        <v>124</v>
      </c>
      <c r="F139" s="168">
        <v>4</v>
      </c>
      <c r="G139" s="151"/>
      <c r="H139" s="4"/>
    </row>
    <row r="140" spans="1:8" ht="20.100000000000001" customHeight="1" x14ac:dyDescent="0.3">
      <c r="A140" s="175"/>
      <c r="B140" s="54"/>
      <c r="C140" s="54"/>
      <c r="D140" s="54"/>
      <c r="E140" s="58" t="s">
        <v>111</v>
      </c>
      <c r="F140" s="179">
        <v>3</v>
      </c>
      <c r="G140" s="188"/>
      <c r="H140" s="4"/>
    </row>
    <row r="141" spans="1:8" ht="20.100000000000001" customHeight="1" x14ac:dyDescent="0.3">
      <c r="A141" s="47" t="s">
        <v>248</v>
      </c>
      <c r="B141" s="48"/>
      <c r="C141" s="48"/>
      <c r="D141" s="48"/>
      <c r="E141" s="134" t="s">
        <v>228</v>
      </c>
      <c r="F141" s="105"/>
      <c r="G141" s="107">
        <v>5</v>
      </c>
      <c r="H141" s="4"/>
    </row>
    <row r="142" spans="1:8" ht="20.100000000000001" customHeight="1" x14ac:dyDescent="0.3">
      <c r="A142" s="127" t="s">
        <v>126</v>
      </c>
      <c r="B142" s="78" t="s">
        <v>8</v>
      </c>
      <c r="C142" s="78" t="s">
        <v>19</v>
      </c>
      <c r="D142" s="78"/>
      <c r="E142" s="78" t="s">
        <v>8</v>
      </c>
      <c r="F142" s="202" t="s">
        <v>55</v>
      </c>
      <c r="G142" s="203"/>
      <c r="H142" s="4"/>
    </row>
    <row r="143" spans="1:8" ht="20.100000000000001" customHeight="1" thickBot="1" x14ac:dyDescent="0.35">
      <c r="A143" s="52" t="s">
        <v>126</v>
      </c>
      <c r="B143" s="53"/>
      <c r="C143" s="53"/>
      <c r="D143" s="53"/>
      <c r="E143" s="135" t="s">
        <v>228</v>
      </c>
      <c r="F143" s="109"/>
      <c r="G143" s="110">
        <v>1.5</v>
      </c>
      <c r="H143" s="4"/>
    </row>
    <row r="144" spans="1:8" ht="20.100000000000001" customHeight="1" x14ac:dyDescent="0.3">
      <c r="A144" s="128" t="s">
        <v>125</v>
      </c>
      <c r="B144" s="73"/>
      <c r="C144" s="73"/>
      <c r="D144" s="73"/>
      <c r="E144" s="73" t="s">
        <v>8</v>
      </c>
      <c r="F144" s="180">
        <v>0.3</v>
      </c>
      <c r="G144" s="181"/>
      <c r="H144" s="4"/>
    </row>
    <row r="145" spans="1:8" ht="20.100000000000001" customHeight="1" x14ac:dyDescent="0.3">
      <c r="A145" s="57" t="s">
        <v>3</v>
      </c>
      <c r="B145" s="48"/>
      <c r="C145" s="48"/>
      <c r="D145" s="48"/>
      <c r="E145" s="48" t="s">
        <v>9</v>
      </c>
      <c r="F145" s="150">
        <v>100</v>
      </c>
      <c r="G145" s="151"/>
      <c r="H145" s="4"/>
    </row>
    <row r="146" spans="1:8" ht="20.100000000000001" customHeight="1" x14ac:dyDescent="0.3">
      <c r="A146" s="164" t="s">
        <v>4</v>
      </c>
      <c r="B146" s="48" t="s">
        <v>21</v>
      </c>
      <c r="C146" s="48" t="s">
        <v>19</v>
      </c>
      <c r="D146" s="48"/>
      <c r="E146" s="48" t="s">
        <v>30</v>
      </c>
      <c r="F146" s="150">
        <v>25</v>
      </c>
      <c r="G146" s="151"/>
      <c r="H146" s="4"/>
    </row>
    <row r="147" spans="1:8" ht="20.100000000000001" customHeight="1" x14ac:dyDescent="0.3">
      <c r="A147" s="161"/>
      <c r="B147" s="54"/>
      <c r="C147" s="54"/>
      <c r="D147" s="54"/>
      <c r="E147" s="54" t="s">
        <v>71</v>
      </c>
      <c r="F147" s="179">
        <v>1</v>
      </c>
      <c r="G147" s="188"/>
      <c r="H147" s="4"/>
    </row>
    <row r="148" spans="1:8" ht="20.100000000000001" customHeight="1" x14ac:dyDescent="0.3">
      <c r="A148" s="176" t="s">
        <v>131</v>
      </c>
      <c r="B148" s="51"/>
      <c r="C148" s="48"/>
      <c r="D148" s="48"/>
      <c r="E148" s="58" t="s">
        <v>95</v>
      </c>
      <c r="F148" s="154" t="s">
        <v>35</v>
      </c>
      <c r="G148" s="151"/>
      <c r="H148" s="4"/>
    </row>
    <row r="149" spans="1:8" ht="20.100000000000001" customHeight="1" x14ac:dyDescent="0.3">
      <c r="A149" s="175"/>
      <c r="B149" s="51"/>
      <c r="C149" s="48"/>
      <c r="D149" s="48"/>
      <c r="E149" s="58" t="s">
        <v>124</v>
      </c>
      <c r="F149" s="154" t="s">
        <v>36</v>
      </c>
      <c r="G149" s="151"/>
      <c r="H149" s="4"/>
    </row>
    <row r="150" spans="1:8" ht="20.100000000000001" customHeight="1" x14ac:dyDescent="0.3">
      <c r="A150" s="177"/>
      <c r="B150" s="51"/>
      <c r="C150" s="48"/>
      <c r="D150" s="48"/>
      <c r="E150" s="58" t="s">
        <v>111</v>
      </c>
      <c r="F150" s="111"/>
      <c r="G150" s="104">
        <v>6</v>
      </c>
      <c r="H150" s="4"/>
    </row>
    <row r="151" spans="1:8" ht="20.100000000000001" customHeight="1" x14ac:dyDescent="0.3">
      <c r="A151" s="47" t="s">
        <v>131</v>
      </c>
      <c r="B151" s="51"/>
      <c r="C151" s="48"/>
      <c r="D151" s="54"/>
      <c r="E151" s="136" t="s">
        <v>228</v>
      </c>
      <c r="F151" s="156">
        <v>15</v>
      </c>
      <c r="G151" s="157"/>
      <c r="H151" s="4"/>
    </row>
    <row r="152" spans="1:8" ht="20.100000000000001" customHeight="1" x14ac:dyDescent="0.3">
      <c r="A152" s="57" t="s">
        <v>132</v>
      </c>
      <c r="B152" s="48" t="s">
        <v>15</v>
      </c>
      <c r="C152" s="48" t="s">
        <v>19</v>
      </c>
      <c r="D152" s="48"/>
      <c r="E152" s="48" t="s">
        <v>8</v>
      </c>
      <c r="F152" s="150">
        <v>3.5</v>
      </c>
      <c r="G152" s="151"/>
      <c r="H152" s="4"/>
    </row>
    <row r="153" spans="1:8" ht="20.100000000000001" customHeight="1" x14ac:dyDescent="0.3">
      <c r="A153" s="57" t="s">
        <v>133</v>
      </c>
      <c r="B153" s="48" t="s">
        <v>15</v>
      </c>
      <c r="C153" s="48" t="s">
        <v>19</v>
      </c>
      <c r="D153" s="48"/>
      <c r="E153" s="48" t="s">
        <v>8</v>
      </c>
      <c r="F153" s="150">
        <v>0.2</v>
      </c>
      <c r="G153" s="151"/>
      <c r="H153" s="4"/>
    </row>
    <row r="154" spans="1:8" ht="20.100000000000001" customHeight="1" x14ac:dyDescent="0.3">
      <c r="A154" s="57" t="s">
        <v>134</v>
      </c>
      <c r="B154" s="48"/>
      <c r="C154" s="48" t="s">
        <v>19</v>
      </c>
      <c r="D154" s="48"/>
      <c r="E154" s="48" t="s">
        <v>8</v>
      </c>
      <c r="F154" s="150">
        <v>0.3</v>
      </c>
      <c r="G154" s="151"/>
      <c r="H154" s="4"/>
    </row>
    <row r="155" spans="1:8" ht="20.100000000000001" customHeight="1" x14ac:dyDescent="0.3">
      <c r="A155" s="164" t="s">
        <v>135</v>
      </c>
      <c r="B155" s="48" t="s">
        <v>15</v>
      </c>
      <c r="C155" s="48" t="s">
        <v>19</v>
      </c>
      <c r="D155" s="48"/>
      <c r="E155" s="48" t="s">
        <v>8</v>
      </c>
      <c r="F155" s="150">
        <v>2.5</v>
      </c>
      <c r="G155" s="151"/>
      <c r="H155" s="4"/>
    </row>
    <row r="156" spans="1:8" ht="20.100000000000001" customHeight="1" x14ac:dyDescent="0.3">
      <c r="A156" s="164"/>
      <c r="B156" s="48"/>
      <c r="C156" s="48"/>
      <c r="D156" s="48"/>
      <c r="E156" s="48" t="s">
        <v>8</v>
      </c>
      <c r="F156" s="150" t="s">
        <v>56</v>
      </c>
      <c r="G156" s="151"/>
      <c r="H156" s="4"/>
    </row>
    <row r="157" spans="1:8" ht="20.100000000000001" customHeight="1" x14ac:dyDescent="0.3">
      <c r="A157" s="47" t="s">
        <v>249</v>
      </c>
      <c r="B157" s="48"/>
      <c r="C157" s="48"/>
      <c r="D157" s="48"/>
      <c r="E157" s="134" t="s">
        <v>228</v>
      </c>
      <c r="F157" s="156">
        <v>2</v>
      </c>
      <c r="G157" s="157">
        <v>2</v>
      </c>
      <c r="H157" s="4"/>
    </row>
    <row r="158" spans="1:8" ht="22.5" customHeight="1" x14ac:dyDescent="0.3">
      <c r="A158" s="57" t="s">
        <v>136</v>
      </c>
      <c r="B158" s="48"/>
      <c r="C158" s="48" t="s">
        <v>19</v>
      </c>
      <c r="D158" s="48"/>
      <c r="E158" s="48" t="s">
        <v>8</v>
      </c>
      <c r="F158" s="150">
        <v>0.5</v>
      </c>
      <c r="G158" s="151"/>
      <c r="H158" s="4"/>
    </row>
    <row r="159" spans="1:8" ht="22.5" customHeight="1" x14ac:dyDescent="0.3">
      <c r="A159" s="57" t="s">
        <v>162</v>
      </c>
      <c r="B159" s="48"/>
      <c r="C159" s="48"/>
      <c r="D159" s="48"/>
      <c r="E159" s="48" t="s">
        <v>8</v>
      </c>
      <c r="F159" s="150">
        <v>0.8</v>
      </c>
      <c r="G159" s="151"/>
      <c r="H159" s="4"/>
    </row>
    <row r="160" spans="1:8" ht="22.5" customHeight="1" x14ac:dyDescent="0.3">
      <c r="A160" s="57" t="s">
        <v>163</v>
      </c>
      <c r="B160" s="48"/>
      <c r="C160" s="48"/>
      <c r="D160" s="48"/>
      <c r="E160" s="48" t="s">
        <v>8</v>
      </c>
      <c r="F160" s="150">
        <v>0.47</v>
      </c>
      <c r="G160" s="151"/>
      <c r="H160" s="4"/>
    </row>
    <row r="161" spans="1:8" ht="22.5" customHeight="1" thickBot="1" x14ac:dyDescent="0.35">
      <c r="A161" s="79" t="s">
        <v>137</v>
      </c>
      <c r="B161" s="53"/>
      <c r="C161" s="53"/>
      <c r="D161" s="53"/>
      <c r="E161" s="53" t="s">
        <v>8</v>
      </c>
      <c r="F161" s="183">
        <v>1.75</v>
      </c>
      <c r="G161" s="184"/>
      <c r="H161" s="4"/>
    </row>
    <row r="162" spans="1:8" ht="22.5" customHeight="1" x14ac:dyDescent="0.3">
      <c r="A162" s="55" t="s">
        <v>186</v>
      </c>
      <c r="B162" s="50"/>
      <c r="C162" s="50"/>
      <c r="D162" s="50"/>
      <c r="E162" s="50" t="s">
        <v>8</v>
      </c>
      <c r="F162" s="174">
        <v>0.6</v>
      </c>
      <c r="G162" s="170"/>
      <c r="H162" s="4"/>
    </row>
    <row r="163" spans="1:8" ht="22.5" customHeight="1" x14ac:dyDescent="0.3">
      <c r="A163" s="56" t="s">
        <v>187</v>
      </c>
      <c r="B163" s="48"/>
      <c r="C163" s="48"/>
      <c r="D163" s="48"/>
      <c r="E163" s="48" t="s">
        <v>8</v>
      </c>
      <c r="F163" s="150">
        <v>1.3</v>
      </c>
      <c r="G163" s="151"/>
      <c r="H163" s="4"/>
    </row>
    <row r="164" spans="1:8" ht="22.5" customHeight="1" x14ac:dyDescent="0.3">
      <c r="A164" s="56" t="s">
        <v>188</v>
      </c>
      <c r="B164" s="48"/>
      <c r="C164" s="48"/>
      <c r="D164" s="48"/>
      <c r="E164" s="48" t="s">
        <v>8</v>
      </c>
      <c r="F164" s="150">
        <v>0.6</v>
      </c>
      <c r="G164" s="151"/>
      <c r="H164" s="4"/>
    </row>
    <row r="165" spans="1:8" ht="22.5" customHeight="1" x14ac:dyDescent="0.3">
      <c r="A165" s="56" t="s">
        <v>189</v>
      </c>
      <c r="B165" s="48"/>
      <c r="C165" s="48"/>
      <c r="D165" s="48"/>
      <c r="E165" s="48" t="s">
        <v>8</v>
      </c>
      <c r="F165" s="150">
        <v>0.6</v>
      </c>
      <c r="G165" s="151"/>
      <c r="H165" s="4"/>
    </row>
    <row r="166" spans="1:8" ht="22.5" customHeight="1" x14ac:dyDescent="0.3">
      <c r="A166" s="56" t="s">
        <v>190</v>
      </c>
      <c r="B166" s="48"/>
      <c r="C166" s="48"/>
      <c r="D166" s="48"/>
      <c r="E166" s="48" t="s">
        <v>8</v>
      </c>
      <c r="F166" s="150">
        <v>0.6</v>
      </c>
      <c r="G166" s="151"/>
      <c r="H166" s="4"/>
    </row>
    <row r="167" spans="1:8" ht="22.5" customHeight="1" x14ac:dyDescent="0.3">
      <c r="A167" s="56" t="s">
        <v>191</v>
      </c>
      <c r="B167" s="48"/>
      <c r="C167" s="48"/>
      <c r="D167" s="48"/>
      <c r="E167" s="48" t="s">
        <v>8</v>
      </c>
      <c r="F167" s="105"/>
      <c r="G167" s="104">
        <v>0.5</v>
      </c>
      <c r="H167" s="4"/>
    </row>
    <row r="168" spans="1:8" ht="20.100000000000001" customHeight="1" thickBot="1" x14ac:dyDescent="0.35">
      <c r="A168" s="47" t="s">
        <v>250</v>
      </c>
      <c r="B168" s="48"/>
      <c r="C168" s="48"/>
      <c r="D168" s="48"/>
      <c r="E168" s="134" t="s">
        <v>228</v>
      </c>
      <c r="F168" s="156">
        <v>0.8</v>
      </c>
      <c r="G168" s="157">
        <v>2</v>
      </c>
      <c r="H168" s="4"/>
    </row>
    <row r="169" spans="1:8" ht="20.100000000000001" customHeight="1" x14ac:dyDescent="0.3">
      <c r="A169" s="125" t="s">
        <v>67</v>
      </c>
      <c r="B169" s="89"/>
      <c r="C169" s="89"/>
      <c r="D169" s="89"/>
      <c r="E169" s="123"/>
      <c r="F169" s="95"/>
      <c r="G169" s="96"/>
      <c r="H169" s="4"/>
    </row>
    <row r="170" spans="1:8" ht="20.100000000000001" customHeight="1" x14ac:dyDescent="0.3">
      <c r="A170" s="47" t="s">
        <v>251</v>
      </c>
      <c r="B170" s="49"/>
      <c r="C170" s="49"/>
      <c r="D170" s="49"/>
      <c r="E170" s="134" t="s">
        <v>228</v>
      </c>
      <c r="F170" s="112"/>
      <c r="G170" s="107">
        <v>4.5</v>
      </c>
      <c r="H170" s="4"/>
    </row>
    <row r="171" spans="1:8" ht="20.100000000000001" customHeight="1" x14ac:dyDescent="0.3">
      <c r="A171" s="47" t="s">
        <v>252</v>
      </c>
      <c r="B171" s="48"/>
      <c r="C171" s="48"/>
      <c r="D171" s="48"/>
      <c r="E171" s="134" t="s">
        <v>228</v>
      </c>
      <c r="F171" s="103"/>
      <c r="G171" s="107">
        <v>3.8</v>
      </c>
      <c r="H171" s="4"/>
    </row>
    <row r="172" spans="1:8" ht="20.100000000000001" customHeight="1" x14ac:dyDescent="0.3">
      <c r="A172" s="137" t="s">
        <v>253</v>
      </c>
      <c r="B172" s="134"/>
      <c r="C172" s="134"/>
      <c r="D172" s="134"/>
      <c r="E172" s="134" t="s">
        <v>254</v>
      </c>
      <c r="F172" s="140">
        <v>3.6</v>
      </c>
      <c r="G172" s="141"/>
      <c r="H172" s="4"/>
    </row>
    <row r="173" spans="1:8" ht="20.100000000000001" customHeight="1" x14ac:dyDescent="0.3">
      <c r="A173" s="80" t="s">
        <v>151</v>
      </c>
      <c r="B173" s="48"/>
      <c r="C173" s="48"/>
      <c r="D173" s="48"/>
      <c r="E173" s="48" t="s">
        <v>8</v>
      </c>
      <c r="F173" s="150">
        <v>0.16</v>
      </c>
      <c r="G173" s="151"/>
      <c r="H173" s="4"/>
    </row>
    <row r="174" spans="1:8" ht="20.100000000000001" customHeight="1" x14ac:dyDescent="0.3">
      <c r="A174" s="80" t="s">
        <v>153</v>
      </c>
      <c r="B174" s="48" t="s">
        <v>20</v>
      </c>
      <c r="C174" s="48" t="s">
        <v>8</v>
      </c>
      <c r="D174" s="48"/>
      <c r="E174" s="48" t="s">
        <v>91</v>
      </c>
      <c r="F174" s="155">
        <v>2204.6</v>
      </c>
      <c r="G174" s="151"/>
      <c r="H174" s="4"/>
    </row>
    <row r="175" spans="1:8" ht="20.100000000000001" customHeight="1" x14ac:dyDescent="0.3">
      <c r="A175" s="80" t="s">
        <v>153</v>
      </c>
      <c r="B175" s="48"/>
      <c r="C175" s="48"/>
      <c r="D175" s="48"/>
      <c r="E175" s="48" t="s">
        <v>152</v>
      </c>
      <c r="F175" s="152">
        <v>1</v>
      </c>
      <c r="G175" s="153"/>
      <c r="H175" s="4"/>
    </row>
    <row r="176" spans="1:8" ht="20.100000000000001" customHeight="1" x14ac:dyDescent="0.3">
      <c r="A176" s="81" t="s">
        <v>153</v>
      </c>
      <c r="B176" s="50"/>
      <c r="C176" s="50"/>
      <c r="D176" s="50"/>
      <c r="E176" s="48" t="s">
        <v>170</v>
      </c>
      <c r="F176" s="144">
        <v>2204.6</v>
      </c>
      <c r="G176" s="145"/>
      <c r="H176" s="4"/>
    </row>
    <row r="177" spans="1:8" ht="20.100000000000001" customHeight="1" x14ac:dyDescent="0.3">
      <c r="A177" s="81" t="s">
        <v>213</v>
      </c>
      <c r="B177" s="50"/>
      <c r="C177" s="50"/>
      <c r="D177" s="50"/>
      <c r="E177" s="48" t="s">
        <v>215</v>
      </c>
      <c r="F177" s="144" t="s">
        <v>214</v>
      </c>
      <c r="G177" s="145"/>
      <c r="H177" s="4"/>
    </row>
    <row r="178" spans="1:8" ht="20.100000000000001" customHeight="1" x14ac:dyDescent="0.3">
      <c r="A178" s="81" t="s">
        <v>208</v>
      </c>
      <c r="B178" s="50"/>
      <c r="C178" s="50"/>
      <c r="D178" s="50"/>
      <c r="E178" s="48" t="s">
        <v>19</v>
      </c>
      <c r="F178" s="142">
        <v>2.2599999999999998</v>
      </c>
      <c r="G178" s="143"/>
      <c r="H178" s="4"/>
    </row>
    <row r="179" spans="1:8" ht="20.100000000000001" customHeight="1" x14ac:dyDescent="0.3">
      <c r="A179" s="81" t="s">
        <v>138</v>
      </c>
      <c r="B179" s="82"/>
      <c r="C179" s="82"/>
      <c r="D179" s="82"/>
      <c r="E179" s="48" t="s">
        <v>8</v>
      </c>
      <c r="F179" s="113"/>
      <c r="G179" s="114">
        <v>700</v>
      </c>
      <c r="H179" s="4"/>
    </row>
    <row r="180" spans="1:8" ht="20.100000000000001" customHeight="1" x14ac:dyDescent="0.3">
      <c r="A180" s="80" t="s">
        <v>139</v>
      </c>
      <c r="B180" s="83"/>
      <c r="C180" s="83"/>
      <c r="D180" s="83"/>
      <c r="E180" s="48" t="s">
        <v>8</v>
      </c>
      <c r="F180" s="115"/>
      <c r="G180" s="116">
        <v>550</v>
      </c>
      <c r="H180" s="4"/>
    </row>
    <row r="181" spans="1:8" ht="20.100000000000001" customHeight="1" x14ac:dyDescent="0.3">
      <c r="A181" s="80" t="s">
        <v>140</v>
      </c>
      <c r="B181" s="83"/>
      <c r="C181" s="83"/>
      <c r="D181" s="83"/>
      <c r="E181" s="48" t="s">
        <v>8</v>
      </c>
      <c r="F181" s="115"/>
      <c r="G181" s="116">
        <v>400</v>
      </c>
      <c r="H181" s="4"/>
    </row>
    <row r="182" spans="1:8" ht="20.100000000000001" customHeight="1" x14ac:dyDescent="0.3">
      <c r="A182" s="81" t="s">
        <v>141</v>
      </c>
      <c r="B182" s="82"/>
      <c r="C182" s="82"/>
      <c r="D182" s="82"/>
      <c r="E182" s="48" t="s">
        <v>8</v>
      </c>
      <c r="F182" s="113"/>
      <c r="G182" s="114">
        <v>80</v>
      </c>
      <c r="H182" s="4"/>
    </row>
    <row r="183" spans="1:8" ht="20.100000000000001" customHeight="1" x14ac:dyDescent="0.3">
      <c r="A183" s="80" t="s">
        <v>142</v>
      </c>
      <c r="B183" s="83"/>
      <c r="C183" s="83"/>
      <c r="D183" s="83"/>
      <c r="E183" s="48" t="s">
        <v>8</v>
      </c>
      <c r="F183" s="115"/>
      <c r="G183" s="116">
        <v>220</v>
      </c>
      <c r="H183" s="4"/>
    </row>
    <row r="184" spans="1:8" ht="20.100000000000001" customHeight="1" x14ac:dyDescent="0.3">
      <c r="A184" s="80" t="s">
        <v>257</v>
      </c>
      <c r="B184" s="83"/>
      <c r="C184" s="83"/>
      <c r="D184" s="83"/>
      <c r="E184" s="48" t="s">
        <v>19</v>
      </c>
      <c r="F184" s="115"/>
      <c r="G184" s="116">
        <v>166.67</v>
      </c>
      <c r="H184" s="4"/>
    </row>
    <row r="185" spans="1:8" ht="20.100000000000001" customHeight="1" x14ac:dyDescent="0.3">
      <c r="A185" s="80" t="s">
        <v>143</v>
      </c>
      <c r="B185" s="83"/>
      <c r="C185" s="83"/>
      <c r="D185" s="83"/>
      <c r="E185" s="84" t="s">
        <v>8</v>
      </c>
      <c r="F185" s="115"/>
      <c r="G185" s="116">
        <v>10</v>
      </c>
      <c r="H185" s="4"/>
    </row>
    <row r="186" spans="1:8" ht="20.100000000000001" customHeight="1" x14ac:dyDescent="0.3">
      <c r="A186" s="81" t="s">
        <v>144</v>
      </c>
      <c r="B186" s="82"/>
      <c r="C186" s="82"/>
      <c r="D186" s="82"/>
      <c r="E186" s="50" t="s">
        <v>8</v>
      </c>
      <c r="F186" s="113"/>
      <c r="G186" s="114">
        <v>25</v>
      </c>
      <c r="H186" s="4"/>
    </row>
    <row r="187" spans="1:8" ht="20.100000000000001" customHeight="1" x14ac:dyDescent="0.3">
      <c r="A187" s="80" t="s">
        <v>145</v>
      </c>
      <c r="B187" s="83"/>
      <c r="C187" s="83"/>
      <c r="D187" s="83"/>
      <c r="E187" s="48" t="s">
        <v>8</v>
      </c>
      <c r="F187" s="115"/>
      <c r="G187" s="116">
        <v>6</v>
      </c>
      <c r="H187" s="4"/>
    </row>
    <row r="188" spans="1:8" ht="20.100000000000001" customHeight="1" thickBot="1" x14ac:dyDescent="0.35">
      <c r="A188" s="85" t="s">
        <v>161</v>
      </c>
      <c r="B188" s="86"/>
      <c r="C188" s="86"/>
      <c r="D188" s="86"/>
      <c r="E188" s="53" t="s">
        <v>8</v>
      </c>
      <c r="F188" s="117"/>
      <c r="G188" s="118">
        <v>40</v>
      </c>
      <c r="H188" s="4"/>
    </row>
    <row r="189" spans="1:8" ht="20.100000000000001" customHeight="1" x14ac:dyDescent="0.3">
      <c r="A189" s="87" t="s">
        <v>146</v>
      </c>
      <c r="B189" s="88"/>
      <c r="C189" s="88"/>
      <c r="D189" s="88"/>
      <c r="E189" s="73" t="s">
        <v>8</v>
      </c>
      <c r="F189" s="119"/>
      <c r="G189" s="120">
        <v>3</v>
      </c>
      <c r="H189" s="4"/>
    </row>
    <row r="190" spans="1:8" ht="20.100000000000001" customHeight="1" x14ac:dyDescent="0.3">
      <c r="A190" s="80" t="s">
        <v>147</v>
      </c>
      <c r="B190" s="83"/>
      <c r="C190" s="83"/>
      <c r="D190" s="83"/>
      <c r="E190" s="48" t="s">
        <v>8</v>
      </c>
      <c r="F190" s="115"/>
      <c r="G190" s="116">
        <v>12</v>
      </c>
      <c r="H190" s="4"/>
    </row>
    <row r="191" spans="1:8" ht="20.100000000000001" customHeight="1" x14ac:dyDescent="0.3">
      <c r="A191" s="80" t="s">
        <v>148</v>
      </c>
      <c r="B191" s="83"/>
      <c r="C191" s="83"/>
      <c r="D191" s="83"/>
      <c r="E191" s="48" t="s">
        <v>8</v>
      </c>
      <c r="F191" s="148">
        <v>4</v>
      </c>
      <c r="G191" s="149"/>
      <c r="H191" s="4"/>
    </row>
    <row r="192" spans="1:8" ht="20.100000000000001" customHeight="1" x14ac:dyDescent="0.3">
      <c r="A192" s="80" t="s">
        <v>149</v>
      </c>
      <c r="B192" s="83"/>
      <c r="C192" s="83"/>
      <c r="D192" s="83"/>
      <c r="E192" s="48" t="s">
        <v>8</v>
      </c>
      <c r="F192" s="148">
        <v>2.5</v>
      </c>
      <c r="G192" s="149"/>
      <c r="H192" s="4"/>
    </row>
    <row r="193" spans="1:8" ht="20.100000000000001" customHeight="1" thickBot="1" x14ac:dyDescent="0.35">
      <c r="A193" s="85" t="s">
        <v>150</v>
      </c>
      <c r="B193" s="86"/>
      <c r="C193" s="86"/>
      <c r="D193" s="86"/>
      <c r="E193" s="53" t="s">
        <v>8</v>
      </c>
      <c r="F193" s="158">
        <v>4</v>
      </c>
      <c r="G193" s="159"/>
      <c r="H193" s="4"/>
    </row>
    <row r="194" spans="1:8" ht="20.100000000000001" customHeight="1" thickBot="1" x14ac:dyDescent="0.35">
      <c r="A194" s="92" t="s">
        <v>166</v>
      </c>
      <c r="B194" s="93"/>
      <c r="C194" s="93"/>
      <c r="D194" s="93"/>
      <c r="E194" s="94"/>
      <c r="F194" s="121"/>
      <c r="G194" s="122"/>
      <c r="H194" s="4"/>
    </row>
    <row r="195" spans="1:8" ht="20.100000000000001" customHeight="1" thickBot="1" x14ac:dyDescent="0.35">
      <c r="A195" s="85" t="s">
        <v>167</v>
      </c>
      <c r="B195" s="86"/>
      <c r="C195" s="86"/>
      <c r="D195" s="86"/>
      <c r="E195" s="53" t="s">
        <v>168</v>
      </c>
      <c r="F195" s="158">
        <v>38</v>
      </c>
      <c r="G195" s="159"/>
      <c r="H195" s="4"/>
    </row>
    <row r="196" spans="1:8" ht="4.5" customHeight="1" x14ac:dyDescent="0.25">
      <c r="A196" s="29"/>
      <c r="B196" s="30"/>
      <c r="C196" s="31"/>
      <c r="D196" s="31"/>
      <c r="E196" s="31"/>
      <c r="F196" s="31"/>
      <c r="G196" s="32"/>
      <c r="H196" s="10"/>
    </row>
    <row r="197" spans="1:8" ht="12.95" customHeight="1" x14ac:dyDescent="0.25">
      <c r="A197" s="12" t="s">
        <v>63</v>
      </c>
      <c r="B197" s="7"/>
      <c r="C197" s="7"/>
      <c r="D197" s="7"/>
      <c r="E197" s="7"/>
      <c r="F197" s="8"/>
      <c r="G197" s="8"/>
      <c r="H197" s="4"/>
    </row>
    <row r="198" spans="1:8" ht="12.95" customHeight="1" x14ac:dyDescent="0.25">
      <c r="A198" s="13" t="s">
        <v>209</v>
      </c>
      <c r="B198" s="14"/>
      <c r="C198" s="14"/>
      <c r="D198" s="14"/>
      <c r="E198" s="14"/>
      <c r="F198" s="14"/>
      <c r="G198" s="10"/>
      <c r="H198" s="4"/>
    </row>
    <row r="199" spans="1:8" ht="12.95" customHeight="1" x14ac:dyDescent="0.25">
      <c r="A199" s="15" t="s">
        <v>210</v>
      </c>
      <c r="B199" s="16"/>
      <c r="C199" s="10"/>
      <c r="D199" s="10"/>
      <c r="E199" s="10"/>
      <c r="F199" s="10"/>
      <c r="G199" s="10"/>
      <c r="H199" s="4"/>
    </row>
    <row r="200" spans="1:8" x14ac:dyDescent="0.25">
      <c r="A200" s="17"/>
      <c r="B200" s="16"/>
      <c r="C200" s="10"/>
      <c r="D200" s="10"/>
      <c r="E200" s="10"/>
      <c r="F200" s="10"/>
      <c r="G200" s="10"/>
      <c r="H200" s="4"/>
    </row>
    <row r="201" spans="1:8" ht="15.75" x14ac:dyDescent="0.25">
      <c r="A201" s="138" t="s">
        <v>74</v>
      </c>
      <c r="B201" s="189"/>
      <c r="C201" s="189"/>
      <c r="D201" s="37"/>
      <c r="E201" s="18"/>
      <c r="F201" s="18"/>
      <c r="G201" s="10"/>
      <c r="H201" s="4"/>
    </row>
    <row r="202" spans="1:8" ht="17.850000000000001" customHeight="1" x14ac:dyDescent="0.25">
      <c r="A202" s="139" t="s">
        <v>192</v>
      </c>
      <c r="B202" s="190"/>
      <c r="C202" s="190"/>
      <c r="D202" s="190"/>
      <c r="E202" s="190"/>
      <c r="F202" s="190"/>
      <c r="G202" s="10"/>
      <c r="H202" s="4"/>
    </row>
    <row r="203" spans="1:8" ht="17.850000000000001" customHeight="1" x14ac:dyDescent="0.25">
      <c r="A203" s="139" t="s">
        <v>75</v>
      </c>
      <c r="B203" s="19"/>
      <c r="C203" s="18"/>
      <c r="D203" s="18"/>
      <c r="E203" s="18"/>
      <c r="F203" s="18"/>
      <c r="G203" s="10"/>
      <c r="H203" s="4"/>
    </row>
    <row r="204" spans="1:8" ht="17.850000000000001" customHeight="1" x14ac:dyDescent="0.25">
      <c r="A204" s="139" t="s">
        <v>197</v>
      </c>
      <c r="B204" s="191"/>
      <c r="C204" s="191"/>
      <c r="D204" s="191"/>
      <c r="E204" s="191"/>
      <c r="F204" s="18"/>
      <c r="G204" s="10"/>
      <c r="H204" s="4"/>
    </row>
    <row r="205" spans="1:8" ht="17.850000000000001" customHeight="1" x14ac:dyDescent="0.25">
      <c r="A205" s="139" t="s">
        <v>193</v>
      </c>
      <c r="B205" s="19"/>
      <c r="C205" s="18"/>
      <c r="D205" s="18"/>
      <c r="E205" s="18"/>
      <c r="F205" s="18"/>
      <c r="G205" s="10"/>
      <c r="H205" s="4"/>
    </row>
    <row r="206" spans="1:8" ht="17.850000000000001" customHeight="1" x14ac:dyDescent="0.25">
      <c r="A206" s="139" t="s">
        <v>256</v>
      </c>
      <c r="B206" s="19"/>
      <c r="C206" s="18"/>
      <c r="D206" s="18"/>
      <c r="E206" s="18"/>
      <c r="F206" s="18"/>
      <c r="G206" s="10"/>
      <c r="H206" s="4"/>
    </row>
    <row r="207" spans="1:8" ht="17.850000000000001" customHeight="1" x14ac:dyDescent="0.25">
      <c r="A207" s="139" t="s">
        <v>76</v>
      </c>
      <c r="B207" s="19"/>
      <c r="C207" s="18"/>
      <c r="D207" s="18"/>
      <c r="E207" s="18"/>
      <c r="F207" s="18"/>
      <c r="G207" s="10"/>
      <c r="H207" s="4"/>
    </row>
    <row r="208" spans="1:8" ht="17.850000000000001" customHeight="1" x14ac:dyDescent="0.25">
      <c r="A208" s="139" t="s">
        <v>201</v>
      </c>
      <c r="B208" s="19"/>
      <c r="C208" s="18"/>
      <c r="D208" s="18"/>
      <c r="E208" s="18"/>
      <c r="F208" s="18"/>
      <c r="G208" s="10"/>
      <c r="H208" s="4"/>
    </row>
    <row r="209" spans="1:8" ht="17.850000000000001" customHeight="1" x14ac:dyDescent="0.25">
      <c r="A209" s="139" t="s">
        <v>202</v>
      </c>
      <c r="B209" s="19"/>
      <c r="C209" s="18"/>
      <c r="D209" s="18"/>
      <c r="E209" s="18"/>
      <c r="F209" s="18"/>
      <c r="G209" s="10"/>
      <c r="H209" s="4"/>
    </row>
    <row r="210" spans="1:8" ht="17.850000000000001" customHeight="1" x14ac:dyDescent="0.25">
      <c r="A210" s="139" t="s">
        <v>81</v>
      </c>
      <c r="B210" s="19"/>
      <c r="C210" s="18"/>
      <c r="D210" s="18"/>
      <c r="E210" s="18"/>
      <c r="F210" s="18"/>
      <c r="G210" s="10"/>
      <c r="H210" s="4"/>
    </row>
    <row r="211" spans="1:8" ht="17.850000000000001" customHeight="1" x14ac:dyDescent="0.25">
      <c r="A211" s="139" t="s">
        <v>82</v>
      </c>
      <c r="B211" s="19"/>
      <c r="C211" s="18"/>
      <c r="D211" s="18"/>
      <c r="E211" s="18"/>
      <c r="F211" s="18"/>
      <c r="G211" s="10"/>
      <c r="H211" s="4"/>
    </row>
    <row r="212" spans="1:8" ht="17.850000000000001" customHeight="1" x14ac:dyDescent="0.25">
      <c r="A212" s="139" t="s">
        <v>196</v>
      </c>
      <c r="B212" s="19"/>
      <c r="C212" s="18"/>
      <c r="D212" s="18"/>
      <c r="E212" s="18"/>
      <c r="F212" s="18"/>
      <c r="G212" s="10"/>
      <c r="H212" s="4"/>
    </row>
    <row r="213" spans="1:8" ht="17.850000000000001" customHeight="1" x14ac:dyDescent="0.25">
      <c r="A213" s="139" t="s">
        <v>83</v>
      </c>
      <c r="B213" s="19"/>
      <c r="C213" s="18"/>
      <c r="D213" s="18"/>
      <c r="E213" s="18"/>
      <c r="F213" s="18"/>
      <c r="G213" s="10"/>
      <c r="H213" s="4"/>
    </row>
    <row r="214" spans="1:8" ht="17.850000000000001" customHeight="1" x14ac:dyDescent="0.25">
      <c r="A214" s="139" t="s">
        <v>194</v>
      </c>
      <c r="B214" s="19"/>
      <c r="C214" s="18"/>
      <c r="D214" s="18"/>
      <c r="E214" s="18"/>
      <c r="F214" s="18"/>
      <c r="G214" s="10"/>
      <c r="H214" s="4"/>
    </row>
    <row r="215" spans="1:8" ht="17.850000000000001" customHeight="1" x14ac:dyDescent="0.25">
      <c r="A215" s="139" t="s">
        <v>195</v>
      </c>
      <c r="B215" s="19"/>
      <c r="C215" s="18"/>
      <c r="D215" s="18"/>
      <c r="E215" s="18"/>
      <c r="F215" s="18"/>
      <c r="G215" s="10"/>
      <c r="H215" s="4"/>
    </row>
    <row r="216" spans="1:8" ht="17.850000000000001" customHeight="1" x14ac:dyDescent="0.25">
      <c r="A216" s="139" t="s">
        <v>205</v>
      </c>
      <c r="B216" s="19"/>
      <c r="C216" s="18"/>
      <c r="D216" s="18"/>
      <c r="E216" s="18"/>
      <c r="F216" s="18"/>
      <c r="G216" s="10"/>
      <c r="H216" s="4"/>
    </row>
    <row r="217" spans="1:8" ht="17.850000000000001" customHeight="1" x14ac:dyDescent="0.25">
      <c r="A217" s="139" t="s">
        <v>206</v>
      </c>
      <c r="B217" s="19"/>
      <c r="C217" s="18"/>
      <c r="D217" s="18"/>
      <c r="E217" s="18"/>
      <c r="F217" s="18"/>
      <c r="G217" s="10"/>
      <c r="H217" s="4"/>
    </row>
    <row r="218" spans="1:8" ht="17.850000000000001" customHeight="1" x14ac:dyDescent="0.25">
      <c r="A218" s="139" t="s">
        <v>207</v>
      </c>
      <c r="B218" s="19"/>
      <c r="C218" s="18"/>
      <c r="D218" s="18"/>
      <c r="E218" s="18"/>
      <c r="F218" s="18"/>
      <c r="G218" s="10"/>
      <c r="H218" s="4"/>
    </row>
    <row r="219" spans="1:8" ht="17.850000000000001" customHeight="1" x14ac:dyDescent="0.25">
      <c r="A219" s="139" t="s">
        <v>198</v>
      </c>
      <c r="B219" s="19"/>
      <c r="C219" s="18"/>
      <c r="D219" s="18"/>
      <c r="E219" s="18"/>
      <c r="F219" s="18"/>
      <c r="G219" s="10"/>
      <c r="H219" s="4"/>
    </row>
    <row r="220" spans="1:8" ht="17.850000000000001" customHeight="1" x14ac:dyDescent="0.25">
      <c r="A220" s="139" t="s">
        <v>199</v>
      </c>
      <c r="B220" s="19"/>
      <c r="C220" s="18"/>
      <c r="D220" s="18"/>
      <c r="E220" s="18"/>
      <c r="F220" s="18"/>
      <c r="G220" s="10"/>
      <c r="H220" s="4"/>
    </row>
    <row r="221" spans="1:8" ht="17.850000000000001" customHeight="1" x14ac:dyDescent="0.25">
      <c r="A221" s="139" t="s">
        <v>203</v>
      </c>
      <c r="B221" s="19"/>
      <c r="C221" s="18"/>
      <c r="D221" s="18"/>
      <c r="E221" s="18"/>
      <c r="F221" s="18"/>
      <c r="G221" s="10"/>
      <c r="H221" s="4"/>
    </row>
    <row r="222" spans="1:8" ht="17.850000000000001" customHeight="1" x14ac:dyDescent="0.25">
      <c r="A222" s="139" t="s">
        <v>204</v>
      </c>
      <c r="B222" s="19"/>
      <c r="C222" s="18"/>
      <c r="D222" s="18"/>
      <c r="E222" s="18"/>
      <c r="F222" s="18"/>
      <c r="G222" s="10"/>
      <c r="H222" s="4"/>
    </row>
    <row r="223" spans="1:8" ht="17.850000000000001" customHeight="1" x14ac:dyDescent="0.25">
      <c r="A223" s="139" t="s">
        <v>77</v>
      </c>
      <c r="B223" s="19"/>
      <c r="C223" s="18"/>
      <c r="D223" s="18"/>
      <c r="E223" s="18"/>
      <c r="F223" s="18"/>
      <c r="G223" s="10"/>
      <c r="H223" s="4"/>
    </row>
    <row r="224" spans="1:8" ht="17.850000000000001" customHeight="1" x14ac:dyDescent="0.25">
      <c r="A224" s="139" t="s">
        <v>211</v>
      </c>
      <c r="B224" s="36"/>
      <c r="C224" s="18"/>
      <c r="D224" s="18"/>
      <c r="E224" s="18"/>
      <c r="F224" s="18"/>
      <c r="G224" s="10"/>
      <c r="H224" s="4"/>
    </row>
    <row r="225" spans="1:8" ht="17.850000000000001" customHeight="1" x14ac:dyDescent="0.25">
      <c r="A225" s="139" t="s">
        <v>212</v>
      </c>
      <c r="B225" s="36"/>
      <c r="C225" s="18"/>
      <c r="D225" s="18"/>
      <c r="E225" s="18"/>
      <c r="F225" s="18"/>
      <c r="G225" s="10"/>
      <c r="H225" s="4"/>
    </row>
    <row r="226" spans="1:8" ht="17.850000000000001" customHeight="1" x14ac:dyDescent="0.25">
      <c r="A226" s="139" t="s">
        <v>255</v>
      </c>
      <c r="B226" s="19"/>
      <c r="C226" s="18"/>
      <c r="D226" s="18"/>
      <c r="E226" s="18"/>
      <c r="F226" s="18"/>
      <c r="G226" s="10"/>
      <c r="H226" s="4"/>
    </row>
    <row r="227" spans="1:8" ht="17.850000000000001" customHeight="1" x14ac:dyDescent="0.25">
      <c r="A227" s="139" t="s">
        <v>78</v>
      </c>
      <c r="B227" s="19"/>
      <c r="C227" s="18"/>
      <c r="D227" s="18"/>
      <c r="E227" s="18"/>
      <c r="F227" s="18"/>
      <c r="G227" s="10"/>
      <c r="H227" s="4"/>
    </row>
    <row r="228" spans="1:8" ht="17.850000000000001" customHeight="1" x14ac:dyDescent="0.25">
      <c r="A228" s="139" t="s">
        <v>79</v>
      </c>
      <c r="B228" s="19"/>
      <c r="C228" s="18"/>
      <c r="D228" s="18"/>
      <c r="E228" s="18"/>
      <c r="F228" s="18"/>
      <c r="G228" s="10"/>
      <c r="H228" s="4"/>
    </row>
    <row r="229" spans="1:8" ht="17.850000000000001" customHeight="1" x14ac:dyDescent="0.25">
      <c r="A229" s="139" t="s">
        <v>80</v>
      </c>
      <c r="B229" s="19"/>
      <c r="C229" s="18"/>
      <c r="D229" s="18"/>
      <c r="E229" s="18"/>
      <c r="F229" s="18"/>
      <c r="G229" s="10"/>
      <c r="H229" s="4"/>
    </row>
    <row r="230" spans="1:8" ht="17.850000000000001" customHeight="1" x14ac:dyDescent="0.25">
      <c r="A230" s="139" t="s">
        <v>200</v>
      </c>
      <c r="B230" s="10"/>
      <c r="C230" s="10"/>
      <c r="D230" s="10"/>
      <c r="E230" s="10"/>
      <c r="F230" s="10"/>
      <c r="G230" s="10"/>
      <c r="H230" s="4"/>
    </row>
    <row r="231" spans="1:8" x14ac:dyDescent="0.25">
      <c r="A231" s="17"/>
      <c r="B231" s="10"/>
      <c r="C231" s="10"/>
      <c r="D231" s="10"/>
      <c r="E231" s="10"/>
      <c r="F231" s="10"/>
      <c r="G231" s="10"/>
      <c r="H231" s="4"/>
    </row>
    <row r="232" spans="1:8" x14ac:dyDescent="0.25">
      <c r="A232" s="15"/>
      <c r="B232" s="10"/>
      <c r="C232" s="10"/>
      <c r="D232" s="10"/>
      <c r="E232" s="10"/>
      <c r="F232" s="10"/>
      <c r="G232" s="10"/>
      <c r="H232" s="4"/>
    </row>
    <row r="233" spans="1:8" x14ac:dyDescent="0.25">
      <c r="A233" s="15"/>
      <c r="B233" s="10"/>
      <c r="C233" s="10"/>
      <c r="D233" s="10"/>
      <c r="E233" s="10"/>
      <c r="F233" s="10"/>
      <c r="G233" s="10"/>
      <c r="H233" s="4"/>
    </row>
    <row r="234" spans="1:8" x14ac:dyDescent="0.25">
      <c r="A234" s="15"/>
      <c r="B234" s="10"/>
      <c r="C234" s="10"/>
      <c r="D234" s="10"/>
      <c r="E234" s="10"/>
      <c r="F234" s="10"/>
      <c r="G234" s="10"/>
      <c r="H234" s="4"/>
    </row>
    <row r="235" spans="1:8" x14ac:dyDescent="0.25">
      <c r="A235" s="15"/>
      <c r="B235" s="10"/>
      <c r="C235" s="10"/>
      <c r="D235" s="10"/>
      <c r="E235" s="10"/>
      <c r="F235" s="10"/>
      <c r="G235" s="10"/>
      <c r="H235" s="4"/>
    </row>
    <row r="236" spans="1:8" x14ac:dyDescent="0.25">
      <c r="A236" s="15"/>
      <c r="B236" s="10"/>
      <c r="C236" s="10"/>
      <c r="D236" s="10"/>
      <c r="E236" s="10"/>
      <c r="F236" s="10"/>
      <c r="G236" s="9"/>
    </row>
    <row r="237" spans="1:8" x14ac:dyDescent="0.25">
      <c r="A237" s="5"/>
      <c r="B237" s="4"/>
      <c r="C237" s="4"/>
      <c r="D237" s="4"/>
      <c r="E237" s="4"/>
      <c r="F237" s="4"/>
    </row>
    <row r="238" spans="1:8" x14ac:dyDescent="0.25">
      <c r="A238" s="5"/>
      <c r="B238" s="4"/>
      <c r="C238" s="4"/>
      <c r="D238" s="4"/>
      <c r="E238" s="4"/>
      <c r="F238" s="4"/>
    </row>
    <row r="239" spans="1:8" x14ac:dyDescent="0.25">
      <c r="A239" s="5"/>
      <c r="B239" s="4"/>
      <c r="C239" s="4"/>
      <c r="D239" s="4"/>
      <c r="E239" s="4"/>
      <c r="F239" s="4"/>
    </row>
    <row r="240" spans="1:8" x14ac:dyDescent="0.25">
      <c r="A240" s="5"/>
      <c r="B240" s="4"/>
      <c r="C240" s="4"/>
      <c r="D240" s="4"/>
      <c r="E240" s="4"/>
      <c r="F240" s="4"/>
    </row>
    <row r="241" spans="1:6" x14ac:dyDescent="0.25">
      <c r="A241" s="5"/>
      <c r="B241" s="4"/>
      <c r="C241" s="4"/>
      <c r="D241" s="4"/>
      <c r="E241" s="4"/>
      <c r="F241" s="4"/>
    </row>
    <row r="242" spans="1:6" x14ac:dyDescent="0.25">
      <c r="A242" s="5"/>
      <c r="B242" s="4"/>
      <c r="C242" s="4"/>
      <c r="D242" s="4"/>
      <c r="E242" s="4"/>
      <c r="F242" s="4"/>
    </row>
    <row r="243" spans="1:6" x14ac:dyDescent="0.25">
      <c r="A243" s="5"/>
      <c r="B243" s="4"/>
      <c r="C243" s="4"/>
      <c r="D243" s="4"/>
      <c r="E243" s="4"/>
      <c r="F243" s="4"/>
    </row>
    <row r="244" spans="1:6" x14ac:dyDescent="0.25">
      <c r="A244" s="5"/>
      <c r="B244" s="4"/>
      <c r="C244" s="4"/>
      <c r="D244" s="4"/>
      <c r="E244" s="4"/>
      <c r="F244" s="4"/>
    </row>
    <row r="245" spans="1:6" x14ac:dyDescent="0.25">
      <c r="A245" s="5"/>
      <c r="B245" s="4"/>
      <c r="C245" s="4"/>
      <c r="D245" s="4"/>
      <c r="E245" s="4"/>
      <c r="F245" s="4"/>
    </row>
    <row r="246" spans="1:6" x14ac:dyDescent="0.25">
      <c r="A246" s="5"/>
      <c r="B246" s="4"/>
      <c r="C246" s="4"/>
      <c r="D246" s="4"/>
      <c r="E246" s="4"/>
      <c r="F246" s="4"/>
    </row>
    <row r="247" spans="1:6" x14ac:dyDescent="0.25">
      <c r="A247" s="5"/>
      <c r="B247" s="4"/>
      <c r="C247" s="4"/>
      <c r="D247" s="4"/>
      <c r="E247" s="4"/>
      <c r="F247" s="4"/>
    </row>
    <row r="248" spans="1:6" x14ac:dyDescent="0.25">
      <c r="A248" s="5"/>
      <c r="B248" s="4"/>
      <c r="C248" s="4"/>
      <c r="D248" s="4"/>
      <c r="E248" s="4"/>
      <c r="F248" s="4"/>
    </row>
    <row r="249" spans="1:6" x14ac:dyDescent="0.25">
      <c r="A249" s="5"/>
      <c r="B249" s="4"/>
      <c r="C249" s="4"/>
      <c r="D249" s="4"/>
      <c r="E249" s="4"/>
      <c r="F249" s="4"/>
    </row>
    <row r="250" spans="1:6" x14ac:dyDescent="0.25">
      <c r="A250" s="5"/>
      <c r="B250" s="4"/>
      <c r="C250" s="4"/>
      <c r="D250" s="4"/>
      <c r="E250" s="4"/>
      <c r="F250" s="4"/>
    </row>
    <row r="251" spans="1:6" x14ac:dyDescent="0.25">
      <c r="A251" s="5"/>
      <c r="B251" s="4"/>
      <c r="C251" s="4"/>
      <c r="D251" s="4"/>
      <c r="E251" s="4"/>
      <c r="F251" s="4"/>
    </row>
    <row r="252" spans="1:6" x14ac:dyDescent="0.25">
      <c r="A252" s="5"/>
      <c r="B252" s="4"/>
      <c r="C252" s="4"/>
      <c r="D252" s="4"/>
      <c r="E252" s="4"/>
      <c r="F252" s="4"/>
    </row>
    <row r="253" spans="1:6" x14ac:dyDescent="0.25">
      <c r="A253" s="5"/>
      <c r="B253" s="4"/>
      <c r="C253" s="4"/>
      <c r="D253" s="4"/>
      <c r="E253" s="4"/>
      <c r="F253" s="4"/>
    </row>
    <row r="254" spans="1:6" x14ac:dyDescent="0.25">
      <c r="A254" s="5"/>
      <c r="B254" s="4"/>
      <c r="C254" s="4"/>
      <c r="D254" s="4"/>
      <c r="E254" s="4"/>
      <c r="F254" s="4"/>
    </row>
    <row r="255" spans="1:6" x14ac:dyDescent="0.25">
      <c r="A255" s="5"/>
      <c r="B255" s="4"/>
      <c r="C255" s="4"/>
      <c r="D255" s="4"/>
      <c r="E255" s="4"/>
      <c r="F255" s="4"/>
    </row>
    <row r="256" spans="1:6" x14ac:dyDescent="0.25">
      <c r="A256" s="5"/>
      <c r="B256" s="4"/>
      <c r="C256" s="4"/>
      <c r="D256" s="4"/>
      <c r="E256" s="4"/>
      <c r="F256" s="4"/>
    </row>
    <row r="257" spans="1:6" x14ac:dyDescent="0.25">
      <c r="A257" s="5"/>
      <c r="B257" s="4"/>
      <c r="C257" s="4"/>
      <c r="D257" s="4"/>
      <c r="E257" s="4"/>
      <c r="F257" s="4"/>
    </row>
    <row r="258" spans="1:6" x14ac:dyDescent="0.25">
      <c r="A258" s="5"/>
      <c r="B258" s="4"/>
      <c r="C258" s="4"/>
      <c r="D258" s="4"/>
      <c r="E258" s="4"/>
      <c r="F258" s="4"/>
    </row>
    <row r="259" spans="1:6" x14ac:dyDescent="0.25">
      <c r="A259" s="5"/>
      <c r="B259" s="4"/>
      <c r="C259" s="4"/>
      <c r="D259" s="4"/>
      <c r="E259" s="4"/>
      <c r="F259" s="4"/>
    </row>
    <row r="260" spans="1:6" x14ac:dyDescent="0.25">
      <c r="A260" s="5"/>
      <c r="B260" s="4"/>
      <c r="C260" s="4"/>
      <c r="D260" s="4"/>
      <c r="E260" s="4"/>
      <c r="F260" s="4"/>
    </row>
    <row r="261" spans="1:6" x14ac:dyDescent="0.25">
      <c r="A261" s="5"/>
      <c r="B261" s="4"/>
      <c r="C261" s="4"/>
      <c r="D261" s="4"/>
      <c r="E261" s="4"/>
      <c r="F261" s="4"/>
    </row>
    <row r="262" spans="1:6" x14ac:dyDescent="0.25">
      <c r="A262" s="5"/>
      <c r="B262" s="4"/>
      <c r="C262" s="4"/>
      <c r="D262" s="4"/>
      <c r="E262" s="4"/>
      <c r="F262" s="4"/>
    </row>
    <row r="263" spans="1:6" x14ac:dyDescent="0.25">
      <c r="A263" s="5"/>
      <c r="B263" s="4"/>
      <c r="C263" s="4"/>
      <c r="D263" s="4"/>
      <c r="E263" s="4"/>
      <c r="F263" s="4"/>
    </row>
    <row r="264" spans="1:6" x14ac:dyDescent="0.25">
      <c r="A264" s="5"/>
      <c r="B264" s="4"/>
      <c r="C264" s="4"/>
      <c r="D264" s="4"/>
      <c r="E264" s="4"/>
      <c r="F264" s="4"/>
    </row>
    <row r="265" spans="1:6" x14ac:dyDescent="0.25">
      <c r="A265" s="5"/>
      <c r="B265" s="4"/>
      <c r="C265" s="4"/>
      <c r="D265" s="4"/>
      <c r="E265" s="4"/>
      <c r="F265" s="4"/>
    </row>
    <row r="266" spans="1:6" x14ac:dyDescent="0.25">
      <c r="A266" s="5"/>
      <c r="B266" s="4"/>
      <c r="C266" s="4"/>
      <c r="D266" s="4"/>
      <c r="E266" s="4"/>
      <c r="F266" s="4"/>
    </row>
    <row r="267" spans="1:6" x14ac:dyDescent="0.25">
      <c r="A267" s="5"/>
      <c r="B267" s="4"/>
      <c r="C267" s="4"/>
      <c r="D267" s="4"/>
      <c r="E267" s="4"/>
      <c r="F267" s="4"/>
    </row>
    <row r="268" spans="1:6" x14ac:dyDescent="0.25">
      <c r="A268" s="5"/>
      <c r="B268" s="4"/>
      <c r="C268" s="4"/>
      <c r="D268" s="4"/>
      <c r="E268" s="4"/>
      <c r="F268" s="4"/>
    </row>
    <row r="269" spans="1:6" x14ac:dyDescent="0.25">
      <c r="A269" s="5"/>
      <c r="B269" s="4"/>
      <c r="C269" s="4"/>
      <c r="D269" s="4"/>
      <c r="E269" s="4"/>
      <c r="F269" s="4"/>
    </row>
    <row r="270" spans="1:6" x14ac:dyDescent="0.25">
      <c r="A270" s="5"/>
      <c r="B270" s="4"/>
      <c r="C270" s="4"/>
      <c r="D270" s="4"/>
      <c r="E270" s="4"/>
      <c r="F270" s="4"/>
    </row>
    <row r="271" spans="1:6" x14ac:dyDescent="0.25">
      <c r="A271" s="5"/>
      <c r="B271" s="4"/>
      <c r="C271" s="4"/>
      <c r="D271" s="4"/>
      <c r="E271" s="4"/>
      <c r="F271" s="4"/>
    </row>
    <row r="272" spans="1:6" x14ac:dyDescent="0.25">
      <c r="A272" s="5"/>
      <c r="B272" s="4"/>
      <c r="C272" s="4"/>
      <c r="D272" s="4"/>
      <c r="E272" s="4"/>
      <c r="F272" s="4"/>
    </row>
    <row r="273" spans="1:6" x14ac:dyDescent="0.25">
      <c r="A273" s="5"/>
      <c r="B273" s="4"/>
      <c r="C273" s="4"/>
      <c r="D273" s="4"/>
      <c r="E273" s="4"/>
      <c r="F273" s="4"/>
    </row>
    <row r="274" spans="1:6" x14ac:dyDescent="0.25">
      <c r="A274" s="5"/>
      <c r="B274" s="4"/>
      <c r="C274" s="4"/>
      <c r="D274" s="4"/>
      <c r="E274" s="4"/>
      <c r="F274" s="4"/>
    </row>
    <row r="275" spans="1:6" x14ac:dyDescent="0.25">
      <c r="A275" s="5"/>
      <c r="B275" s="4"/>
      <c r="C275" s="4"/>
      <c r="D275" s="4"/>
      <c r="E275" s="4"/>
      <c r="F275" s="4"/>
    </row>
    <row r="276" spans="1:6" x14ac:dyDescent="0.25">
      <c r="A276" s="5"/>
      <c r="B276" s="4"/>
      <c r="C276" s="4"/>
      <c r="D276" s="4"/>
      <c r="E276" s="4"/>
      <c r="F276" s="4"/>
    </row>
    <row r="277" spans="1:6" x14ac:dyDescent="0.25">
      <c r="A277" s="5"/>
      <c r="B277" s="4"/>
      <c r="C277" s="4"/>
      <c r="D277" s="4"/>
      <c r="E277" s="4"/>
      <c r="F277" s="4"/>
    </row>
    <row r="278" spans="1:6" x14ac:dyDescent="0.25">
      <c r="A278" s="5"/>
      <c r="B278" s="4"/>
      <c r="C278" s="4"/>
      <c r="D278" s="4"/>
      <c r="E278" s="4"/>
      <c r="F278" s="4"/>
    </row>
    <row r="279" spans="1:6" x14ac:dyDescent="0.25">
      <c r="A279" s="5"/>
      <c r="B279" s="4"/>
      <c r="C279" s="4"/>
      <c r="D279" s="4"/>
      <c r="E279" s="4"/>
      <c r="F279" s="4"/>
    </row>
    <row r="280" spans="1:6" x14ac:dyDescent="0.25">
      <c r="A280" s="5"/>
      <c r="B280" s="4"/>
      <c r="C280" s="4"/>
      <c r="D280" s="4"/>
      <c r="E280" s="4"/>
      <c r="F280" s="4"/>
    </row>
    <row r="281" spans="1:6" x14ac:dyDescent="0.25">
      <c r="A281" s="5"/>
      <c r="B281" s="4"/>
      <c r="C281" s="4"/>
      <c r="D281" s="4"/>
      <c r="E281" s="4"/>
      <c r="F281" s="4"/>
    </row>
    <row r="282" spans="1:6" x14ac:dyDescent="0.25">
      <c r="A282" s="5"/>
      <c r="B282" s="4"/>
      <c r="C282" s="4"/>
      <c r="D282" s="4"/>
      <c r="E282" s="4"/>
      <c r="F282" s="4"/>
    </row>
    <row r="283" spans="1:6" x14ac:dyDescent="0.25">
      <c r="A283" s="5"/>
      <c r="B283" s="4"/>
      <c r="C283" s="4"/>
      <c r="D283" s="4"/>
      <c r="E283" s="4"/>
      <c r="F283" s="4"/>
    </row>
    <row r="284" spans="1:6" x14ac:dyDescent="0.25">
      <c r="A284" s="5"/>
      <c r="B284" s="4"/>
      <c r="C284" s="4"/>
      <c r="D284" s="4"/>
      <c r="E284" s="4"/>
      <c r="F284" s="4"/>
    </row>
    <row r="285" spans="1:6" x14ac:dyDescent="0.25">
      <c r="A285" s="5"/>
      <c r="B285" s="4"/>
      <c r="C285" s="4"/>
      <c r="D285" s="4"/>
      <c r="E285" s="4"/>
      <c r="F285" s="4"/>
    </row>
    <row r="286" spans="1:6" x14ac:dyDescent="0.25">
      <c r="A286" s="5"/>
      <c r="B286" s="4"/>
      <c r="C286" s="4"/>
      <c r="D286" s="4"/>
      <c r="E286" s="4"/>
      <c r="F286" s="4"/>
    </row>
    <row r="287" spans="1:6" x14ac:dyDescent="0.25">
      <c r="A287" s="5"/>
      <c r="B287" s="4"/>
      <c r="C287" s="4"/>
      <c r="D287" s="4"/>
      <c r="E287" s="4"/>
      <c r="F287" s="4"/>
    </row>
    <row r="288" spans="1:6" x14ac:dyDescent="0.25">
      <c r="A288" s="5"/>
      <c r="B288" s="4"/>
      <c r="C288" s="4"/>
      <c r="D288" s="4"/>
      <c r="E288" s="4"/>
      <c r="F288" s="4"/>
    </row>
    <row r="289" spans="1:6" x14ac:dyDescent="0.25">
      <c r="A289" s="5"/>
      <c r="B289" s="4"/>
      <c r="C289" s="4"/>
      <c r="D289" s="4"/>
      <c r="E289" s="4"/>
      <c r="F289" s="4"/>
    </row>
    <row r="290" spans="1:6" x14ac:dyDescent="0.25">
      <c r="A290" s="5"/>
      <c r="B290" s="4"/>
      <c r="C290" s="4"/>
      <c r="D290" s="4"/>
      <c r="E290" s="4"/>
      <c r="F290" s="4"/>
    </row>
    <row r="291" spans="1:6" x14ac:dyDescent="0.25">
      <c r="A291" s="5"/>
      <c r="B291" s="4"/>
      <c r="C291" s="4"/>
      <c r="D291" s="4"/>
      <c r="E291" s="4"/>
      <c r="F291" s="4"/>
    </row>
    <row r="292" spans="1:6" x14ac:dyDescent="0.25">
      <c r="A292" s="5"/>
      <c r="B292" s="4"/>
      <c r="C292" s="4"/>
      <c r="D292" s="4"/>
      <c r="E292" s="4"/>
      <c r="F292" s="4"/>
    </row>
    <row r="293" spans="1:6" x14ac:dyDescent="0.25">
      <c r="A293" s="5"/>
      <c r="B293" s="4"/>
      <c r="C293" s="4"/>
      <c r="D293" s="4"/>
      <c r="E293" s="4"/>
      <c r="F293" s="4"/>
    </row>
    <row r="294" spans="1:6" x14ac:dyDescent="0.25">
      <c r="A294" s="5"/>
      <c r="B294" s="4"/>
      <c r="C294" s="4"/>
      <c r="D294" s="4"/>
      <c r="E294" s="4"/>
      <c r="F294" s="4"/>
    </row>
    <row r="295" spans="1:6" x14ac:dyDescent="0.25">
      <c r="A295" s="5"/>
      <c r="B295" s="4"/>
      <c r="C295" s="4"/>
      <c r="D295" s="4"/>
      <c r="E295" s="4"/>
      <c r="F295" s="4"/>
    </row>
    <row r="296" spans="1:6" x14ac:dyDescent="0.25">
      <c r="B296" s="4"/>
      <c r="C296" s="4"/>
      <c r="D296" s="4"/>
      <c r="E296" s="4"/>
      <c r="F296" s="4"/>
    </row>
  </sheetData>
  <mergeCells count="170">
    <mergeCell ref="A2:G2"/>
    <mergeCell ref="F157:G157"/>
    <mergeCell ref="A30:A31"/>
    <mergeCell ref="F31:G31"/>
    <mergeCell ref="A75:A77"/>
    <mergeCell ref="F67:G67"/>
    <mergeCell ref="F131:G131"/>
    <mergeCell ref="F140:G140"/>
    <mergeCell ref="F139:G139"/>
    <mergeCell ref="F142:G142"/>
    <mergeCell ref="F144:G144"/>
    <mergeCell ref="F133:G133"/>
    <mergeCell ref="A3:G3"/>
    <mergeCell ref="A4:G4"/>
    <mergeCell ref="A5:G5"/>
    <mergeCell ref="A7:G7"/>
    <mergeCell ref="F14:G14"/>
    <mergeCell ref="F10:G10"/>
    <mergeCell ref="A146:A147"/>
    <mergeCell ref="A155:A156"/>
    <mergeCell ref="A148:A150"/>
    <mergeCell ref="F129:G129"/>
    <mergeCell ref="F126:G126"/>
    <mergeCell ref="F128:G128"/>
    <mergeCell ref="F193:G193"/>
    <mergeCell ref="F33:G33"/>
    <mergeCell ref="F130:G130"/>
    <mergeCell ref="B201:C201"/>
    <mergeCell ref="B202:F202"/>
    <mergeCell ref="B204:E204"/>
    <mergeCell ref="F134:G134"/>
    <mergeCell ref="F135:G135"/>
    <mergeCell ref="F137:G137"/>
    <mergeCell ref="F164:G164"/>
    <mergeCell ref="F146:G146"/>
    <mergeCell ref="F145:G145"/>
    <mergeCell ref="F122:G122"/>
    <mergeCell ref="F154:G154"/>
    <mergeCell ref="F147:G147"/>
    <mergeCell ref="F153:G153"/>
    <mergeCell ref="F163:G163"/>
    <mergeCell ref="F161:G161"/>
    <mergeCell ref="F162:G162"/>
    <mergeCell ref="F136:G136"/>
    <mergeCell ref="F138:G138"/>
    <mergeCell ref="F119:G119"/>
    <mergeCell ref="F79:G79"/>
    <mergeCell ref="F84:G84"/>
    <mergeCell ref="F13:G13"/>
    <mergeCell ref="F48:G48"/>
    <mergeCell ref="F36:G36"/>
    <mergeCell ref="F44:G44"/>
    <mergeCell ref="F19:G19"/>
    <mergeCell ref="F24:G24"/>
    <mergeCell ref="F15:G15"/>
    <mergeCell ref="F35:G35"/>
    <mergeCell ref="F18:G18"/>
    <mergeCell ref="F23:G23"/>
    <mergeCell ref="F25:G25"/>
    <mergeCell ref="F22:G22"/>
    <mergeCell ref="F30:G30"/>
    <mergeCell ref="F40:G40"/>
    <mergeCell ref="F41:G41"/>
    <mergeCell ref="F47:G47"/>
    <mergeCell ref="F168:G168"/>
    <mergeCell ref="A138:A140"/>
    <mergeCell ref="A135:A137"/>
    <mergeCell ref="A124:A126"/>
    <mergeCell ref="F82:G82"/>
    <mergeCell ref="F87:G87"/>
    <mergeCell ref="F89:G89"/>
    <mergeCell ref="F91:G91"/>
    <mergeCell ref="F95:G95"/>
    <mergeCell ref="F86:G86"/>
    <mergeCell ref="A121:A123"/>
    <mergeCell ref="F123:G123"/>
    <mergeCell ref="F124:G124"/>
    <mergeCell ref="F125:G125"/>
    <mergeCell ref="F121:G121"/>
    <mergeCell ref="F110:G110"/>
    <mergeCell ref="F118:G118"/>
    <mergeCell ref="F112:G112"/>
    <mergeCell ref="F111:G111"/>
    <mergeCell ref="A111:A112"/>
    <mergeCell ref="F76:G76"/>
    <mergeCell ref="F77:G77"/>
    <mergeCell ref="F93:G93"/>
    <mergeCell ref="F90:G90"/>
    <mergeCell ref="F96:G96"/>
    <mergeCell ref="F98:G98"/>
    <mergeCell ref="F116:G116"/>
    <mergeCell ref="F115:G115"/>
    <mergeCell ref="A90:A91"/>
    <mergeCell ref="F108:G108"/>
    <mergeCell ref="F99:G99"/>
    <mergeCell ref="F100:G100"/>
    <mergeCell ref="F102:G102"/>
    <mergeCell ref="F101:G101"/>
    <mergeCell ref="F103:G103"/>
    <mergeCell ref="F105:G105"/>
    <mergeCell ref="F106:G106"/>
    <mergeCell ref="A60:A61"/>
    <mergeCell ref="F60:G60"/>
    <mergeCell ref="F61:G61"/>
    <mergeCell ref="F17:G17"/>
    <mergeCell ref="A21:A22"/>
    <mergeCell ref="F21:G21"/>
    <mergeCell ref="F52:G52"/>
    <mergeCell ref="F51:G51"/>
    <mergeCell ref="F34:G34"/>
    <mergeCell ref="A34:A35"/>
    <mergeCell ref="A50:A51"/>
    <mergeCell ref="F50:G50"/>
    <mergeCell ref="F57:G57"/>
    <mergeCell ref="F56:G56"/>
    <mergeCell ref="F53:G53"/>
    <mergeCell ref="F55:G55"/>
    <mergeCell ref="F54:G54"/>
    <mergeCell ref="F58:G58"/>
    <mergeCell ref="F26:G26"/>
    <mergeCell ref="F27:G27"/>
    <mergeCell ref="A26:A28"/>
    <mergeCell ref="F195:G195"/>
    <mergeCell ref="A79:A82"/>
    <mergeCell ref="A100:A103"/>
    <mergeCell ref="A95:A96"/>
    <mergeCell ref="A98:A99"/>
    <mergeCell ref="A23:A25"/>
    <mergeCell ref="A52:A53"/>
    <mergeCell ref="A62:A63"/>
    <mergeCell ref="F28:G28"/>
    <mergeCell ref="F42:G42"/>
    <mergeCell ref="F43:G43"/>
    <mergeCell ref="A86:A87"/>
    <mergeCell ref="F74:G74"/>
    <mergeCell ref="F69:G69"/>
    <mergeCell ref="F70:G70"/>
    <mergeCell ref="F71:G71"/>
    <mergeCell ref="F62:G62"/>
    <mergeCell ref="F63:G63"/>
    <mergeCell ref="F73:G73"/>
    <mergeCell ref="F68:G68"/>
    <mergeCell ref="F66:G66"/>
    <mergeCell ref="F65:G65"/>
    <mergeCell ref="F75:G75"/>
    <mergeCell ref="F81:G81"/>
    <mergeCell ref="F172:G172"/>
    <mergeCell ref="F178:G178"/>
    <mergeCell ref="F176:G176"/>
    <mergeCell ref="F177:G177"/>
    <mergeCell ref="F78:G78"/>
    <mergeCell ref="F88:G88"/>
    <mergeCell ref="F92:G92"/>
    <mergeCell ref="F191:G191"/>
    <mergeCell ref="F192:G192"/>
    <mergeCell ref="F80:G80"/>
    <mergeCell ref="F175:G175"/>
    <mergeCell ref="F165:G165"/>
    <mergeCell ref="F166:G166"/>
    <mergeCell ref="F148:G148"/>
    <mergeCell ref="F156:G156"/>
    <mergeCell ref="F173:G173"/>
    <mergeCell ref="F158:G158"/>
    <mergeCell ref="F174:G174"/>
    <mergeCell ref="F151:G151"/>
    <mergeCell ref="F152:G152"/>
    <mergeCell ref="F155:G155"/>
    <mergeCell ref="F149:G149"/>
    <mergeCell ref="F159:G159"/>
    <mergeCell ref="F160:G160"/>
  </mergeCells>
  <phoneticPr fontId="3" type="noConversion"/>
  <pageMargins left="0.98425196850393704" right="0.11811023622047245" top="0.39370078740157483" bottom="0.74803149606299213" header="0" footer="0.47244094488188981"/>
  <pageSetup scale="8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TABLA</vt:lpstr>
      <vt:lpstr>TABLA!Área_de_impresión</vt:lpstr>
      <vt:lpstr>TABLA!Títulos_a_imprimir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rodriguez</dc:creator>
  <cp:lastModifiedBy>Yolanda Suarez</cp:lastModifiedBy>
  <cp:lastPrinted>2017-02-24T16:12:11Z</cp:lastPrinted>
  <dcterms:created xsi:type="dcterms:W3CDTF">2010-04-26T13:25:15Z</dcterms:created>
  <dcterms:modified xsi:type="dcterms:W3CDTF">2018-05-16T18:29:35Z</dcterms:modified>
</cp:coreProperties>
</file>