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2-Presupuesto\"/>
    </mc:Choice>
  </mc:AlternateContent>
  <xr:revisionPtr revIDLastSave="0" documentId="8_{B4657157-4D07-466E-861E-CD8EA18FAFDC}" xr6:coauthVersionLast="47" xr6:coauthVersionMax="47" xr10:uidLastSave="{00000000-0000-0000-0000-000000000000}"/>
  <bookViews>
    <workbookView xWindow="2505" yWindow="2505" windowWidth="18000" windowHeight="9270" xr2:uid="{00000000-000D-0000-FFFF-FFFF00000000}"/>
  </bookViews>
  <sheets>
    <sheet name="CAPITULO REFORMU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E77" i="1" s="1"/>
  <c r="E76" i="1" s="1"/>
  <c r="E75" i="1" s="1"/>
  <c r="D78" i="1"/>
  <c r="D77" i="1" s="1"/>
  <c r="D76" i="1" s="1"/>
  <c r="D75" i="1" s="1"/>
  <c r="C78" i="1"/>
  <c r="C75" i="1"/>
  <c r="E69" i="1"/>
  <c r="D69" i="1"/>
  <c r="E66" i="1"/>
  <c r="D66" i="1"/>
  <c r="E63" i="1"/>
  <c r="E62" i="1"/>
  <c r="D61" i="1"/>
  <c r="C61" i="1"/>
  <c r="E61" i="1" s="1"/>
  <c r="E60" i="1"/>
  <c r="E59" i="1"/>
  <c r="E58" i="1"/>
  <c r="E57" i="1"/>
  <c r="E56" i="1"/>
  <c r="E55" i="1"/>
  <c r="E54" i="1"/>
  <c r="E53" i="1"/>
  <c r="E52" i="1"/>
  <c r="E51" i="1" s="1"/>
  <c r="D51" i="1"/>
  <c r="C51" i="1"/>
  <c r="E50" i="1"/>
  <c r="E49" i="1"/>
  <c r="E48" i="1"/>
  <c r="E47" i="1"/>
  <c r="E46" i="1"/>
  <c r="E43" i="1" s="1"/>
  <c r="E45" i="1"/>
  <c r="E44" i="1"/>
  <c r="D43" i="1"/>
  <c r="C43" i="1"/>
  <c r="E42" i="1"/>
  <c r="E41" i="1"/>
  <c r="E40" i="1"/>
  <c r="E39" i="1"/>
  <c r="E38" i="1"/>
  <c r="E37" i="1"/>
  <c r="E36" i="1"/>
  <c r="E35" i="1"/>
  <c r="D34" i="1"/>
  <c r="C34" i="1"/>
  <c r="E33" i="1"/>
  <c r="E32" i="1"/>
  <c r="E31" i="1"/>
  <c r="E30" i="1"/>
  <c r="E29" i="1"/>
  <c r="E28" i="1"/>
  <c r="E27" i="1"/>
  <c r="E26" i="1"/>
  <c r="E25" i="1"/>
  <c r="E24" i="1" s="1"/>
  <c r="D24" i="1"/>
  <c r="C24" i="1"/>
  <c r="E23" i="1"/>
  <c r="E22" i="1"/>
  <c r="E21" i="1"/>
  <c r="E20" i="1"/>
  <c r="E19" i="1"/>
  <c r="E18" i="1"/>
  <c r="E17" i="1"/>
  <c r="E16" i="1"/>
  <c r="E15" i="1"/>
  <c r="D14" i="1"/>
  <c r="C14" i="1"/>
  <c r="E13" i="1"/>
  <c r="E12" i="1"/>
  <c r="E11" i="1"/>
  <c r="E10" i="1"/>
  <c r="E9" i="1"/>
  <c r="E8" i="1" s="1"/>
  <c r="D8" i="1"/>
  <c r="C8" i="1"/>
  <c r="E73" i="1" l="1"/>
  <c r="E14" i="1"/>
  <c r="C73" i="1"/>
  <c r="E34" i="1"/>
  <c r="D73" i="1"/>
  <c r="C83" i="1"/>
  <c r="C84" i="1"/>
  <c r="D83" i="1"/>
  <c r="D84" i="1" s="1"/>
  <c r="D74" i="1"/>
  <c r="E74" i="1"/>
  <c r="E83" i="1"/>
  <c r="C74" i="1"/>
  <c r="E84" i="1" l="1"/>
</calcChain>
</file>

<file path=xl/sharedStrings.xml><?xml version="1.0" encoding="utf-8"?>
<sst xmlns="http://schemas.openxmlformats.org/spreadsheetml/2006/main" count="102" uniqueCount="102">
  <si>
    <t xml:space="preserve">                                 Ministerio de Agricultura</t>
  </si>
  <si>
    <t xml:space="preserve">                                   Año 2025</t>
  </si>
  <si>
    <t xml:space="preserve">                                       Presupuesto Reformulado de Gastos y Aplicaciones Financieras </t>
  </si>
  <si>
    <t xml:space="preserve">                                        Capítulo 0210</t>
  </si>
  <si>
    <t xml:space="preserve">                                                 (En RD$)</t>
  </si>
  <si>
    <t>Detalles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</si>
  <si>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</si>
  <si>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</si>
  <si>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</si>
  <si>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</si>
  <si>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</si>
  <si>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</si>
  <si>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</si>
  <si>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</si>
  <si>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</si>
  <si>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</si>
  <si>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</si>
  <si>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</si>
  <si>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</si>
  <si>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</si>
  <si>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</si>
  <si>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</si>
  <si>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</si>
  <si>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</si>
  <si>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</si>
  <si>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</si>
  <si>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</si>
  <si>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</si>
  <si>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</si>
  <si>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</si>
  <si>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</si>
  <si>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</si>
  <si>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</si>
  <si>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</si>
  <si>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33, LEY # 423-06)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</si>
  <si>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</si>
  <si>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</si>
  <si>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</si>
  <si>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</si>
  <si>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</si>
  <si>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</si>
  <si>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</si>
  <si>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 a EMPRESAS del SECTOR PRIVADO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</si>
  <si>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</si>
  <si>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</si>
  <si>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</si>
  <si>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</si>
  <si>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</si>
  <si>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</si>
  <si>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</si>
  <si>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</si>
  <si>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</si>
  <si>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</si>
  <si>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</si>
  <si>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</si>
  <si>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</si>
  <si>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 CIENTÍFICO y de LABORATORIO</t>
  </si>
  <si>
    <t>2.6.4 - VEHÍCULOS y EQUIPO de TRANSPORTE, TRACCIÓN y ELEVACIÓN</t>
  </si>
  <si>
    <t>2.6.5 - MAQUINARIAS,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</si>
  <si>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</si>
  <si>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</si>
  <si>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</si>
  <si>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</si>
  <si>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</si>
  <si>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</si>
  <si>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</si>
  <si>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</si>
  <si>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# 423-06)</t>
  </si>
  <si>
    <t>2.8 - ADQUISICIÓN de ACTIVOS FINANCIEROS CON FINES DE POLÍTICA</t>
  </si>
  <si>
    <t>2.8.1 - CONCESIÓN de PRÉSTAMOS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</si>
  <si>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</si>
  <si>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</si>
  <si>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</si>
  <si>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PÚBLICA EXTERNA</t>
  </si>
  <si>
    <t>2.9.4 - COMISIONES y OTROS GASTOS BANCARIOS de la DEUDA PÚBLICA</t>
  </si>
  <si>
    <t>TOTAL DE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</si>
  <si>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</si>
  <si>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</si>
  <si>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</si>
  <si>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</si>
  <si>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</si>
  <si>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</si>
  <si>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</si>
  <si>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</si>
  <si>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 DEPÓSITOS de FONDOS de TERCEROS</t>
  </si>
  <si>
    <t>TOTAL de APLICACIONES FINANCIERAS</t>
  </si>
  <si>
    <t>TOTAL DE GASTOS y APLICACIONES FINANCIERAS</t>
  </si>
  <si>
    <r>
      <t>Fuente 1</t>
    </r>
    <r>
      <rPr>
        <b/>
        <sz val="11"/>
        <color theme="1"/>
        <rFont val="Calibri"/>
        <family val="2"/>
      </rPr>
      <t xml:space="preserve">:  </t>
    </r>
    <r>
      <rPr>
        <sz val="11"/>
        <color theme="1"/>
        <rFont val="Calibri"/>
        <family val="2"/>
      </rPr>
      <t>Sistema de Información de la Gestión Financiera (SIGEF)</t>
    </r>
  </si>
  <si>
    <r>
      <rPr>
        <b/>
        <u/>
        <sz val="11"/>
        <color theme="1"/>
        <rFont val="Calibri"/>
        <family val="2"/>
      </rPr>
      <t xml:space="preserve">Fuente 2 </t>
    </r>
    <r>
      <rPr>
        <b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Viceministerio de Planificación Sectorial Agropecuaria, Departamento de Planificación</t>
    </r>
  </si>
  <si>
    <r>
      <t xml:space="preserve">                       </t>
    </r>
    <r>
      <rPr>
        <b/>
        <u/>
        <sz val="11"/>
        <color theme="1"/>
        <rFont val="Calibri"/>
        <family val="2"/>
      </rPr>
      <t>Preparado por</t>
    </r>
    <r>
      <rPr>
        <b/>
        <sz val="11"/>
        <color theme="1"/>
        <rFont val="Calibri"/>
        <family val="2"/>
      </rPr>
      <t xml:space="preserve">:                                                                           </t>
    </r>
    <r>
      <rPr>
        <b/>
        <sz val="11"/>
        <color theme="1"/>
        <rFont val="Calibri"/>
        <family val="2"/>
      </rPr>
      <t xml:space="preserve">                                   </t>
    </r>
    <r>
      <rPr>
        <b/>
        <u/>
        <sz val="11"/>
        <color theme="1"/>
        <rFont val="Calibri"/>
        <family val="2"/>
      </rPr>
      <t>Autorizado por</t>
    </r>
    <r>
      <rPr>
        <b/>
        <sz val="11"/>
        <color theme="1"/>
        <rFont val="Calibri"/>
        <family val="2"/>
      </rPr>
      <t>:</t>
    </r>
  </si>
  <si>
    <t xml:space="preserve">             ____________________                                                                                                   _________________</t>
  </si>
  <si>
    <t xml:space="preserve">             Luisa Janely Pérez                                                                                                                 José R. Paulino R.</t>
  </si>
  <si>
    <t>Directora de la Dirección de Planificación                                                                    Viceministro de Planificación</t>
  </si>
  <si>
    <t xml:space="preserve">           y Desarrollo (DiPlaD)                                                                                                           Sectorial Agropecuaria</t>
  </si>
  <si>
    <t xml:space="preserve">        Sectorial Agropecuaria</t>
  </si>
  <si>
    <t>Definición de Conceptos</t>
  </si>
  <si>
    <r>
      <rPr>
        <b/>
        <sz val="11"/>
        <color theme="1"/>
        <rFont val="Calibri"/>
        <family val="2"/>
      </rPr>
      <t xml:space="preserve">1. Presupuesto Aprobado: </t>
    </r>
    <r>
      <rPr>
        <sz val="11"/>
        <color theme="1"/>
        <rFont val="Calibri"/>
        <family val="2"/>
      </rPr>
      <t>Se refiere al Presupuesto Aprobado en la Ley de Presupuesto General del Estado</t>
    </r>
  </si>
  <si>
    <r>
      <rPr>
        <b/>
        <sz val="11"/>
        <color theme="1"/>
        <rFont val="Calibri"/>
        <family val="2"/>
      </rPr>
      <t>2. Presupuesto Modificado:</t>
    </r>
    <r>
      <rPr>
        <sz val="11"/>
        <color theme="1"/>
        <rFont val="Calibri"/>
        <family val="2"/>
      </rPr>
      <t xml:space="preserve"> Se refiere al Presupuesto Aprobado en caso de que el Congreso Nacional haya aprobado un Presupuesto Complementario</t>
    </r>
  </si>
  <si>
    <r>
      <rPr>
        <b/>
        <sz val="11"/>
        <color theme="1"/>
        <rFont val="Calibri"/>
        <family val="2"/>
      </rPr>
      <t>3. Total Devengado:</t>
    </r>
    <r>
      <rPr>
        <sz val="11"/>
        <color theme="1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Ley Orgánica de Presupuesto del Sector Público # 423-06.</t>
    </r>
  </si>
  <si>
    <r>
      <rPr>
        <b/>
        <u/>
        <sz val="14"/>
        <color rgb="FF000000"/>
        <rFont val="Calibri"/>
        <family val="2"/>
      </rPr>
      <t>Notas</t>
    </r>
    <r>
      <rPr>
        <b/>
        <sz val="14"/>
        <color rgb="FF000000"/>
        <rFont val="Calibri"/>
        <family val="2"/>
      </rPr>
      <t>:</t>
    </r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</si>
  <si>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La columna </t>
    </r>
    <r>
      <rPr>
        <b/>
        <sz val="11"/>
        <color theme="1"/>
        <rFont val="Calibri"/>
        <family val="2"/>
      </rPr>
      <t>Presupuesto Modificado</t>
    </r>
    <r>
      <rPr>
        <sz val="11"/>
        <color theme="1"/>
        <rFont val="Calibri"/>
        <family val="2"/>
      </rPr>
      <t xml:space="preserve"> se agrega si se aprueba un Presupuesto Complementario</t>
    </r>
  </si>
  <si>
    <r>
      <rPr>
        <b/>
        <sz val="11"/>
        <color theme="1"/>
        <rFont val="Calibri"/>
        <family val="2"/>
      </rPr>
      <t>2.</t>
    </r>
    <r>
      <rPr>
        <sz val="11"/>
        <color theme="1"/>
        <rFont val="Calibri"/>
        <family val="2"/>
      </rPr>
      <t xml:space="preserve"> Se presenta la Clasificación Objetal del Gasto al nivel de Cuenta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</si>
</sst>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 Black"/>
      <family val="2"/>
    </font>
    <font>
      <b/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9"/>
      <color theme="1"/>
      <name val="Arial Black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9"/>
      <color indexed="8"/>
      <name val="Calibri"/>
      <family val="2"/>
    </font>
    <font>
      <sz val="9"/>
      <color rgb="FFFF0000"/>
      <name val="Calibri"/>
      <family val="2"/>
    </font>
    <font>
      <b/>
      <sz val="10"/>
      <color rgb="FF000000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DDEBF7"/>
      </patternFill>
    </fill>
    <fill>
      <patternFill patternType="solid">
        <fgColor rgb="FFFFFF00"/>
        <bgColor rgb="FFDDEBF7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64" fontId="7" fillId="0" borderId="8" xfId="1" applyFont="1" applyFill="1" applyBorder="1" applyAlignment="1">
      <alignment vertical="center" wrapText="1"/>
    </xf>
    <xf numFmtId="164" fontId="8" fillId="0" borderId="8" xfId="1" applyFont="1" applyFill="1" applyBorder="1" applyAlignment="1">
      <alignment vertical="center" wrapText="1"/>
    </xf>
    <xf numFmtId="164" fontId="7" fillId="0" borderId="9" xfId="1" applyFont="1" applyFill="1" applyBorder="1" applyAlignment="1">
      <alignment vertical="center" wrapText="1"/>
    </xf>
    <xf numFmtId="0" fontId="0" fillId="0" borderId="0" xfId="0" applyFill="1"/>
    <xf numFmtId="0" fontId="9" fillId="0" borderId="7" xfId="0" applyFont="1" applyBorder="1" applyAlignment="1">
      <alignment horizontal="left" vertical="center" wrapText="1" indent="2"/>
    </xf>
    <xf numFmtId="164" fontId="10" fillId="0" borderId="8" xfId="1" applyFont="1" applyFill="1" applyBorder="1" applyAlignment="1">
      <alignment horizontal="right"/>
    </xf>
    <xf numFmtId="164" fontId="10" fillId="0" borderId="9" xfId="1" applyFont="1" applyFill="1" applyBorder="1" applyAlignment="1">
      <alignment horizontal="right"/>
    </xf>
    <xf numFmtId="164" fontId="11" fillId="0" borderId="8" xfId="1" applyFont="1" applyFill="1" applyBorder="1" applyAlignment="1">
      <alignment horizontal="right"/>
    </xf>
    <xf numFmtId="164" fontId="12" fillId="0" borderId="8" xfId="1" applyFont="1" applyFill="1" applyBorder="1" applyAlignment="1">
      <alignment vertical="center" wrapText="1"/>
    </xf>
    <xf numFmtId="164" fontId="13" fillId="0" borderId="8" xfId="1" applyFont="1" applyFill="1" applyBorder="1" applyAlignment="1">
      <alignment horizontal="right"/>
    </xf>
    <xf numFmtId="164" fontId="14" fillId="0" borderId="8" xfId="1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 indent="2"/>
    </xf>
    <xf numFmtId="164" fontId="12" fillId="0" borderId="9" xfId="1" applyFont="1" applyFill="1" applyBorder="1" applyAlignment="1">
      <alignment vertical="center" wrapText="1"/>
    </xf>
    <xf numFmtId="164" fontId="15" fillId="0" borderId="0" xfId="1" applyFont="1" applyFill="1" applyBorder="1" applyAlignment="1">
      <alignment horizontal="right"/>
    </xf>
    <xf numFmtId="164" fontId="11" fillId="0" borderId="8" xfId="1" applyFont="1" applyFill="1" applyBorder="1" applyAlignment="1">
      <alignment vertical="center" wrapText="1"/>
    </xf>
    <xf numFmtId="164" fontId="15" fillId="0" borderId="8" xfId="1" applyFont="1" applyFill="1" applyBorder="1" applyAlignment="1">
      <alignment horizontal="right"/>
    </xf>
    <xf numFmtId="164" fontId="15" fillId="0" borderId="8" xfId="1" applyFont="1" applyBorder="1" applyAlignment="1">
      <alignment horizontal="right"/>
    </xf>
    <xf numFmtId="164" fontId="16" fillId="0" borderId="8" xfId="1" applyFont="1" applyBorder="1" applyAlignment="1">
      <alignment horizontal="right"/>
    </xf>
    <xf numFmtId="164" fontId="17" fillId="0" borderId="8" xfId="1" applyFont="1" applyFill="1" applyBorder="1" applyAlignment="1">
      <alignment vertical="center" wrapText="1"/>
    </xf>
    <xf numFmtId="164" fontId="17" fillId="0" borderId="9" xfId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4" fontId="10" fillId="0" borderId="8" xfId="1" applyFont="1" applyBorder="1" applyAlignment="1">
      <alignment horizontal="right"/>
    </xf>
    <xf numFmtId="165" fontId="17" fillId="0" borderId="8" xfId="0" applyNumberFormat="1" applyFont="1" applyBorder="1" applyAlignment="1">
      <alignment vertical="center" wrapText="1"/>
    </xf>
    <xf numFmtId="165" fontId="17" fillId="0" borderId="9" xfId="0" applyNumberFormat="1" applyFont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165" fontId="7" fillId="4" borderId="11" xfId="0" applyNumberFormat="1" applyFont="1" applyFill="1" applyBorder="1" applyAlignment="1">
      <alignment horizontal="center" vertical="center" wrapText="1"/>
    </xf>
    <xf numFmtId="165" fontId="7" fillId="4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64" fontId="7" fillId="5" borderId="13" xfId="1" applyFont="1" applyFill="1" applyBorder="1" applyAlignment="1">
      <alignment horizontal="center" vertical="center" wrapText="1"/>
    </xf>
    <xf numFmtId="164" fontId="7" fillId="5" borderId="14" xfId="1" applyFont="1" applyFill="1" applyBorder="1" applyAlignment="1">
      <alignment horizontal="center" vertical="center" wrapText="1"/>
    </xf>
    <xf numFmtId="164" fontId="0" fillId="0" borderId="0" xfId="1" applyFont="1"/>
    <xf numFmtId="43" fontId="0" fillId="0" borderId="0" xfId="0" applyNumberFormat="1"/>
    <xf numFmtId="164" fontId="7" fillId="0" borderId="0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/>
    <xf numFmtId="43" fontId="20" fillId="0" borderId="0" xfId="1" applyNumberFormat="1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/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1:H102"/>
  <sheetViews>
    <sheetView tabSelected="1" topLeftCell="A73" workbookViewId="0">
      <selection activeCell="G4" sqref="G4"/>
    </sheetView>
  </sheetViews>
  <sheetFormatPr baseColWidth="10" defaultColWidth="11.42578125" defaultRowHeight="15" x14ac:dyDescent="0.25"/>
  <cols>
    <col min="1" max="1" width="4.140625" customWidth="1"/>
    <col min="2" max="2" width="63.7109375" customWidth="1"/>
    <col min="3" max="3" width="17" customWidth="1"/>
    <col min="4" max="4" width="15.85546875" customWidth="1"/>
    <col min="5" max="5" width="17.42578125" customWidth="1"/>
    <col min="7" max="8" width="17.85546875" customWidth="1"/>
  </cols>
  <sheetData>
    <row r="1" spans="2:6" ht="24.75" x14ac:dyDescent="0.25">
      <c r="B1" s="51" t="s">
        <v>0</v>
      </c>
      <c r="C1" s="51"/>
      <c r="D1" s="51"/>
      <c r="E1" s="51"/>
    </row>
    <row r="2" spans="2:6" ht="16.5" customHeight="1" x14ac:dyDescent="0.25">
      <c r="B2" s="52" t="s">
        <v>1</v>
      </c>
      <c r="C2" s="52"/>
      <c r="D2" s="52"/>
      <c r="E2" s="52"/>
    </row>
    <row r="3" spans="2:6" ht="15.75" customHeight="1" x14ac:dyDescent="0.25">
      <c r="B3" s="52" t="s">
        <v>2</v>
      </c>
      <c r="C3" s="52"/>
      <c r="D3" s="52"/>
      <c r="E3" s="52"/>
    </row>
    <row r="4" spans="2:6" ht="16.5" customHeight="1" x14ac:dyDescent="0.25">
      <c r="B4" s="53" t="s">
        <v>3</v>
      </c>
      <c r="C4" s="53"/>
      <c r="D4" s="53"/>
      <c r="E4" s="53"/>
    </row>
    <row r="5" spans="2:6" ht="12.75" customHeight="1" thickBot="1" x14ac:dyDescent="0.35">
      <c r="B5" s="54" t="s">
        <v>4</v>
      </c>
      <c r="C5" s="54"/>
      <c r="D5" s="54"/>
      <c r="E5" s="54"/>
    </row>
    <row r="6" spans="2:6" ht="31.5" customHeight="1" thickBot="1" x14ac:dyDescent="0.3">
      <c r="B6" s="1" t="s">
        <v>5</v>
      </c>
      <c r="C6" s="2" t="s">
        <v>6</v>
      </c>
      <c r="D6" s="2" t="s">
        <v>7</v>
      </c>
      <c r="E6" s="3" t="s">
        <v>8</v>
      </c>
    </row>
    <row r="7" spans="2:6" ht="18" customHeight="1" x14ac:dyDescent="0.25">
      <c r="B7" s="55" t="s">
        <v>9</v>
      </c>
      <c r="C7" s="56"/>
      <c r="D7" s="56"/>
      <c r="E7" s="57"/>
    </row>
    <row r="8" spans="2:6" x14ac:dyDescent="0.25">
      <c r="B8" s="4" t="s">
        <v>10</v>
      </c>
      <c r="C8" s="5">
        <f>SUM(C9:C13)</f>
        <v>5431027711</v>
      </c>
      <c r="D8" s="6">
        <f>SUM(D9:D13)</f>
        <v>8566661.2999999896</v>
      </c>
      <c r="E8" s="7">
        <f>SUM(E9:E13)</f>
        <v>5439594372.3000002</v>
      </c>
      <c r="F8" s="8"/>
    </row>
    <row r="9" spans="2:6" x14ac:dyDescent="0.25">
      <c r="B9" s="9" t="s">
        <v>11</v>
      </c>
      <c r="C9" s="10">
        <v>4188876662</v>
      </c>
      <c r="D9" s="10">
        <v>131772999.00999999</v>
      </c>
      <c r="E9" s="11">
        <f>+C9+D9</f>
        <v>4320649661.0100002</v>
      </c>
      <c r="F9" s="8"/>
    </row>
    <row r="10" spans="2:6" x14ac:dyDescent="0.25">
      <c r="B10" s="9" t="s">
        <v>12</v>
      </c>
      <c r="C10" s="10">
        <v>636596750</v>
      </c>
      <c r="D10" s="12">
        <v>-76104480</v>
      </c>
      <c r="E10" s="11">
        <f t="shared" ref="E10:E22" si="0">+C10+D10</f>
        <v>560492270</v>
      </c>
      <c r="F10" s="8"/>
    </row>
    <row r="11" spans="2:6" x14ac:dyDescent="0.25">
      <c r="B11" s="9" t="s">
        <v>13</v>
      </c>
      <c r="C11" s="13">
        <v>206673</v>
      </c>
      <c r="D11" s="12">
        <v>-6673</v>
      </c>
      <c r="E11" s="11">
        <f t="shared" si="0"/>
        <v>200000</v>
      </c>
      <c r="F11" s="8"/>
    </row>
    <row r="12" spans="2:6" x14ac:dyDescent="0.25">
      <c r="B12" s="9" t="s">
        <v>14</v>
      </c>
      <c r="C12" s="13">
        <v>76540000</v>
      </c>
      <c r="D12" s="12">
        <v>-61445441</v>
      </c>
      <c r="E12" s="11">
        <f t="shared" si="0"/>
        <v>15094559</v>
      </c>
      <c r="F12" s="8"/>
    </row>
    <row r="13" spans="2:6" x14ac:dyDescent="0.25">
      <c r="B13" s="9" t="s">
        <v>15</v>
      </c>
      <c r="C13" s="10">
        <v>528807626</v>
      </c>
      <c r="D13" s="10">
        <v>14350256.289999999</v>
      </c>
      <c r="E13" s="11">
        <f t="shared" si="0"/>
        <v>543157882.28999996</v>
      </c>
      <c r="F13" s="8"/>
    </row>
    <row r="14" spans="2:6" x14ac:dyDescent="0.25">
      <c r="B14" s="4" t="s">
        <v>16</v>
      </c>
      <c r="C14" s="5">
        <f>SUM(C15:C23)</f>
        <v>1581832794</v>
      </c>
      <c r="D14" s="5">
        <f>SUM(D15:D23)</f>
        <v>530297312.23999995</v>
      </c>
      <c r="E14" s="7">
        <f>SUM(E15:E23)</f>
        <v>2112130106.2399998</v>
      </c>
      <c r="F14" s="8"/>
    </row>
    <row r="15" spans="2:6" x14ac:dyDescent="0.25">
      <c r="B15" s="9" t="s">
        <v>17</v>
      </c>
      <c r="C15" s="10">
        <v>324032626</v>
      </c>
      <c r="D15" s="12">
        <v>-4915001</v>
      </c>
      <c r="E15" s="11">
        <f>+C15+D15</f>
        <v>319117625</v>
      </c>
      <c r="F15" s="8"/>
    </row>
    <row r="16" spans="2:6" x14ac:dyDescent="0.25">
      <c r="B16" s="9" t="s">
        <v>18</v>
      </c>
      <c r="C16" s="10">
        <v>33821743</v>
      </c>
      <c r="D16" s="14">
        <v>133984.93999999994</v>
      </c>
      <c r="E16" s="11">
        <f t="shared" si="0"/>
        <v>33955727.939999998</v>
      </c>
      <c r="F16" s="8"/>
    </row>
    <row r="17" spans="2:6" x14ac:dyDescent="0.25">
      <c r="B17" s="9" t="s">
        <v>19</v>
      </c>
      <c r="C17" s="10">
        <v>88204195</v>
      </c>
      <c r="D17" s="10">
        <v>4950405.7200000007</v>
      </c>
      <c r="E17" s="11">
        <f t="shared" si="0"/>
        <v>93154600.719999999</v>
      </c>
      <c r="F17" s="8"/>
    </row>
    <row r="18" spans="2:6" x14ac:dyDescent="0.25">
      <c r="B18" s="9" t="s">
        <v>20</v>
      </c>
      <c r="C18" s="10">
        <v>70488584</v>
      </c>
      <c r="D18" s="10">
        <v>88056608.430000007</v>
      </c>
      <c r="E18" s="11">
        <f t="shared" si="0"/>
        <v>158545192.43000001</v>
      </c>
      <c r="F18" s="8"/>
    </row>
    <row r="19" spans="2:6" x14ac:dyDescent="0.25">
      <c r="B19" s="9" t="s">
        <v>21</v>
      </c>
      <c r="C19" s="10">
        <v>93644488</v>
      </c>
      <c r="D19" s="10">
        <v>22615629.030000001</v>
      </c>
      <c r="E19" s="11">
        <f t="shared" si="0"/>
        <v>116260117.03</v>
      </c>
      <c r="F19" s="8"/>
    </row>
    <row r="20" spans="2:6" x14ac:dyDescent="0.25">
      <c r="B20" s="9" t="s">
        <v>22</v>
      </c>
      <c r="C20" s="10">
        <v>290236678</v>
      </c>
      <c r="D20" s="12">
        <v>-76306990</v>
      </c>
      <c r="E20" s="11">
        <f t="shared" si="0"/>
        <v>213929688</v>
      </c>
      <c r="F20" s="8"/>
    </row>
    <row r="21" spans="2:6" ht="24.75" customHeight="1" x14ac:dyDescent="0.25">
      <c r="B21" s="9" t="s">
        <v>23</v>
      </c>
      <c r="C21" s="10">
        <v>137631836</v>
      </c>
      <c r="D21" s="10">
        <v>169055666.38999999</v>
      </c>
      <c r="E21" s="11">
        <f t="shared" si="0"/>
        <v>306687502.38999999</v>
      </c>
      <c r="F21" s="8"/>
    </row>
    <row r="22" spans="2:6" x14ac:dyDescent="0.25">
      <c r="B22" s="9" t="s">
        <v>24</v>
      </c>
      <c r="C22" s="10">
        <v>470730456</v>
      </c>
      <c r="D22" s="10">
        <v>302653516.19999999</v>
      </c>
      <c r="E22" s="11">
        <f t="shared" si="0"/>
        <v>773383972.20000005</v>
      </c>
      <c r="F22" s="8"/>
    </row>
    <row r="23" spans="2:6" x14ac:dyDescent="0.25">
      <c r="B23" s="9" t="s">
        <v>25</v>
      </c>
      <c r="C23" s="10">
        <v>73042188</v>
      </c>
      <c r="D23" s="10">
        <v>24053492.529999997</v>
      </c>
      <c r="E23" s="11">
        <f>+C23+D23</f>
        <v>97095680.530000001</v>
      </c>
      <c r="F23" s="8"/>
    </row>
    <row r="24" spans="2:6" x14ac:dyDescent="0.25">
      <c r="B24" s="4" t="s">
        <v>26</v>
      </c>
      <c r="C24" s="5">
        <f>SUM(C25:C33)</f>
        <v>1180679823</v>
      </c>
      <c r="D24" s="15">
        <f>SUM(D25:D33)</f>
        <v>-188846298.54000002</v>
      </c>
      <c r="E24" s="7">
        <f>SUM(E25:E33)</f>
        <v>991833524.45999992</v>
      </c>
      <c r="F24" s="8"/>
    </row>
    <row r="25" spans="2:6" x14ac:dyDescent="0.25">
      <c r="B25" s="9" t="s">
        <v>27</v>
      </c>
      <c r="C25" s="10">
        <v>74202575</v>
      </c>
      <c r="D25" s="10">
        <v>33901634.359999999</v>
      </c>
      <c r="E25" s="11">
        <f>+C25+D25</f>
        <v>108104209.36</v>
      </c>
      <c r="F25" s="8"/>
    </row>
    <row r="26" spans="2:6" x14ac:dyDescent="0.25">
      <c r="B26" s="9" t="s">
        <v>28</v>
      </c>
      <c r="C26" s="10">
        <v>6163083</v>
      </c>
      <c r="D26" s="12">
        <v>-1151693.33</v>
      </c>
      <c r="E26" s="11">
        <f t="shared" ref="E26:E33" si="1">+C26+D26</f>
        <v>5011389.67</v>
      </c>
      <c r="F26" s="8"/>
    </row>
    <row r="27" spans="2:6" x14ac:dyDescent="0.25">
      <c r="B27" s="9" t="s">
        <v>29</v>
      </c>
      <c r="C27" s="10">
        <v>9647124</v>
      </c>
      <c r="D27" s="12">
        <v>-365661</v>
      </c>
      <c r="E27" s="11">
        <f t="shared" si="1"/>
        <v>9281463</v>
      </c>
      <c r="F27" s="8"/>
    </row>
    <row r="28" spans="2:6" x14ac:dyDescent="0.25">
      <c r="B28" s="9" t="s">
        <v>30</v>
      </c>
      <c r="C28" s="10">
        <v>15600000</v>
      </c>
      <c r="D28" s="12">
        <v>-3175972</v>
      </c>
      <c r="E28" s="11">
        <f t="shared" si="1"/>
        <v>12424028</v>
      </c>
      <c r="F28" s="8"/>
    </row>
    <row r="29" spans="2:6" x14ac:dyDescent="0.25">
      <c r="B29" s="9" t="s">
        <v>31</v>
      </c>
      <c r="C29" s="10">
        <v>7644689</v>
      </c>
      <c r="D29" s="10">
        <v>13679508.529999999</v>
      </c>
      <c r="E29" s="11">
        <f t="shared" si="1"/>
        <v>21324197.530000001</v>
      </c>
      <c r="F29" s="8"/>
    </row>
    <row r="30" spans="2:6" x14ac:dyDescent="0.25">
      <c r="B30" s="9" t="s">
        <v>32</v>
      </c>
      <c r="C30" s="10">
        <v>20873189</v>
      </c>
      <c r="D30" s="10">
        <v>1533710</v>
      </c>
      <c r="E30" s="11">
        <f t="shared" si="1"/>
        <v>22406899</v>
      </c>
      <c r="F30" s="8"/>
    </row>
    <row r="31" spans="2:6" x14ac:dyDescent="0.25">
      <c r="B31" s="9" t="s">
        <v>33</v>
      </c>
      <c r="C31" s="10">
        <v>465447755</v>
      </c>
      <c r="D31" s="10">
        <v>139658703.99000001</v>
      </c>
      <c r="E31" s="11">
        <f t="shared" si="1"/>
        <v>605106458.99000001</v>
      </c>
      <c r="F31" s="8"/>
    </row>
    <row r="32" spans="2:6" ht="24.75" customHeight="1" x14ac:dyDescent="0.25">
      <c r="B32" s="9" t="s">
        <v>34</v>
      </c>
      <c r="C32" s="13">
        <v>5000000</v>
      </c>
      <c r="D32" s="10">
        <v>0</v>
      </c>
      <c r="E32" s="11">
        <f t="shared" si="1"/>
        <v>5000000</v>
      </c>
      <c r="F32" s="8"/>
    </row>
    <row r="33" spans="2:6" x14ac:dyDescent="0.25">
      <c r="B33" s="9" t="s">
        <v>35</v>
      </c>
      <c r="C33" s="10">
        <v>576101408</v>
      </c>
      <c r="D33" s="12">
        <v>-372926529.09000003</v>
      </c>
      <c r="E33" s="11">
        <f t="shared" si="1"/>
        <v>203174878.90999997</v>
      </c>
      <c r="F33" s="8"/>
    </row>
    <row r="34" spans="2:6" x14ac:dyDescent="0.25">
      <c r="B34" s="4" t="s">
        <v>36</v>
      </c>
      <c r="C34" s="5">
        <f>SUM(C35:C42)</f>
        <v>6422811139</v>
      </c>
      <c r="D34" s="5">
        <f>SUM(D35:D42)</f>
        <v>843213739.16999996</v>
      </c>
      <c r="E34" s="7">
        <f>SUM(E35:E42)</f>
        <v>7266024878.1700001</v>
      </c>
      <c r="F34" s="8"/>
    </row>
    <row r="35" spans="2:6" x14ac:dyDescent="0.25">
      <c r="B35" s="9" t="s">
        <v>37</v>
      </c>
      <c r="C35" s="10">
        <v>172731887</v>
      </c>
      <c r="D35" s="10">
        <v>42540050</v>
      </c>
      <c r="E35" s="11">
        <f>+C35+D35</f>
        <v>215271937</v>
      </c>
      <c r="F35" s="8"/>
    </row>
    <row r="36" spans="2:6" x14ac:dyDescent="0.25">
      <c r="B36" s="9" t="s">
        <v>38</v>
      </c>
      <c r="C36" s="10">
        <v>4404764911</v>
      </c>
      <c r="D36" s="12">
        <v>-30000000</v>
      </c>
      <c r="E36" s="11">
        <f t="shared" ref="E36:E42" si="2">+C36+D36</f>
        <v>4374764911</v>
      </c>
      <c r="F36" s="8"/>
    </row>
    <row r="37" spans="2:6" x14ac:dyDescent="0.25">
      <c r="B37" s="9" t="s">
        <v>39</v>
      </c>
      <c r="C37" s="13">
        <v>0</v>
      </c>
      <c r="D37" s="10">
        <v>0</v>
      </c>
      <c r="E37" s="11">
        <f t="shared" si="2"/>
        <v>0</v>
      </c>
      <c r="F37" s="8"/>
    </row>
    <row r="38" spans="2:6" ht="17.25" customHeight="1" x14ac:dyDescent="0.25">
      <c r="B38" s="9" t="s">
        <v>40</v>
      </c>
      <c r="C38" s="13">
        <v>1364612088</v>
      </c>
      <c r="D38" s="10">
        <v>733821570.16999996</v>
      </c>
      <c r="E38" s="11">
        <f t="shared" si="2"/>
        <v>2098433658.1700001</v>
      </c>
      <c r="F38" s="8"/>
    </row>
    <row r="39" spans="2:6" ht="17.25" customHeight="1" x14ac:dyDescent="0.25">
      <c r="B39" s="9" t="s">
        <v>41</v>
      </c>
      <c r="C39" s="10">
        <v>340002253</v>
      </c>
      <c r="D39" s="12">
        <v>-90000000</v>
      </c>
      <c r="E39" s="11">
        <f t="shared" si="2"/>
        <v>250002253</v>
      </c>
      <c r="F39" s="8"/>
    </row>
    <row r="40" spans="2:6" x14ac:dyDescent="0.25">
      <c r="B40" s="16" t="s">
        <v>42</v>
      </c>
      <c r="C40" s="13">
        <v>0</v>
      </c>
      <c r="D40" s="10">
        <v>286016885</v>
      </c>
      <c r="E40" s="11">
        <f t="shared" si="2"/>
        <v>286016885</v>
      </c>
      <c r="F40" s="8"/>
    </row>
    <row r="41" spans="2:6" x14ac:dyDescent="0.25">
      <c r="B41" s="9" t="s">
        <v>43</v>
      </c>
      <c r="C41" s="13">
        <v>40700000</v>
      </c>
      <c r="D41" s="10">
        <v>0</v>
      </c>
      <c r="E41" s="11">
        <f t="shared" si="2"/>
        <v>40700000</v>
      </c>
      <c r="F41" s="8"/>
    </row>
    <row r="42" spans="2:6" x14ac:dyDescent="0.25">
      <c r="B42" s="9" t="s">
        <v>44</v>
      </c>
      <c r="C42" s="10">
        <v>100000000</v>
      </c>
      <c r="D42" s="12">
        <v>-99164766</v>
      </c>
      <c r="E42" s="11">
        <f t="shared" si="2"/>
        <v>835234</v>
      </c>
      <c r="F42" s="8"/>
    </row>
    <row r="43" spans="2:6" x14ac:dyDescent="0.25">
      <c r="B43" s="4" t="s">
        <v>45</v>
      </c>
      <c r="C43" s="5">
        <f>SUM(C44:C50)</f>
        <v>2205963805</v>
      </c>
      <c r="D43" s="5">
        <f t="shared" ref="D43:E43" si="3">SUM(D44:D50)</f>
        <v>50600000</v>
      </c>
      <c r="E43" s="7">
        <f t="shared" si="3"/>
        <v>2256563805</v>
      </c>
      <c r="F43" s="8"/>
    </row>
    <row r="44" spans="2:6" ht="17.25" customHeight="1" x14ac:dyDescent="0.25">
      <c r="B44" s="9" t="s">
        <v>46</v>
      </c>
      <c r="C44" s="13">
        <v>0</v>
      </c>
      <c r="D44" s="10">
        <v>600000</v>
      </c>
      <c r="E44" s="17">
        <f>+C44+D44</f>
        <v>600000</v>
      </c>
      <c r="F44" s="8"/>
    </row>
    <row r="45" spans="2:6" ht="17.25" customHeight="1" x14ac:dyDescent="0.25">
      <c r="B45" s="9" t="s">
        <v>47</v>
      </c>
      <c r="C45" s="18">
        <v>123333805</v>
      </c>
      <c r="D45" s="19">
        <v>-10000000</v>
      </c>
      <c r="E45" s="17">
        <f t="shared" ref="E45:E50" si="4">+C45+D45</f>
        <v>113333805</v>
      </c>
      <c r="F45" s="8"/>
    </row>
    <row r="46" spans="2:6" ht="17.25" customHeight="1" x14ac:dyDescent="0.25">
      <c r="B46" s="9" t="s">
        <v>48</v>
      </c>
      <c r="C46" s="13">
        <v>0</v>
      </c>
      <c r="D46" s="13">
        <v>0</v>
      </c>
      <c r="E46" s="17">
        <f t="shared" si="4"/>
        <v>0</v>
      </c>
      <c r="F46" s="8"/>
    </row>
    <row r="47" spans="2:6" ht="21.75" customHeight="1" x14ac:dyDescent="0.25">
      <c r="B47" s="9" t="s">
        <v>49</v>
      </c>
      <c r="C47" s="13">
        <v>0</v>
      </c>
      <c r="D47" s="13">
        <v>0</v>
      </c>
      <c r="E47" s="17">
        <f t="shared" si="4"/>
        <v>0</v>
      </c>
      <c r="F47" s="8"/>
    </row>
    <row r="48" spans="2:6" ht="18" customHeight="1" x14ac:dyDescent="0.25">
      <c r="B48" s="9" t="s">
        <v>50</v>
      </c>
      <c r="C48" s="18">
        <v>2082630000</v>
      </c>
      <c r="D48" s="13">
        <v>60000000</v>
      </c>
      <c r="E48" s="17">
        <f t="shared" si="4"/>
        <v>2142630000</v>
      </c>
      <c r="F48" s="8"/>
    </row>
    <row r="49" spans="2:6" ht="17.25" customHeight="1" x14ac:dyDescent="0.25">
      <c r="B49" s="9" t="s">
        <v>51</v>
      </c>
      <c r="C49" s="13"/>
      <c r="D49" s="13">
        <v>0</v>
      </c>
      <c r="E49" s="17">
        <f t="shared" si="4"/>
        <v>0</v>
      </c>
      <c r="F49" s="8"/>
    </row>
    <row r="50" spans="2:6" ht="17.25" customHeight="1" x14ac:dyDescent="0.25">
      <c r="B50" s="9" t="s">
        <v>52</v>
      </c>
      <c r="C50" s="13"/>
      <c r="D50" s="13">
        <v>0</v>
      </c>
      <c r="E50" s="17">
        <f t="shared" si="4"/>
        <v>0</v>
      </c>
      <c r="F50" s="8"/>
    </row>
    <row r="51" spans="2:6" x14ac:dyDescent="0.25">
      <c r="B51" s="4" t="s">
        <v>53</v>
      </c>
      <c r="C51" s="5">
        <f>SUM(C52:C60)</f>
        <v>761055130</v>
      </c>
      <c r="D51" s="15">
        <f t="shared" ref="D51:E51" si="5">SUM(D52:D60)</f>
        <v>-89139694</v>
      </c>
      <c r="E51" s="7">
        <f t="shared" si="5"/>
        <v>671915436</v>
      </c>
      <c r="F51" s="8"/>
    </row>
    <row r="52" spans="2:6" x14ac:dyDescent="0.25">
      <c r="B52" s="9" t="s">
        <v>54</v>
      </c>
      <c r="C52" s="20">
        <v>123218977</v>
      </c>
      <c r="D52" s="19">
        <v>-30271495.460000001</v>
      </c>
      <c r="E52" s="17">
        <f>+C52+D52</f>
        <v>92947481.539999992</v>
      </c>
      <c r="F52" s="8"/>
    </row>
    <row r="53" spans="2:6" x14ac:dyDescent="0.25">
      <c r="B53" s="9" t="s">
        <v>55</v>
      </c>
      <c r="C53" s="20">
        <v>7656167</v>
      </c>
      <c r="D53" s="19">
        <v>-146832.66</v>
      </c>
      <c r="E53" s="17">
        <f t="shared" ref="E53:E63" si="6">+C53+D53</f>
        <v>7509334.3399999999</v>
      </c>
      <c r="F53" s="8"/>
    </row>
    <row r="54" spans="2:6" x14ac:dyDescent="0.25">
      <c r="B54" s="9" t="s">
        <v>56</v>
      </c>
      <c r="C54" s="20">
        <v>94600000</v>
      </c>
      <c r="D54" s="19">
        <v>-3185538</v>
      </c>
      <c r="E54" s="17">
        <f t="shared" si="6"/>
        <v>91414462</v>
      </c>
      <c r="F54" s="8"/>
    </row>
    <row r="55" spans="2:6" x14ac:dyDescent="0.25">
      <c r="B55" s="9" t="s">
        <v>57</v>
      </c>
      <c r="C55" s="20">
        <v>12690973</v>
      </c>
      <c r="D55" s="13">
        <v>51372001.859999999</v>
      </c>
      <c r="E55" s="17">
        <f t="shared" si="6"/>
        <v>64062974.859999999</v>
      </c>
      <c r="F55" s="8"/>
    </row>
    <row r="56" spans="2:6" x14ac:dyDescent="0.25">
      <c r="B56" s="9" t="s">
        <v>58</v>
      </c>
      <c r="C56" s="20">
        <v>65885513</v>
      </c>
      <c r="D56" s="19">
        <v>-3182445.7399999984</v>
      </c>
      <c r="E56" s="17">
        <f t="shared" si="6"/>
        <v>62703067.260000005</v>
      </c>
      <c r="F56" s="8"/>
    </row>
    <row r="57" spans="2:6" x14ac:dyDescent="0.25">
      <c r="B57" s="9" t="s">
        <v>59</v>
      </c>
      <c r="C57" s="10">
        <v>100000</v>
      </c>
      <c r="D57" s="13">
        <v>676926</v>
      </c>
      <c r="E57" s="17">
        <f t="shared" si="6"/>
        <v>776926</v>
      </c>
      <c r="F57" s="8"/>
    </row>
    <row r="58" spans="2:6" x14ac:dyDescent="0.25">
      <c r="B58" s="9" t="s">
        <v>60</v>
      </c>
      <c r="C58" s="20">
        <v>447653500</v>
      </c>
      <c r="D58" s="19">
        <v>-121592310</v>
      </c>
      <c r="E58" s="17">
        <f t="shared" si="6"/>
        <v>326061190</v>
      </c>
      <c r="F58" s="8"/>
    </row>
    <row r="59" spans="2:6" x14ac:dyDescent="0.25">
      <c r="B59" s="9" t="s">
        <v>61</v>
      </c>
      <c r="C59" s="20">
        <v>9250000</v>
      </c>
      <c r="D59" s="13">
        <v>16750000</v>
      </c>
      <c r="E59" s="17">
        <f t="shared" si="6"/>
        <v>26000000</v>
      </c>
      <c r="F59" s="8"/>
    </row>
    <row r="60" spans="2:6" x14ac:dyDescent="0.25">
      <c r="B60" s="9" t="s">
        <v>62</v>
      </c>
      <c r="C60" s="10">
        <v>0</v>
      </c>
      <c r="D60" s="13">
        <v>440000</v>
      </c>
      <c r="E60" s="17">
        <f t="shared" si="6"/>
        <v>440000</v>
      </c>
      <c r="F60" s="8"/>
    </row>
    <row r="61" spans="2:6" x14ac:dyDescent="0.25">
      <c r="B61" s="4" t="s">
        <v>63</v>
      </c>
      <c r="C61" s="5">
        <f>SUM(C62:C65)</f>
        <v>952146129</v>
      </c>
      <c r="D61" s="15">
        <f t="shared" ref="D61" si="7">SUM(D62:D65)</f>
        <v>-134331276</v>
      </c>
      <c r="E61" s="17">
        <f t="shared" si="6"/>
        <v>817814853</v>
      </c>
      <c r="F61" s="8"/>
    </row>
    <row r="62" spans="2:6" x14ac:dyDescent="0.25">
      <c r="B62" s="9" t="s">
        <v>64</v>
      </c>
      <c r="C62" s="20">
        <v>141890000</v>
      </c>
      <c r="D62" s="21">
        <v>10551719</v>
      </c>
      <c r="E62" s="17">
        <f t="shared" si="6"/>
        <v>152441719</v>
      </c>
      <c r="F62" s="8"/>
    </row>
    <row r="63" spans="2:6" x14ac:dyDescent="0.25">
      <c r="B63" s="9" t="s">
        <v>65</v>
      </c>
      <c r="C63" s="20">
        <v>810256129</v>
      </c>
      <c r="D63" s="22">
        <v>-144882995</v>
      </c>
      <c r="E63" s="17">
        <f t="shared" si="6"/>
        <v>665373134</v>
      </c>
      <c r="F63" s="8"/>
    </row>
    <row r="64" spans="2:6" ht="15" customHeight="1" x14ac:dyDescent="0.25">
      <c r="B64" s="9" t="s">
        <v>66</v>
      </c>
      <c r="C64" s="13">
        <v>0</v>
      </c>
      <c r="D64" s="13">
        <v>0</v>
      </c>
      <c r="E64" s="17">
        <v>0</v>
      </c>
    </row>
    <row r="65" spans="2:5" ht="26.25" customHeight="1" x14ac:dyDescent="0.25">
      <c r="B65" s="9" t="s">
        <v>67</v>
      </c>
      <c r="C65" s="13">
        <v>0</v>
      </c>
      <c r="D65" s="13">
        <v>0</v>
      </c>
      <c r="E65" s="17">
        <v>0</v>
      </c>
    </row>
    <row r="66" spans="2:5" x14ac:dyDescent="0.25">
      <c r="B66" s="4" t="s">
        <v>68</v>
      </c>
      <c r="C66" s="23"/>
      <c r="D66" s="23">
        <f t="shared" ref="D66:E66" si="8">SUM(D67:D68)</f>
        <v>0</v>
      </c>
      <c r="E66" s="24">
        <f t="shared" si="8"/>
        <v>0</v>
      </c>
    </row>
    <row r="67" spans="2:5" x14ac:dyDescent="0.25">
      <c r="B67" s="9" t="s">
        <v>69</v>
      </c>
      <c r="C67" s="13"/>
      <c r="D67" s="13">
        <v>0</v>
      </c>
      <c r="E67" s="17">
        <v>0</v>
      </c>
    </row>
    <row r="68" spans="2:5" x14ac:dyDescent="0.25">
      <c r="B68" s="9" t="s">
        <v>70</v>
      </c>
      <c r="C68" s="13"/>
      <c r="D68" s="13">
        <v>0</v>
      </c>
      <c r="E68" s="17">
        <v>0</v>
      </c>
    </row>
    <row r="69" spans="2:5" x14ac:dyDescent="0.25">
      <c r="B69" s="4" t="s">
        <v>71</v>
      </c>
      <c r="C69" s="23"/>
      <c r="D69" s="23">
        <f t="shared" ref="D69:E69" si="9">SUM(D70:D72)</f>
        <v>0</v>
      </c>
      <c r="E69" s="24">
        <f t="shared" si="9"/>
        <v>0</v>
      </c>
    </row>
    <row r="70" spans="2:5" x14ac:dyDescent="0.25">
      <c r="B70" s="9" t="s">
        <v>72</v>
      </c>
      <c r="C70" s="13"/>
      <c r="D70" s="13">
        <v>0</v>
      </c>
      <c r="E70" s="17">
        <v>0</v>
      </c>
    </row>
    <row r="71" spans="2:5" x14ac:dyDescent="0.25">
      <c r="B71" s="9" t="s">
        <v>73</v>
      </c>
      <c r="C71" s="13"/>
      <c r="D71" s="13">
        <v>0</v>
      </c>
      <c r="E71" s="17">
        <v>0</v>
      </c>
    </row>
    <row r="72" spans="2:5" x14ac:dyDescent="0.25">
      <c r="B72" s="9" t="s">
        <v>74</v>
      </c>
      <c r="C72" s="13"/>
      <c r="D72" s="13">
        <v>0</v>
      </c>
      <c r="E72" s="17">
        <v>0</v>
      </c>
    </row>
    <row r="73" spans="2:5" x14ac:dyDescent="0.25">
      <c r="B73" s="25" t="s">
        <v>75</v>
      </c>
      <c r="C73" s="26">
        <f>(C8+C14+C24+C34+C43+C51+C61+C66+C69)</f>
        <v>18535516531</v>
      </c>
      <c r="D73" s="26">
        <f t="shared" ref="D73:E73" si="10">(D8+D14+D24+D34+D43+D51+D61+D66+D69)</f>
        <v>1020360444.1699998</v>
      </c>
      <c r="E73" s="27">
        <f t="shared" si="10"/>
        <v>19555876975.169998</v>
      </c>
    </row>
    <row r="74" spans="2:5" x14ac:dyDescent="0.25">
      <c r="B74" s="4" t="s">
        <v>76</v>
      </c>
      <c r="C74" s="5">
        <f>(C75+C78+C81)</f>
        <v>0</v>
      </c>
      <c r="D74" s="5">
        <f t="shared" ref="D74:E75" si="11">SUM(D75:D76)</f>
        <v>0</v>
      </c>
      <c r="E74" s="7">
        <f t="shared" si="11"/>
        <v>0</v>
      </c>
    </row>
    <row r="75" spans="2:5" x14ac:dyDescent="0.25">
      <c r="B75" s="4" t="s">
        <v>77</v>
      </c>
      <c r="C75" s="5">
        <f>SUM(C76:C77)</f>
        <v>0</v>
      </c>
      <c r="D75" s="5">
        <f t="shared" si="11"/>
        <v>0</v>
      </c>
      <c r="E75" s="7">
        <f t="shared" si="11"/>
        <v>0</v>
      </c>
    </row>
    <row r="76" spans="2:5" x14ac:dyDescent="0.25">
      <c r="B76" s="9" t="s">
        <v>78</v>
      </c>
      <c r="C76" s="13">
        <v>0</v>
      </c>
      <c r="D76" s="23">
        <f t="shared" ref="D76:E78" si="12">SUM(D77:D78)</f>
        <v>0</v>
      </c>
      <c r="E76" s="24">
        <f t="shared" si="12"/>
        <v>0</v>
      </c>
    </row>
    <row r="77" spans="2:5" x14ac:dyDescent="0.25">
      <c r="B77" s="9" t="s">
        <v>79</v>
      </c>
      <c r="C77" s="28"/>
      <c r="D77" s="23">
        <f t="shared" si="12"/>
        <v>0</v>
      </c>
      <c r="E77" s="24">
        <f t="shared" si="12"/>
        <v>0</v>
      </c>
    </row>
    <row r="78" spans="2:5" x14ac:dyDescent="0.25">
      <c r="B78" s="4" t="s">
        <v>80</v>
      </c>
      <c r="C78" s="23">
        <f>SUM(C79:C80)</f>
        <v>0</v>
      </c>
      <c r="D78" s="23">
        <f t="shared" si="12"/>
        <v>0</v>
      </c>
      <c r="E78" s="24">
        <f t="shared" si="12"/>
        <v>0</v>
      </c>
    </row>
    <row r="79" spans="2:5" x14ac:dyDescent="0.25">
      <c r="B79" s="9" t="s">
        <v>81</v>
      </c>
      <c r="C79" s="13">
        <v>0</v>
      </c>
      <c r="D79" s="13">
        <v>0</v>
      </c>
      <c r="E79" s="17">
        <v>0</v>
      </c>
    </row>
    <row r="80" spans="2:5" x14ac:dyDescent="0.25">
      <c r="B80" s="9" t="s">
        <v>82</v>
      </c>
      <c r="C80" s="13">
        <v>0</v>
      </c>
      <c r="D80" s="13">
        <v>0</v>
      </c>
      <c r="E80" s="17">
        <v>0</v>
      </c>
    </row>
    <row r="81" spans="2:8" x14ac:dyDescent="0.25">
      <c r="B81" s="4" t="s">
        <v>83</v>
      </c>
      <c r="C81" s="29"/>
      <c r="D81" s="29"/>
      <c r="E81" s="30"/>
    </row>
    <row r="82" spans="2:8" x14ac:dyDescent="0.25">
      <c r="B82" s="9" t="s">
        <v>84</v>
      </c>
      <c r="C82" s="29">
        <v>0</v>
      </c>
      <c r="D82" s="29">
        <v>0</v>
      </c>
      <c r="E82" s="30">
        <v>0</v>
      </c>
    </row>
    <row r="83" spans="2:8" ht="13.5" customHeight="1" thickBot="1" x14ac:dyDescent="0.3">
      <c r="B83" s="31" t="s">
        <v>85</v>
      </c>
      <c r="C83" s="32">
        <f>(C75+C78+C81)</f>
        <v>0</v>
      </c>
      <c r="D83" s="32">
        <f t="shared" ref="D83:E83" si="13">(D75+D78+D81)</f>
        <v>0</v>
      </c>
      <c r="E83" s="33">
        <f t="shared" si="13"/>
        <v>0</v>
      </c>
    </row>
    <row r="84" spans="2:8" ht="16.5" thickBot="1" x14ac:dyDescent="0.3">
      <c r="B84" s="34" t="s">
        <v>86</v>
      </c>
      <c r="C84" s="35">
        <f>(C73+C83)</f>
        <v>18535516531</v>
      </c>
      <c r="D84" s="35">
        <f t="shared" ref="D84:E84" si="14">(D73+D83)</f>
        <v>1020360444.1699998</v>
      </c>
      <c r="E84" s="36">
        <f t="shared" si="14"/>
        <v>19555876975.169998</v>
      </c>
      <c r="G84" s="37"/>
      <c r="H84" s="38"/>
    </row>
    <row r="85" spans="2:8" x14ac:dyDescent="0.25">
      <c r="B85" s="47" t="s">
        <v>87</v>
      </c>
      <c r="C85" s="48"/>
      <c r="D85" s="39"/>
      <c r="E85" s="39"/>
      <c r="G85" s="37"/>
    </row>
    <row r="86" spans="2:8" ht="15" customHeight="1" x14ac:dyDescent="0.25">
      <c r="B86" s="44" t="s">
        <v>88</v>
      </c>
      <c r="C86" s="44"/>
      <c r="D86" s="44"/>
      <c r="E86" s="44"/>
    </row>
    <row r="87" spans="2:8" x14ac:dyDescent="0.25">
      <c r="B87" s="49" t="s">
        <v>89</v>
      </c>
      <c r="C87" s="49"/>
      <c r="D87" s="49"/>
      <c r="E87" s="49"/>
    </row>
    <row r="88" spans="2:8" x14ac:dyDescent="0.25">
      <c r="B88" s="49" t="s">
        <v>90</v>
      </c>
      <c r="C88" s="48"/>
      <c r="D88" s="48"/>
      <c r="E88" s="48"/>
    </row>
    <row r="89" spans="2:8" x14ac:dyDescent="0.25">
      <c r="B89" s="48"/>
      <c r="C89" s="48"/>
      <c r="D89" s="48"/>
      <c r="E89" s="48"/>
    </row>
    <row r="90" spans="2:8" x14ac:dyDescent="0.25">
      <c r="B90" s="48"/>
      <c r="C90" s="48"/>
      <c r="D90" s="48"/>
      <c r="E90" s="48"/>
    </row>
    <row r="91" spans="2:8" x14ac:dyDescent="0.25">
      <c r="B91" s="50" t="s">
        <v>91</v>
      </c>
      <c r="C91" s="50"/>
      <c r="D91" s="50"/>
      <c r="E91" s="50"/>
    </row>
    <row r="92" spans="2:8" x14ac:dyDescent="0.25">
      <c r="B92" s="44" t="s">
        <v>92</v>
      </c>
      <c r="C92" s="44"/>
      <c r="D92" s="44"/>
      <c r="E92" s="44"/>
    </row>
    <row r="93" spans="2:8" x14ac:dyDescent="0.25">
      <c r="B93" s="44" t="s">
        <v>93</v>
      </c>
      <c r="C93" s="44"/>
      <c r="D93" s="44" t="s">
        <v>94</v>
      </c>
      <c r="E93" s="44"/>
    </row>
    <row r="94" spans="2:8" ht="6" customHeight="1" x14ac:dyDescent="0.25">
      <c r="B94" s="40"/>
      <c r="C94" s="40"/>
      <c r="D94" s="40"/>
      <c r="E94" s="40"/>
    </row>
    <row r="95" spans="2:8" ht="18.75" x14ac:dyDescent="0.3">
      <c r="B95" s="45" t="s">
        <v>95</v>
      </c>
      <c r="C95" s="46"/>
      <c r="D95" s="46"/>
      <c r="E95" s="46"/>
    </row>
    <row r="96" spans="2:8" x14ac:dyDescent="0.25">
      <c r="B96" s="44" t="s">
        <v>96</v>
      </c>
      <c r="C96" s="44"/>
      <c r="D96" s="44"/>
      <c r="E96" s="44"/>
    </row>
    <row r="97" spans="2:5" x14ac:dyDescent="0.25">
      <c r="B97" s="44" t="s">
        <v>97</v>
      </c>
      <c r="C97" s="44"/>
      <c r="D97" s="44"/>
      <c r="E97" s="44"/>
    </row>
    <row r="98" spans="2:5" ht="42.75" customHeight="1" x14ac:dyDescent="0.25">
      <c r="B98" s="44" t="s">
        <v>98</v>
      </c>
      <c r="C98" s="44"/>
      <c r="D98" s="44"/>
      <c r="E98" s="44"/>
    </row>
    <row r="99" spans="2:5" ht="15.75" customHeight="1" x14ac:dyDescent="0.3">
      <c r="B99" s="44" t="s">
        <v>99</v>
      </c>
      <c r="C99" s="44"/>
      <c r="D99" s="44"/>
      <c r="E99" s="44"/>
    </row>
    <row r="100" spans="2:5" x14ac:dyDescent="0.25">
      <c r="B100" s="43" t="s">
        <v>100</v>
      </c>
      <c r="C100" s="43"/>
      <c r="D100" s="43"/>
      <c r="E100" s="43"/>
    </row>
    <row r="101" spans="2:5" x14ac:dyDescent="0.25">
      <c r="B101" s="43" t="s">
        <v>101</v>
      </c>
      <c r="C101" s="43"/>
      <c r="D101" s="43"/>
      <c r="E101" s="43"/>
    </row>
    <row r="102" spans="2:5" x14ac:dyDescent="0.25">
      <c r="B102" s="41"/>
      <c r="C102" s="41"/>
      <c r="D102" s="41"/>
      <c r="E102" s="42"/>
    </row>
  </sheetData>
  <mergeCells count="20">
    <mergeCell ref="B92:E92"/>
    <mergeCell ref="B1:E1"/>
    <mergeCell ref="B2:E2"/>
    <mergeCell ref="B3:E3"/>
    <mergeCell ref="B4:E4"/>
    <mergeCell ref="B5:E5"/>
    <mergeCell ref="B7:E7"/>
    <mergeCell ref="B85:C85"/>
    <mergeCell ref="B86:E86"/>
    <mergeCell ref="B87:E87"/>
    <mergeCell ref="B88:E90"/>
    <mergeCell ref="B91:E91"/>
    <mergeCell ref="B100:E100"/>
    <mergeCell ref="B101:E101"/>
    <mergeCell ref="B93:E93"/>
    <mergeCell ref="B95:E95"/>
    <mergeCell ref="B96:E96"/>
    <mergeCell ref="B97:E97"/>
    <mergeCell ref="B98:E98"/>
    <mergeCell ref="B99:E99"/>
  </mergeCells>
  <pageMargins left="0.23622047244094491" right="0.23622047244094491" top="0.74803149606299213" bottom="0.74803149606299213" header="0.31496062992125984" footer="0.31496062992125984"/>
  <pageSetup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CAPITULO REFORMULA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Perez</dc:creator>
  <cp:lastModifiedBy>Maria Nunez</cp:lastModifiedBy>
  <dcterms:created xsi:type="dcterms:W3CDTF">2025-09-19T13:06:05Z</dcterms:created>
  <dcterms:modified xsi:type="dcterms:W3CDTF">2025-09-19T16:47:32Z</dcterms:modified>
</cp:coreProperties>
</file>