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3-OAI-AÑO 2024\1-Informaciones del Portal de Transparencia 2024\8-Estadísticas Institucionales\3-Julio-Septiembre\"/>
    </mc:Choice>
  </mc:AlternateContent>
  <xr:revisionPtr revIDLastSave="0" documentId="8_{7C8639F3-711E-479A-BDB6-76A7381FE0E0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state="hidden" r:id="rId6"/>
  </sheets>
  <definedNames>
    <definedName name="_xlnm.Print_Area" localSheetId="0">'Table 1'!$A$1:$P$51</definedName>
    <definedName name="_xlnm.Print_Area" localSheetId="1">'Table 2'!$A$1:$P$49</definedName>
    <definedName name="_xlnm.Print_Area" localSheetId="2">'Table 3'!$A$1:$Q$51</definedName>
    <definedName name="_xlnm.Print_Area" localSheetId="3">'Table 4'!$A$1:$P$50</definedName>
    <definedName name="_xlnm.Print_Area" localSheetId="4">'Table 5'!$A$1:$P$46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4" i="5" l="1"/>
  <c r="D45" i="5"/>
  <c r="D46" i="5"/>
  <c r="P44" i="3" l="1"/>
  <c r="P45" i="3"/>
  <c r="P46" i="3"/>
  <c r="P47" i="3"/>
  <c r="P48" i="3"/>
  <c r="P49" i="3"/>
  <c r="P50" i="3"/>
  <c r="P51" i="3"/>
  <c r="G44" i="3" l="1"/>
  <c r="G45" i="3"/>
  <c r="G46" i="3"/>
  <c r="G47" i="3"/>
  <c r="P36" i="5"/>
  <c r="N49" i="2" l="1"/>
  <c r="F30" i="1" l="1"/>
  <c r="G26" i="3" l="1"/>
  <c r="G43" i="3" l="1"/>
  <c r="N16" i="2" l="1"/>
  <c r="N17" i="2"/>
  <c r="O18" i="2"/>
  <c r="N18" i="2"/>
  <c r="F15" i="5" l="1"/>
  <c r="N15" i="5"/>
  <c r="O15" i="5"/>
  <c r="P15" i="5"/>
  <c r="F33" i="4" l="1"/>
  <c r="F34" i="4"/>
  <c r="F35" i="4"/>
  <c r="Q23" i="3" l="1"/>
  <c r="D51" i="1" l="1"/>
  <c r="P47" i="2"/>
  <c r="P48" i="2"/>
  <c r="P49" i="2"/>
  <c r="O47" i="2"/>
  <c r="O48" i="2"/>
  <c r="O49" i="2"/>
  <c r="N47" i="2"/>
  <c r="N48" i="2"/>
  <c r="F36" i="1" l="1"/>
  <c r="P50" i="6" l="1"/>
  <c r="O50" i="6"/>
  <c r="N50" i="6"/>
  <c r="F50" i="6"/>
  <c r="P40" i="6"/>
  <c r="O40" i="6"/>
  <c r="N40" i="6"/>
  <c r="F40" i="6"/>
  <c r="P39" i="6"/>
  <c r="O39" i="6"/>
  <c r="N39" i="6"/>
  <c r="F39" i="6"/>
  <c r="F38" i="6"/>
  <c r="P37" i="6"/>
  <c r="O37" i="6"/>
  <c r="N37" i="6"/>
  <c r="F37" i="6"/>
  <c r="P36" i="6"/>
  <c r="O36" i="6"/>
  <c r="N36" i="6"/>
  <c r="F36" i="6"/>
  <c r="P30" i="6"/>
  <c r="O30" i="6"/>
  <c r="N30" i="6"/>
  <c r="F30" i="6"/>
  <c r="F29" i="6"/>
  <c r="O28" i="6"/>
  <c r="N28" i="6"/>
  <c r="F28" i="6"/>
  <c r="F27" i="6"/>
  <c r="F26" i="6"/>
  <c r="P20" i="6"/>
  <c r="O20" i="6"/>
  <c r="N20" i="6"/>
  <c r="F20" i="6"/>
  <c r="P19" i="6"/>
  <c r="O19" i="6"/>
  <c r="N19" i="6"/>
  <c r="F19" i="6"/>
  <c r="P18" i="6"/>
  <c r="O18" i="6"/>
  <c r="N18" i="6"/>
  <c r="F18" i="6"/>
  <c r="P17" i="6"/>
  <c r="O17" i="6"/>
  <c r="N17" i="6"/>
  <c r="F17" i="6"/>
  <c r="P16" i="6"/>
  <c r="O16" i="6"/>
  <c r="N16" i="6"/>
  <c r="F16" i="6"/>
  <c r="P15" i="6"/>
  <c r="O15" i="6"/>
  <c r="N15" i="6"/>
  <c r="F15" i="6"/>
  <c r="P14" i="6"/>
  <c r="O14" i="6"/>
  <c r="N14" i="6"/>
  <c r="F14" i="6"/>
  <c r="P46" i="5"/>
  <c r="P45" i="5"/>
  <c r="C44" i="5"/>
  <c r="P39" i="5"/>
  <c r="O39" i="5"/>
  <c r="N39" i="5"/>
  <c r="F39" i="5"/>
  <c r="F38" i="5"/>
  <c r="F37" i="5"/>
  <c r="F36" i="5"/>
  <c r="P35" i="5"/>
  <c r="O35" i="5"/>
  <c r="N35" i="5"/>
  <c r="P30" i="5"/>
  <c r="O30" i="5"/>
  <c r="N30" i="5"/>
  <c r="F30" i="5"/>
  <c r="P29" i="5"/>
  <c r="O29" i="5"/>
  <c r="N29" i="5"/>
  <c r="F29" i="5"/>
  <c r="P28" i="5"/>
  <c r="O28" i="5"/>
  <c r="N28" i="5"/>
  <c r="F28" i="5"/>
  <c r="P27" i="5"/>
  <c r="O27" i="5"/>
  <c r="N27" i="5"/>
  <c r="F27" i="5"/>
  <c r="P26" i="5"/>
  <c r="O26" i="5"/>
  <c r="N26" i="5"/>
  <c r="F26" i="5"/>
  <c r="P25" i="5"/>
  <c r="O25" i="5"/>
  <c r="N25" i="5"/>
  <c r="F25" i="5"/>
  <c r="P24" i="5"/>
  <c r="O24" i="5"/>
  <c r="N24" i="5"/>
  <c r="F24" i="5"/>
  <c r="P23" i="5"/>
  <c r="O23" i="5"/>
  <c r="N23" i="5"/>
  <c r="F23" i="5"/>
  <c r="P22" i="5"/>
  <c r="O22" i="5"/>
  <c r="N22" i="5"/>
  <c r="F22" i="5"/>
  <c r="P21" i="5"/>
  <c r="O21" i="5"/>
  <c r="N21" i="5"/>
  <c r="F21" i="5"/>
  <c r="P20" i="5"/>
  <c r="O20" i="5"/>
  <c r="N20" i="5"/>
  <c r="F20" i="5"/>
  <c r="P19" i="5"/>
  <c r="O19" i="5"/>
  <c r="N19" i="5"/>
  <c r="F19" i="5"/>
  <c r="P18" i="5"/>
  <c r="O18" i="5"/>
  <c r="N18" i="5"/>
  <c r="F18" i="5"/>
  <c r="P17" i="5"/>
  <c r="O17" i="5"/>
  <c r="N17" i="5"/>
  <c r="F17" i="5"/>
  <c r="P16" i="5"/>
  <c r="O16" i="5"/>
  <c r="N16" i="5"/>
  <c r="F16" i="5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2" i="4"/>
  <c r="F31" i="4"/>
  <c r="F30" i="4"/>
  <c r="F29" i="4"/>
  <c r="F28" i="4"/>
  <c r="F27" i="4"/>
  <c r="F26" i="4"/>
  <c r="F25" i="4"/>
  <c r="F24" i="4"/>
  <c r="F23" i="4"/>
  <c r="F22" i="4"/>
  <c r="P17" i="4"/>
  <c r="O17" i="4"/>
  <c r="N17" i="4"/>
  <c r="F17" i="4"/>
  <c r="P16" i="4"/>
  <c r="O16" i="4"/>
  <c r="N16" i="4"/>
  <c r="F16" i="4"/>
  <c r="P15" i="4"/>
  <c r="O15" i="4"/>
  <c r="N15" i="4"/>
  <c r="F15" i="4"/>
  <c r="Q51" i="3"/>
  <c r="O51" i="3"/>
  <c r="G51" i="3"/>
  <c r="Q50" i="3"/>
  <c r="O50" i="3"/>
  <c r="G50" i="3"/>
  <c r="Q49" i="3"/>
  <c r="O49" i="3"/>
  <c r="G49" i="3"/>
  <c r="Q48" i="3"/>
  <c r="O48" i="3"/>
  <c r="G48" i="3"/>
  <c r="Q47" i="3"/>
  <c r="O47" i="3"/>
  <c r="Q46" i="3"/>
  <c r="O46" i="3"/>
  <c r="Q45" i="3"/>
  <c r="O45" i="3"/>
  <c r="Q44" i="3"/>
  <c r="O44" i="3"/>
  <c r="Q43" i="3"/>
  <c r="P43" i="3"/>
  <c r="O43" i="3"/>
  <c r="Q42" i="3"/>
  <c r="P42" i="3"/>
  <c r="O42" i="3"/>
  <c r="G42" i="3"/>
  <c r="Q41" i="3"/>
  <c r="P41" i="3"/>
  <c r="O41" i="3"/>
  <c r="G41" i="3"/>
  <c r="Q40" i="3"/>
  <c r="P40" i="3"/>
  <c r="O40" i="3"/>
  <c r="G40" i="3"/>
  <c r="Q39" i="3"/>
  <c r="P39" i="3"/>
  <c r="O39" i="3"/>
  <c r="G39" i="3"/>
  <c r="Q38" i="3"/>
  <c r="P38" i="3"/>
  <c r="O38" i="3"/>
  <c r="G38" i="3"/>
  <c r="Q37" i="3"/>
  <c r="P37" i="3"/>
  <c r="O37" i="3"/>
  <c r="G37" i="3"/>
  <c r="Q36" i="3"/>
  <c r="P36" i="3"/>
  <c r="O36" i="3"/>
  <c r="G36" i="3"/>
  <c r="P31" i="3"/>
  <c r="O31" i="3"/>
  <c r="G31" i="3"/>
  <c r="Q30" i="3"/>
  <c r="P30" i="3"/>
  <c r="O30" i="3"/>
  <c r="Q29" i="3"/>
  <c r="P29" i="3"/>
  <c r="O29" i="3"/>
  <c r="G29" i="3"/>
  <c r="Q28" i="3"/>
  <c r="P28" i="3"/>
  <c r="O28" i="3"/>
  <c r="G28" i="3"/>
  <c r="Q27" i="3"/>
  <c r="P27" i="3"/>
  <c r="O27" i="3"/>
  <c r="G27" i="3"/>
  <c r="Q26" i="3"/>
  <c r="P26" i="3"/>
  <c r="O26" i="3"/>
  <c r="Q25" i="3"/>
  <c r="P25" i="3"/>
  <c r="O25" i="3"/>
  <c r="G25" i="3"/>
  <c r="Q24" i="3"/>
  <c r="P24" i="3"/>
  <c r="O24" i="3"/>
  <c r="G24" i="3"/>
  <c r="P23" i="3"/>
  <c r="O23" i="3"/>
  <c r="G23" i="3"/>
  <c r="Q22" i="3"/>
  <c r="P22" i="3"/>
  <c r="O22" i="3"/>
  <c r="Q21" i="3"/>
  <c r="P21" i="3"/>
  <c r="O21" i="3"/>
  <c r="G21" i="3"/>
  <c r="Q16" i="3"/>
  <c r="O16" i="3"/>
  <c r="G16" i="3"/>
  <c r="O15" i="3"/>
  <c r="Q15" i="3" s="1"/>
  <c r="G15" i="3"/>
  <c r="F49" i="2"/>
  <c r="F48" i="2"/>
  <c r="F47" i="2"/>
  <c r="P46" i="2"/>
  <c r="O46" i="2"/>
  <c r="N46" i="2"/>
  <c r="F46" i="2"/>
  <c r="P41" i="2"/>
  <c r="O41" i="2"/>
  <c r="N41" i="2"/>
  <c r="F41" i="2"/>
  <c r="P40" i="2"/>
  <c r="O40" i="2"/>
  <c r="N40" i="2"/>
  <c r="F40" i="2"/>
  <c r="P39" i="2"/>
  <c r="O39" i="2"/>
  <c r="N39" i="2"/>
  <c r="F39" i="2"/>
  <c r="P38" i="2"/>
  <c r="O38" i="2"/>
  <c r="N38" i="2"/>
  <c r="F38" i="2"/>
  <c r="P33" i="2"/>
  <c r="O33" i="2"/>
  <c r="N33" i="2"/>
  <c r="F33" i="2"/>
  <c r="P32" i="2"/>
  <c r="O32" i="2"/>
  <c r="N32" i="2"/>
  <c r="F32" i="2"/>
  <c r="P31" i="2"/>
  <c r="O31" i="2"/>
  <c r="N31" i="2"/>
  <c r="F31" i="2"/>
  <c r="P30" i="2"/>
  <c r="O30" i="2"/>
  <c r="N30" i="2"/>
  <c r="F30" i="2"/>
  <c r="P25" i="2"/>
  <c r="O25" i="2"/>
  <c r="N25" i="2"/>
  <c r="F25" i="2"/>
  <c r="P24" i="2"/>
  <c r="O24" i="2"/>
  <c r="N24" i="2"/>
  <c r="F24" i="2"/>
  <c r="P23" i="2"/>
  <c r="O23" i="2"/>
  <c r="N23" i="2"/>
  <c r="F23" i="2"/>
  <c r="P18" i="2"/>
  <c r="F18" i="2"/>
  <c r="P17" i="2"/>
  <c r="F17" i="2"/>
  <c r="P16" i="2"/>
  <c r="O16" i="2"/>
  <c r="F16" i="2"/>
  <c r="P15" i="2"/>
  <c r="N15" i="2"/>
  <c r="O15" i="2" s="1"/>
  <c r="F15" i="2"/>
  <c r="P51" i="1"/>
  <c r="I51" i="1"/>
  <c r="H51" i="1"/>
  <c r="P45" i="1"/>
  <c r="O45" i="1"/>
  <c r="N45" i="1"/>
  <c r="F45" i="1"/>
  <c r="P39" i="1"/>
  <c r="O39" i="1"/>
  <c r="N39" i="1"/>
  <c r="F39" i="1"/>
  <c r="P38" i="1"/>
  <c r="O38" i="1"/>
  <c r="N38" i="1"/>
  <c r="F38" i="1"/>
  <c r="P37" i="1"/>
  <c r="O37" i="1"/>
  <c r="N37" i="1"/>
  <c r="P36" i="1"/>
  <c r="O36" i="1"/>
  <c r="N36" i="1"/>
  <c r="P30" i="1"/>
  <c r="O30" i="1"/>
  <c r="N30" i="1"/>
  <c r="P29" i="1"/>
  <c r="O29" i="1"/>
  <c r="N29" i="1"/>
  <c r="F29" i="1"/>
  <c r="F28" i="1"/>
  <c r="O27" i="1"/>
  <c r="N27" i="1"/>
  <c r="F27" i="1"/>
  <c r="F26" i="1"/>
  <c r="P20" i="1"/>
  <c r="O20" i="1"/>
  <c r="N20" i="1"/>
  <c r="F20" i="1"/>
  <c r="P19" i="1"/>
  <c r="O19" i="1"/>
  <c r="N19" i="1"/>
  <c r="F19" i="1"/>
  <c r="P18" i="1"/>
  <c r="O18" i="1"/>
  <c r="N18" i="1"/>
  <c r="F18" i="1"/>
  <c r="P17" i="1"/>
  <c r="O17" i="1"/>
  <c r="N17" i="1"/>
  <c r="F17" i="1"/>
  <c r="P16" i="1"/>
  <c r="O16" i="1"/>
  <c r="N16" i="1"/>
  <c r="F16" i="1"/>
  <c r="P15" i="1"/>
  <c r="O15" i="1"/>
  <c r="N15" i="1"/>
  <c r="F15" i="1"/>
  <c r="P14" i="1"/>
  <c r="O14" i="1"/>
  <c r="N14" i="1"/>
  <c r="F14" i="1"/>
  <c r="P28" i="6" l="1"/>
  <c r="P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Mayra De Jesus</author>
  </authors>
  <commentList>
    <comment ref="Q22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Mayra De Jesus:</t>
        </r>
        <r>
          <rPr>
            <sz val="9"/>
            <color indexed="81"/>
            <rFont val="Tahoma"/>
            <family val="2"/>
          </rPr>
          <t xml:space="preserve">
Este producto no esta en la matriz de Estadisticas Institucionales
</t>
        </r>
      </text>
    </comment>
    <comment ref="Q2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Mayra De Jesus:</t>
        </r>
        <r>
          <rPr>
            <sz val="9"/>
            <color indexed="81"/>
            <rFont val="Tahoma"/>
            <family val="2"/>
          </rPr>
          <t xml:space="preserve">
Este producto no se halla en la matriz de las Estadísticas Institucionales. Verificar
</t>
        </r>
      </text>
    </comment>
    <comment ref="Q29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Mayra De Jesus:</t>
        </r>
        <r>
          <rPr>
            <sz val="9"/>
            <color indexed="81"/>
            <rFont val="Tahoma"/>
            <family val="2"/>
          </rPr>
          <t xml:space="preserve">
Dicho producto no se halla en la matriz de las Estadísticas institucionales
</t>
        </r>
      </text>
    </comment>
    <comment ref="Q31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Mayra De Jesus:</t>
        </r>
        <r>
          <rPr>
            <sz val="9"/>
            <color indexed="81"/>
            <rFont val="Tahoma"/>
            <family val="2"/>
          </rPr>
          <t xml:space="preserve">
Este producto no se halla en la matriz de las Estadísticas Institucionales. Verificar
</t>
        </r>
      </text>
    </comment>
    <comment ref="B4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Mayra De Jesus:</t>
        </r>
        <r>
          <rPr>
            <sz val="9"/>
            <color indexed="81"/>
            <rFont val="Tahoma"/>
            <family val="2"/>
          </rPr>
          <t xml:space="preserve">
Este producto no se halla registrado en la matriz de las Estadisticas institucionales.</t>
        </r>
      </text>
    </comment>
    <comment ref="B50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Mayra De Jesus:</t>
        </r>
        <r>
          <rPr>
            <sz val="9"/>
            <color indexed="81"/>
            <rFont val="Tahoma"/>
            <family val="2"/>
          </rPr>
          <t xml:space="preserve">
Este producto no esta en la matriz de EI</t>
        </r>
      </text>
    </comment>
  </commentList>
</comments>
</file>

<file path=xl/sharedStrings.xml><?xml version="1.0" encoding="utf-8"?>
<sst xmlns="http://schemas.openxmlformats.org/spreadsheetml/2006/main" count="1211" uniqueCount="264">
  <si>
    <t>VICEMINISTERIO DE PLANIFICACIÓN SECTORIAL AROPECUARIA</t>
  </si>
  <si>
    <t>Departamento de Formulación, Monitoreo y Evaluación de Planes, Programas y Proyectos.</t>
  </si>
  <si>
    <t>División de Evaluación</t>
  </si>
  <si>
    <t>Matríz Estadística Institucional</t>
  </si>
  <si>
    <t>Documento relacionado</t>
  </si>
  <si>
    <t>Versión</t>
  </si>
  <si>
    <t>Plantilla de ejecución de las unidades ejecutoras</t>
  </si>
  <si>
    <t>Distribución Material de Siembra</t>
  </si>
  <si>
    <t>Producción/Actividad</t>
  </si>
  <si>
    <t>Unidad de Medida</t>
  </si>
  <si>
    <t>Cantidad</t>
  </si>
  <si>
    <t>Tipo de Beneficiario</t>
  </si>
  <si>
    <t>Beneficiarios</t>
  </si>
  <si>
    <t>Enero</t>
  </si>
  <si>
    <t>Febr.</t>
  </si>
  <si>
    <t>Marzo</t>
  </si>
  <si>
    <t>Febrero</t>
  </si>
  <si>
    <t>Total Masc.</t>
  </si>
  <si>
    <t>Total Fem.</t>
  </si>
  <si>
    <t>Masc.</t>
  </si>
  <si>
    <t>Fem.</t>
  </si>
  <si>
    <t>Cereales</t>
  </si>
  <si>
    <t>Quintales</t>
  </si>
  <si>
    <t>Productores</t>
  </si>
  <si>
    <t>Raíces y Tubérculos</t>
  </si>
  <si>
    <t>Camionadas</t>
  </si>
  <si>
    <t>Hortalizas</t>
  </si>
  <si>
    <t>Libras</t>
  </si>
  <si>
    <t>Leguminosas</t>
  </si>
  <si>
    <t>Musáceas</t>
  </si>
  <si>
    <t>Unidades de cepas de plátanos y guineos</t>
  </si>
  <si>
    <t>Unidades de plantas de plátanos y guineos</t>
  </si>
  <si>
    <t>Oleaginosas</t>
  </si>
  <si>
    <t>Unidades de plantas y nueces de coco</t>
  </si>
  <si>
    <t>Desarrollo Frutícola</t>
  </si>
  <si>
    <t>Producción de Plantas Frutales/Plantas Producidas</t>
  </si>
  <si>
    <t>Unidades</t>
  </si>
  <si>
    <t>n/a</t>
  </si>
  <si>
    <t>Distribución de Plantas Frutales</t>
  </si>
  <si>
    <t>Siembra de Frutales Plantas</t>
  </si>
  <si>
    <t>Capacitación a Productores y Técnicos</t>
  </si>
  <si>
    <t>Asesoría y Asistencia Técnica</t>
  </si>
  <si>
    <t xml:space="preserve">Prod. y Téc. </t>
  </si>
  <si>
    <t>Desarrollo Cacaotalero</t>
  </si>
  <si>
    <t>Producción de Plantas</t>
  </si>
  <si>
    <t>Planta Vendidas y Donadas</t>
  </si>
  <si>
    <t>Asistencia Técnica</t>
  </si>
  <si>
    <t>Mecanización de terrenos</t>
  </si>
  <si>
    <t>Mecanización Agrícola</t>
  </si>
  <si>
    <t>Tareas preparadas</t>
  </si>
  <si>
    <t>Biovega</t>
  </si>
  <si>
    <t>Producto</t>
  </si>
  <si>
    <t>Unidad de medida</t>
  </si>
  <si>
    <t>Meta Producto Trimestre</t>
  </si>
  <si>
    <t>Ejecución Meses</t>
  </si>
  <si>
    <t>% Eficacia Producto</t>
  </si>
  <si>
    <t>Ejecución Beneficiario</t>
  </si>
  <si>
    <t>M</t>
  </si>
  <si>
    <t>F</t>
  </si>
  <si>
    <t xml:space="preserve">Producción y distribución de plantas </t>
  </si>
  <si>
    <t>Plantas distribuidas</t>
  </si>
  <si>
    <t>Desarrollo Rural</t>
  </si>
  <si>
    <t>Insumos entregados a agricultores familiares</t>
  </si>
  <si>
    <t>Familias</t>
  </si>
  <si>
    <t>Asociaciones</t>
  </si>
  <si>
    <t>Capacitación</t>
  </si>
  <si>
    <t>Téc. y prod.</t>
  </si>
  <si>
    <t>Asistencias Técnicas (reuniones, asistencias y encuentros)</t>
  </si>
  <si>
    <t>Téc., productores y Asociaciones</t>
  </si>
  <si>
    <t xml:space="preserve">Departamento de Asociatividad y Gestión Organizativa </t>
  </si>
  <si>
    <t xml:space="preserve">Apoyo Legal - incorporación </t>
  </si>
  <si>
    <t>Fomento a las Agroempresas</t>
  </si>
  <si>
    <t>Total Masc</t>
  </si>
  <si>
    <t>Total Fem</t>
  </si>
  <si>
    <t>Visitas Técnicas/Seguimiento</t>
  </si>
  <si>
    <t xml:space="preserve">Número de Agroempresas Visitadas </t>
  </si>
  <si>
    <t>Reunión de Evaluación/Seguimiento</t>
  </si>
  <si>
    <t>Agroempresas Asistidas</t>
  </si>
  <si>
    <t>Técnicos</t>
  </si>
  <si>
    <t>Participacion en Ferias y Ruedas de Negocios</t>
  </si>
  <si>
    <t>Agroempresas Participantes</t>
  </si>
  <si>
    <t>Industriales</t>
  </si>
  <si>
    <t>Actualización/Validación de Datos</t>
  </si>
  <si>
    <t>Oficina Sectorial de la Mujer</t>
  </si>
  <si>
    <t>Asistencia técnica</t>
  </si>
  <si>
    <t>Fortalecimiento Institucional</t>
  </si>
  <si>
    <t>Jornada de Sensilización</t>
  </si>
  <si>
    <t xml:space="preserve">Cebiora </t>
  </si>
  <si>
    <t xml:space="preserve"> Inseminación Artificial a Tiempo Fijo</t>
  </si>
  <si>
    <t>Cantidad de Embriones</t>
  </si>
  <si>
    <t>Dianóstico de Gestación</t>
  </si>
  <si>
    <t>Mililitros</t>
  </si>
  <si>
    <t>Vacunación</t>
  </si>
  <si>
    <t>Departamento de Formulación, Monitoreo y Evaluación de Planes, Programas y Proyectos</t>
  </si>
  <si>
    <t>Infraestructuras Rurales</t>
  </si>
  <si>
    <t xml:space="preserve">Total beneficiarios </t>
  </si>
  <si>
    <t xml:space="preserve">Caminos Interparcelarios (Rehabilitados) y reconstrucción </t>
  </si>
  <si>
    <t>Kilómetros</t>
  </si>
  <si>
    <t>*Productores</t>
  </si>
  <si>
    <t>Construcción de pozos tubulares</t>
  </si>
  <si>
    <t>Inocuidad Agroalimentaria</t>
  </si>
  <si>
    <t>Analisis de Plaguicidas (monitoreo de residuo)</t>
  </si>
  <si>
    <t>Varios</t>
  </si>
  <si>
    <t>Un programa de monitoreo de residuos y contaminantes de miel y productos de la colmena implementado en RD.</t>
  </si>
  <si>
    <t>Un programa de monitoreo micotoxinas maíz</t>
  </si>
  <si>
    <t>Unidades producción primaria registradas en el DIA.</t>
  </si>
  <si>
    <t xml:space="preserve">Inspecciones, reinspecciones y auditoría </t>
  </si>
  <si>
    <t>Asistencia a comité técnico cient. De alimentos</t>
  </si>
  <si>
    <t>Certificación de las unidades y establecimientos Agropecuarios</t>
  </si>
  <si>
    <t>Cursos</t>
  </si>
  <si>
    <t>Informes de actuación en caso de no conformidad</t>
  </si>
  <si>
    <t>Perfiles de riesgos de plaguicidas realizados</t>
  </si>
  <si>
    <t>Actualización de la Base Legal Sanitaria (acuerdos, leyes, decretos, reglamentos, resoluciones, otros</t>
  </si>
  <si>
    <t>Sanidad Vegetal - Subdirección de Registro</t>
  </si>
  <si>
    <t>Registros de Plaguicidas</t>
  </si>
  <si>
    <t>Certificados</t>
  </si>
  <si>
    <t>Importadores</t>
  </si>
  <si>
    <t>Registro de Empresas Distribuidoras</t>
  </si>
  <si>
    <t>Registro Tiendas Expendios</t>
  </si>
  <si>
    <t>Registro Empresas Fumigadoras</t>
  </si>
  <si>
    <t>Renovación Registros de Plaguicidas</t>
  </si>
  <si>
    <t>Renovacion Registros Tiendas Expendios</t>
  </si>
  <si>
    <t>Renovacion Registros de Empresas Distribuidoras</t>
  </si>
  <si>
    <t>Renovacion Registros de Empresas Fumigadoras</t>
  </si>
  <si>
    <t>Taller Evaluacion Riesgo Plaguicidas</t>
  </si>
  <si>
    <t>Emisión Guía Importación Plaguicidas Formulados</t>
  </si>
  <si>
    <t xml:space="preserve">Guías Emitidas </t>
  </si>
  <si>
    <t>Emisión Guía Importación Materia Prima Plaguicidas</t>
  </si>
  <si>
    <t>Emisión Guía Importación Muestras Plaguicidas</t>
  </si>
  <si>
    <t>Inspección Plaguicidas en Punto de Entrada</t>
  </si>
  <si>
    <t>Reporte de inspección</t>
  </si>
  <si>
    <t>Fiscalización Tiendas Expendios</t>
  </si>
  <si>
    <t>Taller Manejo Matriz Empresa Agroquimica</t>
  </si>
  <si>
    <t>Pruebas Eficacia Biológica</t>
  </si>
  <si>
    <t>Informe de Prueba</t>
  </si>
  <si>
    <t>Sanidad Vegetal - Subdirección Técnica</t>
  </si>
  <si>
    <t>Monitoreo para la detección de plagas</t>
  </si>
  <si>
    <t>Monitoreos</t>
  </si>
  <si>
    <t>Via telefónica</t>
  </si>
  <si>
    <t>Demostraciones</t>
  </si>
  <si>
    <t>Sanidad Vegetal - Subdirección de Cuarentena</t>
  </si>
  <si>
    <t>Muestras procesadas  Internacional Laboratorio (AILA)</t>
  </si>
  <si>
    <t xml:space="preserve">Muestras  </t>
  </si>
  <si>
    <t>Agroempresa</t>
  </si>
  <si>
    <t>¿</t>
  </si>
  <si>
    <t>Muestras Procesadas Internacional Laboratorio (Haina)</t>
  </si>
  <si>
    <t>Muestras procesadas internacional Laboratorio (Puerto Plata)</t>
  </si>
  <si>
    <t>Muestras procesadas Nacional Laboratorio (AILA)</t>
  </si>
  <si>
    <t>Productor</t>
  </si>
  <si>
    <t>Barcos Recibidos</t>
  </si>
  <si>
    <t>Inspecciones</t>
  </si>
  <si>
    <t>Comunidad</t>
  </si>
  <si>
    <t>Vuelos Recibidos</t>
  </si>
  <si>
    <t>No. De pasajeros</t>
  </si>
  <si>
    <t>Lanchas, Veleros recibidos</t>
  </si>
  <si>
    <t xml:space="preserve">Cruceros recibidos </t>
  </si>
  <si>
    <t>No. De Turistas recibidos</t>
  </si>
  <si>
    <t>Importaciones en TM</t>
  </si>
  <si>
    <t>Volumen (toneladas métricas)</t>
  </si>
  <si>
    <t>Importaciones de madera M3</t>
  </si>
  <si>
    <t>Volumen (metro cubico)</t>
  </si>
  <si>
    <t>Exportaciones en TM</t>
  </si>
  <si>
    <t>Vehiculos inspeccionados</t>
  </si>
  <si>
    <t>Decomisos en Kgs</t>
  </si>
  <si>
    <t>Vólumen (kilogramos)</t>
  </si>
  <si>
    <t>Manejo de Basura en Aeropuertos Kgs</t>
  </si>
  <si>
    <t>Manejo de Basura en Puertos Mts3</t>
  </si>
  <si>
    <t>Inspección en Origen</t>
  </si>
  <si>
    <t>Inspección en Destino</t>
  </si>
  <si>
    <t>Devolución exportación a Preinspecciona</t>
  </si>
  <si>
    <t>No. Objeciones Emitidas (Subproductos)</t>
  </si>
  <si>
    <t xml:space="preserve">Certificaciones </t>
  </si>
  <si>
    <t>Importaciones Emitidas</t>
  </si>
  <si>
    <t>Certificados Fitosanitarios Emitidos</t>
  </si>
  <si>
    <t xml:space="preserve">Tratamientos Realizados </t>
  </si>
  <si>
    <t>Tratamientos</t>
  </si>
  <si>
    <t>Intercepciones de Plagas</t>
  </si>
  <si>
    <t>Informes</t>
  </si>
  <si>
    <t>Envío al Laboratorio</t>
  </si>
  <si>
    <t>Informe de resultados</t>
  </si>
  <si>
    <t>Solicitud de Análisis de Riesgo</t>
  </si>
  <si>
    <t>Informe de ARP</t>
  </si>
  <si>
    <t>Análisis de Riesgo realizado</t>
  </si>
  <si>
    <t xml:space="preserve">Solicitudes </t>
  </si>
  <si>
    <t>Servicios de Extensión y Capacitación Agropecuaria</t>
  </si>
  <si>
    <t>Visitas</t>
  </si>
  <si>
    <t>Visitas a fincas a otros agricultores (ATE)</t>
  </si>
  <si>
    <t>Reuniones GIA's</t>
  </si>
  <si>
    <t>Reuniones</t>
  </si>
  <si>
    <t>Reuniones con organizadores de productores/as</t>
  </si>
  <si>
    <t>Parcelas Demostrativas</t>
  </si>
  <si>
    <t>Demostrativas</t>
  </si>
  <si>
    <t>Días de campo/Giras</t>
  </si>
  <si>
    <t>Días de campo/Gira</t>
  </si>
  <si>
    <t>Charlas/ Conferencias</t>
  </si>
  <si>
    <t>Charlas/Conferencias</t>
  </si>
  <si>
    <t>Cursos a productores</t>
  </si>
  <si>
    <t>Cursos a técnicos</t>
  </si>
  <si>
    <t>Talleres a tecnicos</t>
  </si>
  <si>
    <t xml:space="preserve">Talleres </t>
  </si>
  <si>
    <t xml:space="preserve">Tecnicos </t>
  </si>
  <si>
    <t>Talleres a productores</t>
  </si>
  <si>
    <t>Adiestramientos</t>
  </si>
  <si>
    <t>Demostraciones de Métodos</t>
  </si>
  <si>
    <t>Metodos</t>
  </si>
  <si>
    <t>Demostraciones de Resultados</t>
  </si>
  <si>
    <t>Resultados</t>
  </si>
  <si>
    <t>Huertos Nuevos</t>
  </si>
  <si>
    <t>Huertos</t>
  </si>
  <si>
    <t>Huertos En Producción</t>
  </si>
  <si>
    <t>Agricultura Orgánica</t>
  </si>
  <si>
    <t>Capacitación en Agricultura Orgánica</t>
  </si>
  <si>
    <t>Cantidad de Capacitaciones realizadas (taller, charla y cursos)</t>
  </si>
  <si>
    <t>Elaboración de abonos Orgánicos  sólidos (Bocashi)</t>
  </si>
  <si>
    <t>Elaboración de abono orgánicos líquidos. (supermagro)</t>
  </si>
  <si>
    <t>Litros</t>
  </si>
  <si>
    <t>Elaboración de plaguicidas Orgánicos, caldo sulfocalcico</t>
  </si>
  <si>
    <t>Visitas realizadas</t>
  </si>
  <si>
    <t>Bioarroz</t>
  </si>
  <si>
    <t>Nueva Variedades</t>
  </si>
  <si>
    <t>Qqs</t>
  </si>
  <si>
    <t>Producción de Semillas Básicas</t>
  </si>
  <si>
    <t xml:space="preserve">Capacitación a Técnicos y Productores </t>
  </si>
  <si>
    <t>Cantidad de personas</t>
  </si>
  <si>
    <t>Viceministerio de Planificación Sectorial Agropecuaria / Economia Agropecuaria</t>
  </si>
  <si>
    <t>Depto. Planificación y Desarrollo</t>
  </si>
  <si>
    <t>Capacitación en temas de planificación (Metodología del POA)</t>
  </si>
  <si>
    <t>Cantidad de Talleres</t>
  </si>
  <si>
    <t>Socialización y seguimiento para la aplicación de la Valoración de Riesgo (VAR)</t>
  </si>
  <si>
    <t>Cantidad de Socializaciones</t>
  </si>
  <si>
    <t>Política y procedimientos para la elaboración del POA</t>
  </si>
  <si>
    <t>Documento elaborado</t>
  </si>
  <si>
    <t>Asistencia técnica a los proyectos de Inversión Publica a través de la UEPIP</t>
  </si>
  <si>
    <t>Asistencia tecnica</t>
  </si>
  <si>
    <t>Reformulación del PEI</t>
  </si>
  <si>
    <t>Cooperación Internacional</t>
  </si>
  <si>
    <t>Desarrollo institucional y Calidad en la Gestión</t>
  </si>
  <si>
    <t>Encuesta institucional de satisfacción ciudadana</t>
  </si>
  <si>
    <t xml:space="preserve">Unidad </t>
  </si>
  <si>
    <t>Elaboración y actualización de Políticas y Procedimientos</t>
  </si>
  <si>
    <t>Autodiagnóstico CAF</t>
  </si>
  <si>
    <t>Plan de Mejora Institucional</t>
  </si>
  <si>
    <t>Manual de Procedimientos Misionales.</t>
  </si>
  <si>
    <t>Comité de calidad</t>
  </si>
  <si>
    <t>ABRIL - JUNIO 2024</t>
  </si>
  <si>
    <r>
      <rPr>
        <b/>
        <sz val="10"/>
        <rFont val="Times New Roman"/>
        <family val="1"/>
      </rPr>
      <t>Total
Trimestre</t>
    </r>
    <r>
      <rPr>
        <sz val="10"/>
        <rFont val="Times New Roman"/>
        <family val="1"/>
      </rPr>
      <t xml:space="preserve"> 2</t>
    </r>
  </si>
  <si>
    <t>.</t>
  </si>
  <si>
    <t>JULIO - SEPTIEMBRE 2024</t>
  </si>
  <si>
    <t>Julio</t>
  </si>
  <si>
    <t>Agosto</t>
  </si>
  <si>
    <t>Septiembre</t>
  </si>
  <si>
    <t>Total
Trimestre 3</t>
  </si>
  <si>
    <t>Ejecución Producto Trimestre 3</t>
  </si>
  <si>
    <t>Meta Benef. Trimestre 3</t>
  </si>
  <si>
    <t>Total Trimestre 3</t>
  </si>
  <si>
    <t>Total 
Trimestre 3</t>
  </si>
  <si>
    <t>Visitas a finca agricultores líderes (ATI)</t>
  </si>
  <si>
    <t>Ejecución Benef. Trimestre 3</t>
  </si>
  <si>
    <t>Entrega de semillas de hortalizas</t>
  </si>
  <si>
    <t>Tas.</t>
  </si>
  <si>
    <t>Actividades Impartida</t>
  </si>
  <si>
    <t>En septiembre, aunque se produjo de insumos agricolas organico, no presenta productores beneficiados, se realizo en el marcode certificacion internacional.</t>
  </si>
  <si>
    <r>
      <rPr>
        <b/>
        <sz val="12"/>
        <rFont val="Times New Roman"/>
        <family val="1"/>
      </rPr>
      <t>Total
Trimestre</t>
    </r>
    <r>
      <rPr>
        <sz val="12"/>
        <rFont val="Times New Roman"/>
        <family val="1"/>
      </rPr>
      <t xml:space="preserve"> 3</t>
    </r>
  </si>
  <si>
    <t>Muestras procesasas Internac. Laboratorio (Caucedo)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</si>
</sst>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??_-;_-@"/>
    <numFmt numFmtId="165" formatCode="_-* #,##0.00_-;\-* #,##0.00_-;_-* &quot;-&quot;??_-;_-@"/>
    <numFmt numFmtId="166" formatCode="#,##0_ ;\-#,##0\ "/>
    <numFmt numFmtId="167" formatCode="_-* #,##0_-;\-* #,##0_-;_-* &quot;-&quot;??_-;_-@_-"/>
  </numFmts>
  <fonts count="39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Book Antiqua"/>
      <family val="1"/>
    </font>
    <font>
      <b/>
      <sz val="12"/>
      <name val="Times New Roman"/>
      <family val="1"/>
    </font>
    <font>
      <sz val="10"/>
      <name val="Calibri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b/>
      <sz val="9"/>
      <name val="Book Antiqua"/>
      <family val="1"/>
    </font>
    <font>
      <sz val="9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0"/>
      <color rgb="FF000000"/>
      <name val="Arial Narrow"/>
      <family val="2"/>
    </font>
    <font>
      <b/>
      <sz val="11"/>
      <name val="Arial Narrow"/>
      <family val="2"/>
    </font>
    <font>
      <b/>
      <sz val="8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 Narrow"/>
      <family val="2"/>
    </font>
    <font>
      <sz val="12"/>
      <color rgb="FF000000"/>
      <name val="Arial Narrow"/>
      <family val="2"/>
    </font>
    <font>
      <b/>
      <sz val="12"/>
      <color theme="1"/>
      <name val="Arial Narrow"/>
      <family val="2"/>
    </font>
    <font>
      <sz val="8"/>
      <name val="Times New Roman"/>
      <family val="1"/>
    </font>
    <font>
      <b/>
      <sz val="8"/>
      <color rgb="FFFF0000"/>
      <name val="Arial Narrow"/>
      <family val="2"/>
    </font>
    <font>
      <sz val="10"/>
      <color rgb="FFFF0000"/>
      <name val="Arial Narrow"/>
      <family val="2"/>
    </font>
    <font>
      <sz val="10"/>
      <color rgb="FF000000"/>
      <name val="Calibri"/>
      <scheme val="minor"/>
    </font>
    <font>
      <sz val="10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  <fill>
      <patternFill patternType="solid">
        <fgColor theme="2" tint="-9.9978637043366805E-2"/>
        <bgColor rgb="FF2E75B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rgb="FFFFFFFF"/>
      </patternFill>
    </fill>
  </fills>
  <borders count="16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113"/>
    <xf numFmtId="43" fontId="33" fillId="0" borderId="0" applyFont="0" applyFill="0" applyBorder="0" applyAlignment="0" applyProtection="0"/>
  </cellStyleXfs>
  <cellXfs count="836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9" fillId="0" borderId="41" xfId="0" applyFont="1" applyBorder="1" applyAlignment="1">
      <alignment horizontal="left" vertical="top" wrapText="1"/>
    </xf>
    <xf numFmtId="0" fontId="9" fillId="0" borderId="39" xfId="0" applyFont="1" applyBorder="1" applyAlignment="1">
      <alignment horizontal="center" vertical="center" wrapText="1"/>
    </xf>
    <xf numFmtId="164" fontId="9" fillId="0" borderId="39" xfId="0" applyNumberFormat="1" applyFont="1" applyBorder="1" applyAlignment="1">
      <alignment horizontal="center" vertical="center" wrapText="1"/>
    </xf>
    <xf numFmtId="164" fontId="9" fillId="0" borderId="39" xfId="0" applyNumberFormat="1" applyFont="1" applyBorder="1" applyAlignment="1">
      <alignment horizontal="center" vertical="center" shrinkToFit="1"/>
    </xf>
    <xf numFmtId="3" fontId="10" fillId="0" borderId="39" xfId="0" applyNumberFormat="1" applyFont="1" applyBorder="1" applyAlignment="1">
      <alignment horizontal="center" vertical="center" shrinkToFit="1"/>
    </xf>
    <xf numFmtId="164" fontId="9" fillId="0" borderId="42" xfId="0" applyNumberFormat="1" applyFont="1" applyBorder="1" applyAlignment="1">
      <alignment horizontal="center" vertical="center" wrapText="1"/>
    </xf>
    <xf numFmtId="164" fontId="10" fillId="0" borderId="42" xfId="0" applyNumberFormat="1" applyFont="1" applyBorder="1" applyAlignment="1">
      <alignment horizontal="center" vertical="center" wrapText="1"/>
    </xf>
    <xf numFmtId="164" fontId="10" fillId="0" borderId="40" xfId="0" applyNumberFormat="1" applyFont="1" applyBorder="1" applyAlignment="1">
      <alignment horizontal="center" vertical="center" shrinkToFit="1"/>
    </xf>
    <xf numFmtId="164" fontId="10" fillId="0" borderId="42" xfId="0" applyNumberFormat="1" applyFont="1" applyBorder="1" applyAlignment="1">
      <alignment horizontal="center" vertical="center" shrinkToFit="1"/>
    </xf>
    <xf numFmtId="164" fontId="10" fillId="0" borderId="43" xfId="0" applyNumberFormat="1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left" vertical="top"/>
    </xf>
    <xf numFmtId="0" fontId="9" fillId="0" borderId="45" xfId="0" applyFont="1" applyBorder="1" applyAlignment="1">
      <alignment horizontal="left" vertical="top" wrapText="1"/>
    </xf>
    <xf numFmtId="0" fontId="9" fillId="0" borderId="46" xfId="0" applyFont="1" applyBorder="1" applyAlignment="1">
      <alignment horizontal="center" vertical="center" wrapText="1"/>
    </xf>
    <xf numFmtId="164" fontId="9" fillId="0" borderId="46" xfId="0" applyNumberFormat="1" applyFont="1" applyBorder="1" applyAlignment="1">
      <alignment horizontal="center" vertical="center" shrinkToFit="1"/>
    </xf>
    <xf numFmtId="164" fontId="9" fillId="0" borderId="46" xfId="0" applyNumberFormat="1" applyFont="1" applyBorder="1" applyAlignment="1">
      <alignment horizontal="center" vertical="center" wrapText="1"/>
    </xf>
    <xf numFmtId="3" fontId="10" fillId="0" borderId="46" xfId="0" applyNumberFormat="1" applyFont="1" applyBorder="1" applyAlignment="1">
      <alignment horizontal="center" vertical="center" shrinkToFit="1"/>
    </xf>
    <xf numFmtId="164" fontId="10" fillId="0" borderId="47" xfId="0" applyNumberFormat="1" applyFont="1" applyBorder="1" applyAlignment="1">
      <alignment horizontal="center" vertical="center" shrinkToFit="1"/>
    </xf>
    <xf numFmtId="164" fontId="10" fillId="0" borderId="48" xfId="0" applyNumberFormat="1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164" fontId="9" fillId="0" borderId="44" xfId="0" applyNumberFormat="1" applyFont="1" applyBorder="1" applyAlignment="1">
      <alignment horizontal="center" vertical="top" shrinkToFit="1"/>
    </xf>
    <xf numFmtId="164" fontId="9" fillId="0" borderId="44" xfId="0" applyNumberFormat="1" applyFont="1" applyBorder="1" applyAlignment="1">
      <alignment horizontal="center" vertical="center" wrapText="1"/>
    </xf>
    <xf numFmtId="164" fontId="9" fillId="0" borderId="44" xfId="0" applyNumberFormat="1" applyFont="1" applyBorder="1" applyAlignment="1">
      <alignment horizontal="center" vertical="center" shrinkToFit="1"/>
    </xf>
    <xf numFmtId="164" fontId="10" fillId="0" borderId="0" xfId="0" applyNumberFormat="1" applyFont="1" applyAlignment="1">
      <alignment horizontal="center" vertical="center" shrinkToFit="1"/>
    </xf>
    <xf numFmtId="164" fontId="10" fillId="0" borderId="44" xfId="0" applyNumberFormat="1" applyFont="1" applyBorder="1" applyAlignment="1">
      <alignment horizontal="center" vertical="center" shrinkToFit="1"/>
    </xf>
    <xf numFmtId="164" fontId="10" fillId="0" borderId="39" xfId="0" applyNumberFormat="1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wrapText="1"/>
    </xf>
    <xf numFmtId="164" fontId="9" fillId="0" borderId="54" xfId="0" applyNumberFormat="1" applyFont="1" applyBorder="1" applyAlignment="1">
      <alignment horizontal="center" vertical="center" wrapText="1"/>
    </xf>
    <xf numFmtId="164" fontId="9" fillId="0" borderId="39" xfId="0" applyNumberFormat="1" applyFont="1" applyBorder="1" applyAlignment="1">
      <alignment horizontal="center" vertical="top" shrinkToFit="1"/>
    </xf>
    <xf numFmtId="164" fontId="9" fillId="0" borderId="39" xfId="0" applyNumberFormat="1" applyFont="1" applyBorder="1" applyAlignment="1">
      <alignment horizontal="center" vertical="center"/>
    </xf>
    <xf numFmtId="164" fontId="9" fillId="0" borderId="39" xfId="0" applyNumberFormat="1" applyFont="1" applyBorder="1" applyAlignment="1">
      <alignment horizontal="center" vertical="top" wrapText="1"/>
    </xf>
    <xf numFmtId="164" fontId="10" fillId="0" borderId="39" xfId="0" applyNumberFormat="1" applyFont="1" applyBorder="1" applyAlignment="1">
      <alignment horizontal="center" vertical="top" wrapText="1"/>
    </xf>
    <xf numFmtId="164" fontId="10" fillId="0" borderId="39" xfId="0" applyNumberFormat="1" applyFont="1" applyBorder="1" applyAlignment="1">
      <alignment horizontal="center" vertical="center" wrapText="1"/>
    </xf>
    <xf numFmtId="164" fontId="10" fillId="0" borderId="55" xfId="0" applyNumberFormat="1" applyFont="1" applyBorder="1" applyAlignment="1">
      <alignment horizontal="center" vertical="center" shrinkToFit="1"/>
    </xf>
    <xf numFmtId="0" fontId="9" fillId="0" borderId="56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39" xfId="0" applyFont="1" applyBorder="1" applyAlignment="1">
      <alignment horizontal="center" vertical="top" wrapText="1"/>
    </xf>
    <xf numFmtId="164" fontId="2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9" fillId="0" borderId="44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1" fillId="0" borderId="44" xfId="0" applyFont="1" applyBorder="1" applyAlignment="1">
      <alignment vertical="top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9" fillId="0" borderId="39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3" fontId="9" fillId="0" borderId="39" xfId="0" applyNumberFormat="1" applyFont="1" applyBorder="1" applyAlignment="1">
      <alignment horizontal="center" vertical="center" wrapText="1"/>
    </xf>
    <xf numFmtId="0" fontId="13" fillId="0" borderId="126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3" fillId="0" borderId="39" xfId="0" applyFont="1" applyBorder="1" applyAlignment="1">
      <alignment horizontal="center"/>
    </xf>
    <xf numFmtId="164" fontId="9" fillId="0" borderId="93" xfId="0" applyNumberFormat="1" applyFont="1" applyBorder="1" applyAlignment="1">
      <alignment horizontal="center" vertical="center" shrinkToFit="1"/>
    </xf>
    <xf numFmtId="164" fontId="9" fillId="0" borderId="93" xfId="0" applyNumberFormat="1" applyFont="1" applyBorder="1" applyAlignment="1">
      <alignment horizontal="center" vertical="top" shrinkToFit="1"/>
    </xf>
    <xf numFmtId="0" fontId="13" fillId="0" borderId="0" xfId="0" applyFont="1" applyAlignment="1">
      <alignment horizontal="left" vertical="center"/>
    </xf>
    <xf numFmtId="0" fontId="12" fillId="0" borderId="39" xfId="0" applyFont="1" applyBorder="1" applyAlignment="1">
      <alignment horizontal="center" vertical="center" wrapText="1"/>
    </xf>
    <xf numFmtId="0" fontId="13" fillId="0" borderId="0" xfId="0" applyFont="1"/>
    <xf numFmtId="0" fontId="14" fillId="0" borderId="39" xfId="0" applyFont="1" applyBorder="1" applyAlignment="1">
      <alignment horizontal="center"/>
    </xf>
    <xf numFmtId="0" fontId="9" fillId="0" borderId="104" xfId="0" applyFont="1" applyBorder="1" applyAlignment="1">
      <alignment horizontal="left" vertical="top" wrapText="1"/>
    </xf>
    <xf numFmtId="0" fontId="14" fillId="0" borderId="39" xfId="0" applyFont="1" applyBorder="1" applyAlignment="1">
      <alignment wrapText="1"/>
    </xf>
    <xf numFmtId="0" fontId="7" fillId="0" borderId="39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14" fillId="0" borderId="39" xfId="0" applyFont="1" applyBorder="1"/>
    <xf numFmtId="0" fontId="8" fillId="0" borderId="44" xfId="0" applyFont="1" applyBorder="1" applyAlignment="1">
      <alignment vertical="top"/>
    </xf>
    <xf numFmtId="0" fontId="15" fillId="0" borderId="0" xfId="0" applyFont="1" applyAlignment="1">
      <alignment horizontal="left" vertical="top"/>
    </xf>
    <xf numFmtId="0" fontId="22" fillId="0" borderId="39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7" fillId="5" borderId="94" xfId="0" applyFont="1" applyFill="1" applyBorder="1" applyAlignment="1">
      <alignment horizontal="center" vertical="center" wrapText="1"/>
    </xf>
    <xf numFmtId="0" fontId="7" fillId="5" borderId="3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top"/>
    </xf>
    <xf numFmtId="0" fontId="20" fillId="5" borderId="39" xfId="0" applyFont="1" applyFill="1" applyBorder="1" applyAlignment="1">
      <alignment horizontal="left" vertical="center" wrapText="1"/>
    </xf>
    <xf numFmtId="0" fontId="2" fillId="7" borderId="0" xfId="0" applyFont="1" applyFill="1" applyAlignment="1">
      <alignment horizontal="left" vertical="top"/>
    </xf>
    <xf numFmtId="0" fontId="22" fillId="7" borderId="39" xfId="0" applyFont="1" applyFill="1" applyBorder="1" applyAlignment="1">
      <alignment horizontal="left" vertical="top" wrapText="1"/>
    </xf>
    <xf numFmtId="1" fontId="2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vertical="top"/>
    </xf>
    <xf numFmtId="3" fontId="7" fillId="0" borderId="0" xfId="0" applyNumberFormat="1" applyFont="1" applyAlignment="1">
      <alignment vertical="top"/>
    </xf>
    <xf numFmtId="3" fontId="2" fillId="0" borderId="0" xfId="0" applyNumberFormat="1" applyFont="1" applyAlignment="1">
      <alignment horizontal="left" vertical="top"/>
    </xf>
    <xf numFmtId="3" fontId="2" fillId="0" borderId="44" xfId="0" applyNumberFormat="1" applyFont="1" applyBorder="1" applyAlignment="1">
      <alignment horizontal="left" vertical="top"/>
    </xf>
    <xf numFmtId="3" fontId="2" fillId="0" borderId="0" xfId="0" applyNumberFormat="1" applyFont="1" applyAlignment="1">
      <alignment horizontal="center" vertical="top"/>
    </xf>
    <xf numFmtId="0" fontId="0" fillId="7" borderId="0" xfId="0" applyFill="1"/>
    <xf numFmtId="0" fontId="22" fillId="0" borderId="0" xfId="0" applyFont="1" applyAlignment="1">
      <alignment horizontal="left" vertical="top"/>
    </xf>
    <xf numFmtId="0" fontId="15" fillId="7" borderId="0" xfId="0" applyFont="1" applyFill="1" applyAlignment="1">
      <alignment horizontal="left" vertical="top"/>
    </xf>
    <xf numFmtId="0" fontId="22" fillId="7" borderId="71" xfId="0" applyFont="1" applyFill="1" applyBorder="1" applyAlignment="1">
      <alignment horizontal="left" vertical="center" wrapText="1"/>
    </xf>
    <xf numFmtId="0" fontId="22" fillId="7" borderId="124" xfId="0" applyFont="1" applyFill="1" applyBorder="1" applyAlignment="1">
      <alignment horizontal="left" wrapText="1"/>
    </xf>
    <xf numFmtId="0" fontId="22" fillId="7" borderId="39" xfId="0" applyFont="1" applyFill="1" applyBorder="1" applyAlignment="1">
      <alignment horizontal="left" vertical="center" wrapText="1"/>
    </xf>
    <xf numFmtId="164" fontId="22" fillId="0" borderId="39" xfId="0" applyNumberFormat="1" applyFont="1" applyBorder="1" applyAlignment="1">
      <alignment horizontal="left" shrinkToFit="1"/>
    </xf>
    <xf numFmtId="43" fontId="22" fillId="4" borderId="146" xfId="2" applyFont="1" applyFill="1" applyBorder="1" applyAlignment="1">
      <alignment horizontal="left" vertical="center" wrapText="1"/>
    </xf>
    <xf numFmtId="43" fontId="22" fillId="0" borderId="146" xfId="2" applyFont="1" applyBorder="1" applyAlignment="1">
      <alignment horizontal="left" vertical="center" wrapText="1"/>
    </xf>
    <xf numFmtId="43" fontId="22" fillId="9" borderId="134" xfId="2" applyFont="1" applyFill="1" applyBorder="1" applyAlignment="1">
      <alignment horizontal="left" vertical="center" wrapText="1"/>
    </xf>
    <xf numFmtId="0" fontId="24" fillId="0" borderId="0" xfId="0" applyFont="1" applyAlignment="1">
      <alignment horizontal="left" vertical="top"/>
    </xf>
    <xf numFmtId="0" fontId="15" fillId="0" borderId="44" xfId="0" applyFont="1" applyBorder="1" applyAlignment="1">
      <alignment horizontal="left" vertical="top"/>
    </xf>
    <xf numFmtId="0" fontId="18" fillId="0" borderId="0" xfId="0" applyFont="1" applyAlignment="1">
      <alignment horizontal="left"/>
    </xf>
    <xf numFmtId="0" fontId="21" fillId="5" borderId="39" xfId="0" applyFont="1" applyFill="1" applyBorder="1" applyAlignment="1">
      <alignment horizontal="left" vertical="center" wrapText="1"/>
    </xf>
    <xf numFmtId="167" fontId="22" fillId="0" borderId="39" xfId="0" applyNumberFormat="1" applyFont="1" applyBorder="1" applyAlignment="1">
      <alignment horizontal="left" shrinkToFit="1"/>
    </xf>
    <xf numFmtId="164" fontId="21" fillId="0" borderId="39" xfId="0" applyNumberFormat="1" applyFont="1" applyBorder="1" applyAlignment="1">
      <alignment horizontal="left" vertical="top" shrinkToFit="1"/>
    </xf>
    <xf numFmtId="3" fontId="22" fillId="0" borderId="39" xfId="0" applyNumberFormat="1" applyFont="1" applyBorder="1" applyAlignment="1">
      <alignment horizontal="left" wrapText="1"/>
    </xf>
    <xf numFmtId="3" fontId="21" fillId="0" borderId="39" xfId="0" applyNumberFormat="1" applyFont="1" applyBorder="1" applyAlignment="1">
      <alignment horizontal="left" vertical="top" shrinkToFit="1"/>
    </xf>
    <xf numFmtId="164" fontId="21" fillId="0" borderId="39" xfId="0" applyNumberFormat="1" applyFont="1" applyBorder="1" applyAlignment="1">
      <alignment horizontal="left" vertical="center" shrinkToFit="1"/>
    </xf>
    <xf numFmtId="3" fontId="22" fillId="0" borderId="39" xfId="0" applyNumberFormat="1" applyFont="1" applyBorder="1" applyAlignment="1">
      <alignment horizontal="left" shrinkToFit="1"/>
    </xf>
    <xf numFmtId="0" fontId="22" fillId="0" borderId="39" xfId="0" applyFont="1" applyBorder="1" applyAlignment="1">
      <alignment horizontal="left" vertical="center" wrapText="1"/>
    </xf>
    <xf numFmtId="3" fontId="22" fillId="0" borderId="39" xfId="0" applyNumberFormat="1" applyFont="1" applyBorder="1" applyAlignment="1">
      <alignment horizontal="left" vertical="top" wrapText="1"/>
    </xf>
    <xf numFmtId="167" fontId="22" fillId="0" borderId="39" xfId="0" applyNumberFormat="1" applyFont="1" applyBorder="1" applyAlignment="1">
      <alignment horizontal="left" vertical="top" shrinkToFit="1"/>
    </xf>
    <xf numFmtId="3" fontId="22" fillId="0" borderId="39" xfId="0" applyNumberFormat="1" applyFont="1" applyBorder="1" applyAlignment="1">
      <alignment horizontal="left" vertical="top" shrinkToFit="1"/>
    </xf>
    <xf numFmtId="164" fontId="21" fillId="0" borderId="39" xfId="0" applyNumberFormat="1" applyFont="1" applyBorder="1" applyAlignment="1">
      <alignment horizontal="left" shrinkToFit="1"/>
    </xf>
    <xf numFmtId="164" fontId="22" fillId="0" borderId="94" xfId="0" applyNumberFormat="1" applyFont="1" applyBorder="1" applyAlignment="1">
      <alignment horizontal="left" vertical="center" shrinkToFit="1"/>
    </xf>
    <xf numFmtId="164" fontId="22" fillId="0" borderId="39" xfId="0" applyNumberFormat="1" applyFont="1" applyBorder="1" applyAlignment="1">
      <alignment horizontal="left" vertical="center" shrinkToFit="1"/>
    </xf>
    <xf numFmtId="164" fontId="21" fillId="7" borderId="39" xfId="0" applyNumberFormat="1" applyFont="1" applyFill="1" applyBorder="1" applyAlignment="1">
      <alignment horizontal="left" vertical="center" shrinkToFit="1"/>
    </xf>
    <xf numFmtId="164" fontId="22" fillId="0" borderId="42" xfId="0" applyNumberFormat="1" applyFont="1" applyBorder="1" applyAlignment="1">
      <alignment horizontal="left" shrinkToFit="1"/>
    </xf>
    <xf numFmtId="164" fontId="21" fillId="0" borderId="42" xfId="0" applyNumberFormat="1" applyFont="1" applyBorder="1" applyAlignment="1">
      <alignment horizontal="left" shrinkToFit="1"/>
    </xf>
    <xf numFmtId="0" fontId="22" fillId="0" borderId="42" xfId="0" applyFont="1" applyBorder="1" applyAlignment="1">
      <alignment horizontal="left" vertical="center" wrapText="1"/>
    </xf>
    <xf numFmtId="164" fontId="22" fillId="0" borderId="116" xfId="0" applyNumberFormat="1" applyFont="1" applyBorder="1" applyAlignment="1">
      <alignment horizontal="left" vertical="center" shrinkToFit="1"/>
    </xf>
    <xf numFmtId="164" fontId="22" fillId="0" borderId="130" xfId="0" applyNumberFormat="1" applyFont="1" applyBorder="1" applyAlignment="1">
      <alignment horizontal="left" vertical="center" shrinkToFit="1"/>
    </xf>
    <xf numFmtId="0" fontId="22" fillId="0" borderId="92" xfId="0" applyFont="1" applyBorder="1" applyAlignment="1">
      <alignment horizontal="left" vertical="center" wrapText="1"/>
    </xf>
    <xf numFmtId="0" fontId="22" fillId="0" borderId="116" xfId="0" applyFont="1" applyBorder="1" applyAlignment="1">
      <alignment horizontal="left" vertical="center" wrapText="1"/>
    </xf>
    <xf numFmtId="164" fontId="22" fillId="0" borderId="42" xfId="0" applyNumberFormat="1" applyFont="1" applyBorder="1" applyAlignment="1">
      <alignment horizontal="left" vertical="center" shrinkToFit="1"/>
    </xf>
    <xf numFmtId="0" fontId="21" fillId="5" borderId="142" xfId="0" applyFont="1" applyFill="1" applyBorder="1" applyAlignment="1">
      <alignment horizontal="left" vertical="center" wrapText="1"/>
    </xf>
    <xf numFmtId="0" fontId="22" fillId="4" borderId="121" xfId="0" applyFont="1" applyFill="1" applyBorder="1" applyAlignment="1">
      <alignment horizontal="left" vertical="center" wrapText="1"/>
    </xf>
    <xf numFmtId="3" fontId="22" fillId="4" borderId="134" xfId="0" applyNumberFormat="1" applyFont="1" applyFill="1" applyBorder="1" applyAlignment="1">
      <alignment horizontal="left" vertical="center" wrapText="1"/>
    </xf>
    <xf numFmtId="3" fontId="22" fillId="4" borderId="130" xfId="0" applyNumberFormat="1" applyFont="1" applyFill="1" applyBorder="1" applyAlignment="1">
      <alignment horizontal="left" vertical="center" wrapText="1"/>
    </xf>
    <xf numFmtId="3" fontId="22" fillId="4" borderId="80" xfId="0" applyNumberFormat="1" applyFont="1" applyFill="1" applyBorder="1" applyAlignment="1">
      <alignment horizontal="left" vertical="center" wrapText="1"/>
    </xf>
    <xf numFmtId="1" fontId="22" fillId="0" borderId="45" xfId="0" applyNumberFormat="1" applyFont="1" applyBorder="1" applyAlignment="1">
      <alignment horizontal="left" vertical="center" shrinkToFit="1"/>
    </xf>
    <xf numFmtId="1" fontId="22" fillId="0" borderId="46" xfId="0" applyNumberFormat="1" applyFont="1" applyBorder="1" applyAlignment="1">
      <alignment horizontal="left" vertical="center" shrinkToFit="1"/>
    </xf>
    <xf numFmtId="1" fontId="22" fillId="4" borderId="80" xfId="0" applyNumberFormat="1" applyFont="1" applyFill="1" applyBorder="1" applyAlignment="1">
      <alignment horizontal="left" vertical="center" wrapText="1"/>
    </xf>
    <xf numFmtId="0" fontId="22" fillId="4" borderId="113" xfId="0" applyFont="1" applyFill="1" applyBorder="1" applyAlignment="1">
      <alignment horizontal="left" vertical="center" wrapText="1"/>
    </xf>
    <xf numFmtId="3" fontId="22" fillId="4" borderId="122" xfId="0" applyNumberFormat="1" applyFont="1" applyFill="1" applyBorder="1" applyAlignment="1">
      <alignment horizontal="left" vertical="center" wrapText="1"/>
    </xf>
    <xf numFmtId="1" fontId="22" fillId="4" borderId="122" xfId="0" applyNumberFormat="1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4" borderId="134" xfId="0" applyFont="1" applyFill="1" applyBorder="1" applyAlignment="1">
      <alignment horizontal="left" vertical="center" wrapText="1"/>
    </xf>
    <xf numFmtId="0" fontId="22" fillId="4" borderId="130" xfId="0" applyFont="1" applyFill="1" applyBorder="1" applyAlignment="1">
      <alignment horizontal="left" vertical="center" wrapText="1"/>
    </xf>
    <xf numFmtId="0" fontId="22" fillId="0" borderId="125" xfId="0" applyFont="1" applyBorder="1" applyAlignment="1">
      <alignment horizontal="left" vertical="center"/>
    </xf>
    <xf numFmtId="1" fontId="22" fillId="0" borderId="125" xfId="0" applyNumberFormat="1" applyFont="1" applyBorder="1" applyAlignment="1">
      <alignment horizontal="left" vertical="center"/>
    </xf>
    <xf numFmtId="3" fontId="22" fillId="4" borderId="83" xfId="0" applyNumberFormat="1" applyFont="1" applyFill="1" applyBorder="1" applyAlignment="1">
      <alignment horizontal="left" vertical="center" wrapText="1"/>
    </xf>
    <xf numFmtId="0" fontId="16" fillId="7" borderId="0" xfId="0" applyFont="1" applyFill="1" applyAlignment="1">
      <alignment horizontal="left" vertical="center"/>
    </xf>
    <xf numFmtId="0" fontId="34" fillId="0" borderId="0" xfId="0" applyFont="1"/>
    <xf numFmtId="0" fontId="4" fillId="5" borderId="39" xfId="0" applyFont="1" applyFill="1" applyBorder="1" applyAlignment="1">
      <alignment horizontal="center" vertical="center" wrapText="1"/>
    </xf>
    <xf numFmtId="0" fontId="2" fillId="7" borderId="41" xfId="0" applyFont="1" applyFill="1" applyBorder="1" applyAlignment="1">
      <alignment horizontal="left" vertical="top" wrapText="1"/>
    </xf>
    <xf numFmtId="164" fontId="2" fillId="0" borderId="39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shrinkToFit="1"/>
    </xf>
    <xf numFmtId="3" fontId="7" fillId="7" borderId="39" xfId="0" applyNumberFormat="1" applyFont="1" applyFill="1" applyBorder="1" applyAlignment="1">
      <alignment horizontal="center" vertical="center" shrinkToFit="1"/>
    </xf>
    <xf numFmtId="164" fontId="2" fillId="0" borderId="42" xfId="0" applyNumberFormat="1" applyFont="1" applyBorder="1" applyAlignment="1">
      <alignment horizontal="center" vertical="center" wrapText="1"/>
    </xf>
    <xf numFmtId="164" fontId="7" fillId="7" borderId="42" xfId="0" applyNumberFormat="1" applyFont="1" applyFill="1" applyBorder="1" applyAlignment="1">
      <alignment horizontal="center" vertical="center" wrapText="1"/>
    </xf>
    <xf numFmtId="164" fontId="7" fillId="7" borderId="40" xfId="0" applyNumberFormat="1" applyFont="1" applyFill="1" applyBorder="1" applyAlignment="1">
      <alignment horizontal="center" vertical="center" shrinkToFit="1"/>
    </xf>
    <xf numFmtId="164" fontId="7" fillId="7" borderId="42" xfId="0" applyNumberFormat="1" applyFont="1" applyFill="1" applyBorder="1" applyAlignment="1">
      <alignment horizontal="center" vertical="center" shrinkToFit="1"/>
    </xf>
    <xf numFmtId="165" fontId="2" fillId="0" borderId="39" xfId="0" applyNumberFormat="1" applyFont="1" applyBorder="1" applyAlignment="1">
      <alignment horizontal="center" vertical="center" shrinkToFit="1"/>
    </xf>
    <xf numFmtId="4" fontId="7" fillId="7" borderId="39" xfId="0" applyNumberFormat="1" applyFont="1" applyFill="1" applyBorder="1" applyAlignment="1">
      <alignment horizontal="center" vertical="center" shrinkToFit="1"/>
    </xf>
    <xf numFmtId="164" fontId="7" fillId="7" borderId="43" xfId="0" applyNumberFormat="1" applyFont="1" applyFill="1" applyBorder="1" applyAlignment="1">
      <alignment horizontal="center" vertical="center" shrinkToFit="1"/>
    </xf>
    <xf numFmtId="0" fontId="2" fillId="7" borderId="45" xfId="0" applyFont="1" applyFill="1" applyBorder="1" applyAlignment="1">
      <alignment horizontal="left" vertical="top" wrapText="1"/>
    </xf>
    <xf numFmtId="0" fontId="2" fillId="0" borderId="46" xfId="0" applyFont="1" applyBorder="1" applyAlignment="1">
      <alignment horizontal="center" vertical="center" wrapText="1"/>
    </xf>
    <xf numFmtId="164" fontId="2" fillId="0" borderId="46" xfId="0" applyNumberFormat="1" applyFont="1" applyBorder="1" applyAlignment="1">
      <alignment horizontal="center" vertical="center" shrinkToFit="1"/>
    </xf>
    <xf numFmtId="164" fontId="2" fillId="0" borderId="46" xfId="0" applyNumberFormat="1" applyFont="1" applyBorder="1" applyAlignment="1">
      <alignment horizontal="center" vertical="center" wrapText="1"/>
    </xf>
    <xf numFmtId="3" fontId="7" fillId="7" borderId="46" xfId="0" applyNumberFormat="1" applyFont="1" applyFill="1" applyBorder="1" applyAlignment="1">
      <alignment horizontal="center" vertical="center" shrinkToFit="1"/>
    </xf>
    <xf numFmtId="164" fontId="7" fillId="7" borderId="47" xfId="0" applyNumberFormat="1" applyFont="1" applyFill="1" applyBorder="1" applyAlignment="1">
      <alignment horizontal="center" vertical="center" shrinkToFit="1"/>
    </xf>
    <xf numFmtId="164" fontId="7" fillId="7" borderId="48" xfId="0" applyNumberFormat="1" applyFont="1" applyFill="1" applyBorder="1" applyAlignment="1">
      <alignment horizontal="center" vertical="center" shrinkToFit="1"/>
    </xf>
    <xf numFmtId="0" fontId="35" fillId="7" borderId="41" xfId="0" applyFont="1" applyFill="1" applyBorder="1" applyAlignment="1">
      <alignment horizontal="left" vertical="center" wrapText="1"/>
    </xf>
    <xf numFmtId="0" fontId="35" fillId="0" borderId="39" xfId="0" applyFont="1" applyBorder="1" applyAlignment="1">
      <alignment horizontal="center" vertical="center" wrapText="1"/>
    </xf>
    <xf numFmtId="164" fontId="35" fillId="0" borderId="39" xfId="0" applyNumberFormat="1" applyFont="1" applyBorder="1" applyAlignment="1">
      <alignment horizontal="center" shrinkToFit="1"/>
    </xf>
    <xf numFmtId="164" fontId="4" fillId="7" borderId="39" xfId="0" applyNumberFormat="1" applyFont="1" applyFill="1" applyBorder="1" applyAlignment="1">
      <alignment horizontal="center" shrinkToFit="1"/>
    </xf>
    <xf numFmtId="0" fontId="35" fillId="0" borderId="19" xfId="0" applyFont="1" applyBorder="1" applyAlignment="1">
      <alignment horizontal="center" wrapText="1"/>
    </xf>
    <xf numFmtId="164" fontId="35" fillId="0" borderId="39" xfId="0" applyNumberFormat="1" applyFont="1" applyBorder="1" applyAlignment="1">
      <alignment horizontal="center" wrapText="1"/>
    </xf>
    <xf numFmtId="164" fontId="35" fillId="7" borderId="39" xfId="0" applyNumberFormat="1" applyFont="1" applyFill="1" applyBorder="1" applyAlignment="1">
      <alignment horizontal="center" wrapText="1"/>
    </xf>
    <xf numFmtId="164" fontId="35" fillId="7" borderId="54" xfId="0" applyNumberFormat="1" applyFont="1" applyFill="1" applyBorder="1" applyAlignment="1">
      <alignment horizontal="right" wrapText="1"/>
    </xf>
    <xf numFmtId="0" fontId="35" fillId="7" borderId="41" xfId="0" applyFont="1" applyFill="1" applyBorder="1" applyAlignment="1">
      <alignment horizontal="left" vertical="top" wrapText="1"/>
    </xf>
    <xf numFmtId="164" fontId="4" fillId="7" borderId="36" xfId="0" applyNumberFormat="1" applyFont="1" applyFill="1" applyBorder="1" applyAlignment="1">
      <alignment horizontal="center" vertical="center" shrinkToFit="1"/>
    </xf>
    <xf numFmtId="0" fontId="35" fillId="7" borderId="41" xfId="0" applyFont="1" applyFill="1" applyBorder="1" applyAlignment="1">
      <alignment horizontal="left" vertical="top"/>
    </xf>
    <xf numFmtId="164" fontId="4" fillId="7" borderId="39" xfId="0" applyNumberFormat="1" applyFont="1" applyFill="1" applyBorder="1" applyAlignment="1">
      <alignment horizontal="center" wrapText="1"/>
    </xf>
    <xf numFmtId="164" fontId="4" fillId="7" borderId="55" xfId="0" applyNumberFormat="1" applyFont="1" applyFill="1" applyBorder="1" applyAlignment="1">
      <alignment horizontal="center" shrinkToFit="1"/>
    </xf>
    <xf numFmtId="0" fontId="35" fillId="7" borderId="53" xfId="0" applyFont="1" applyFill="1" applyBorder="1" applyAlignment="1">
      <alignment horizontal="left" vertical="top" wrapText="1"/>
    </xf>
    <xf numFmtId="0" fontId="35" fillId="0" borderId="92" xfId="0" applyFont="1" applyBorder="1" applyAlignment="1">
      <alignment horizontal="center" vertical="center" wrapText="1"/>
    </xf>
    <xf numFmtId="164" fontId="35" fillId="0" borderId="131" xfId="0" applyNumberFormat="1" applyFont="1" applyBorder="1" applyAlignment="1">
      <alignment horizontal="center" vertical="center" shrinkToFit="1"/>
    </xf>
    <xf numFmtId="164" fontId="35" fillId="0" borderId="132" xfId="0" applyNumberFormat="1" applyFont="1" applyBorder="1" applyAlignment="1">
      <alignment horizontal="center" vertical="center" shrinkToFit="1"/>
    </xf>
    <xf numFmtId="164" fontId="35" fillId="0" borderId="133" xfId="0" applyNumberFormat="1" applyFont="1" applyBorder="1" applyAlignment="1">
      <alignment horizontal="center" vertical="center" shrinkToFit="1"/>
    </xf>
    <xf numFmtId="164" fontId="4" fillId="7" borderId="132" xfId="0" applyNumberFormat="1" applyFont="1" applyFill="1" applyBorder="1" applyAlignment="1">
      <alignment horizontal="center" vertical="center" shrinkToFit="1"/>
    </xf>
    <xf numFmtId="0" fontId="35" fillId="0" borderId="93" xfId="0" applyFont="1" applyBorder="1" applyAlignment="1">
      <alignment horizontal="center" vertical="top" wrapText="1"/>
    </xf>
    <xf numFmtId="164" fontId="35" fillId="0" borderId="39" xfId="0" applyNumberFormat="1" applyFont="1" applyBorder="1" applyAlignment="1">
      <alignment horizontal="center" vertical="center" shrinkToFit="1"/>
    </xf>
    <xf numFmtId="164" fontId="4" fillId="7" borderId="42" xfId="0" applyNumberFormat="1" applyFont="1" applyFill="1" applyBorder="1" applyAlignment="1">
      <alignment horizontal="center" vertical="center" shrinkToFit="1"/>
    </xf>
    <xf numFmtId="164" fontId="4" fillId="7" borderId="40" xfId="0" applyNumberFormat="1" applyFont="1" applyFill="1" applyBorder="1" applyAlignment="1">
      <alignment horizontal="center" vertical="center" shrinkToFit="1"/>
    </xf>
    <xf numFmtId="164" fontId="35" fillId="0" borderId="130" xfId="0" applyNumberFormat="1" applyFont="1" applyBorder="1" applyAlignment="1">
      <alignment horizontal="center" vertical="center" shrinkToFit="1"/>
    </xf>
    <xf numFmtId="164" fontId="35" fillId="0" borderId="134" xfId="0" applyNumberFormat="1" applyFont="1" applyBorder="1" applyAlignment="1">
      <alignment horizontal="center" vertical="center" shrinkToFit="1"/>
    </xf>
    <xf numFmtId="164" fontId="4" fillId="7" borderId="134" xfId="0" applyNumberFormat="1" applyFont="1" applyFill="1" applyBorder="1" applyAlignment="1">
      <alignment horizontal="center" vertical="center" shrinkToFit="1"/>
    </xf>
    <xf numFmtId="164" fontId="35" fillId="0" borderId="35" xfId="0" applyNumberFormat="1" applyFont="1" applyBorder="1" applyAlignment="1">
      <alignment horizontal="center" vertical="center" shrinkToFit="1"/>
    </xf>
    <xf numFmtId="164" fontId="4" fillId="7" borderId="35" xfId="0" applyNumberFormat="1" applyFont="1" applyFill="1" applyBorder="1" applyAlignment="1">
      <alignment horizontal="center" vertical="center" shrinkToFit="1"/>
    </xf>
    <xf numFmtId="0" fontId="35" fillId="7" borderId="140" xfId="0" applyFont="1" applyFill="1" applyBorder="1" applyAlignment="1">
      <alignment horizontal="left" vertical="top" wrapText="1"/>
    </xf>
    <xf numFmtId="0" fontId="35" fillId="0" borderId="141" xfId="0" applyFont="1" applyBorder="1" applyAlignment="1">
      <alignment horizontal="center" vertical="center" wrapText="1"/>
    </xf>
    <xf numFmtId="164" fontId="35" fillId="0" borderId="135" xfId="0" applyNumberFormat="1" applyFont="1" applyBorder="1" applyAlignment="1">
      <alignment horizontal="center" vertical="center" shrinkToFit="1"/>
    </xf>
    <xf numFmtId="164" fontId="35" fillId="0" borderId="136" xfId="0" applyNumberFormat="1" applyFont="1" applyBorder="1" applyAlignment="1">
      <alignment horizontal="center" vertical="center" shrinkToFit="1"/>
    </xf>
    <xf numFmtId="164" fontId="4" fillId="7" borderId="108" xfId="0" applyNumberFormat="1" applyFont="1" applyFill="1" applyBorder="1" applyAlignment="1">
      <alignment horizontal="center" vertical="center" shrinkToFit="1"/>
    </xf>
    <xf numFmtId="0" fontId="35" fillId="0" borderId="94" xfId="0" applyFont="1" applyBorder="1" applyAlignment="1">
      <alignment horizontal="center" vertical="top" wrapText="1"/>
    </xf>
    <xf numFmtId="164" fontId="35" fillId="0" borderId="137" xfId="0" applyNumberFormat="1" applyFont="1" applyBorder="1" applyAlignment="1">
      <alignment horizontal="center" vertical="center" shrinkToFit="1"/>
    </xf>
    <xf numFmtId="164" fontId="35" fillId="0" borderId="138" xfId="0" applyNumberFormat="1" applyFont="1" applyBorder="1" applyAlignment="1">
      <alignment horizontal="center" vertical="center" shrinkToFit="1"/>
    </xf>
    <xf numFmtId="164" fontId="4" fillId="7" borderId="137" xfId="0" applyNumberFormat="1" applyFont="1" applyFill="1" applyBorder="1" applyAlignment="1">
      <alignment horizontal="center" vertical="center" shrinkToFit="1"/>
    </xf>
    <xf numFmtId="164" fontId="4" fillId="7" borderId="139" xfId="0" applyNumberFormat="1" applyFont="1" applyFill="1" applyBorder="1" applyAlignment="1">
      <alignment horizontal="center" vertical="center" shrinkToFit="1"/>
    </xf>
    <xf numFmtId="0" fontId="35" fillId="7" borderId="42" xfId="0" applyFont="1" applyFill="1" applyBorder="1" applyAlignment="1">
      <alignment horizontal="left" vertical="top" wrapText="1"/>
    </xf>
    <xf numFmtId="0" fontId="35" fillId="0" borderId="117" xfId="0" applyFont="1" applyBorder="1" applyAlignment="1">
      <alignment horizontal="center" vertical="center" wrapText="1"/>
    </xf>
    <xf numFmtId="0" fontId="35" fillId="0" borderId="132" xfId="0" applyFont="1" applyBorder="1" applyAlignment="1">
      <alignment horizontal="center" vertical="top" wrapText="1"/>
    </xf>
    <xf numFmtId="164" fontId="35" fillId="0" borderId="101" xfId="0" applyNumberFormat="1" applyFont="1" applyBorder="1" applyAlignment="1">
      <alignment horizontal="center" vertical="center" shrinkToFit="1"/>
    </xf>
    <xf numFmtId="164" fontId="35" fillId="0" borderId="42" xfId="0" applyNumberFormat="1" applyFont="1" applyBorder="1" applyAlignment="1">
      <alignment horizontal="center" vertical="center" shrinkToFit="1"/>
    </xf>
    <xf numFmtId="164" fontId="4" fillId="7" borderId="38" xfId="0" applyNumberFormat="1" applyFont="1" applyFill="1" applyBorder="1" applyAlignment="1">
      <alignment horizontal="center" vertical="center" shrinkToFit="1"/>
    </xf>
    <xf numFmtId="0" fontId="9" fillId="0" borderId="69" xfId="0" applyFont="1" applyBorder="1" applyAlignment="1">
      <alignment horizontal="left" vertical="top" wrapText="1"/>
    </xf>
    <xf numFmtId="0" fontId="35" fillId="7" borderId="45" xfId="0" applyFont="1" applyFill="1" applyBorder="1" applyAlignment="1">
      <alignment horizontal="left" vertical="center" wrapText="1"/>
    </xf>
    <xf numFmtId="0" fontId="35" fillId="0" borderId="46" xfId="0" applyFont="1" applyBorder="1" applyAlignment="1">
      <alignment horizontal="center" vertical="center" wrapText="1"/>
    </xf>
    <xf numFmtId="164" fontId="35" fillId="0" borderId="46" xfId="0" applyNumberFormat="1" applyFont="1" applyBorder="1" applyAlignment="1">
      <alignment horizontal="center" vertical="center" shrinkToFit="1"/>
    </xf>
    <xf numFmtId="164" fontId="4" fillId="7" borderId="46" xfId="0" applyNumberFormat="1" applyFont="1" applyFill="1" applyBorder="1" applyAlignment="1">
      <alignment horizontal="center" vertical="center" shrinkToFit="1"/>
    </xf>
    <xf numFmtId="3" fontId="35" fillId="0" borderId="47" xfId="0" applyNumberFormat="1" applyFont="1" applyBorder="1" applyAlignment="1">
      <alignment horizontal="center" vertical="center" wrapText="1"/>
    </xf>
    <xf numFmtId="164" fontId="35" fillId="0" borderId="47" xfId="0" applyNumberFormat="1" applyFont="1" applyBorder="1" applyAlignment="1">
      <alignment horizontal="center" vertical="center" shrinkToFit="1"/>
    </xf>
    <xf numFmtId="164" fontId="4" fillId="7" borderId="47" xfId="0" applyNumberFormat="1" applyFont="1" applyFill="1" applyBorder="1" applyAlignment="1">
      <alignment horizontal="center" vertical="center" shrinkToFit="1"/>
    </xf>
    <xf numFmtId="164" fontId="4" fillId="7" borderId="71" xfId="0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  <xf numFmtId="3" fontId="9" fillId="0" borderId="44" xfId="0" applyNumberFormat="1" applyFont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left" vertical="top"/>
    </xf>
    <xf numFmtId="0" fontId="2" fillId="3" borderId="73" xfId="0" applyFont="1" applyFill="1" applyBorder="1" applyAlignment="1">
      <alignment horizontal="left" vertical="top"/>
    </xf>
    <xf numFmtId="0" fontId="2" fillId="3" borderId="73" xfId="0" applyFont="1" applyFill="1" applyBorder="1" applyAlignment="1">
      <alignment horizontal="center" vertical="top"/>
    </xf>
    <xf numFmtId="0" fontId="2" fillId="3" borderId="74" xfId="0" applyFont="1" applyFill="1" applyBorder="1" applyAlignment="1">
      <alignment horizontal="center" vertical="top"/>
    </xf>
    <xf numFmtId="0" fontId="4" fillId="5" borderId="46" xfId="0" applyFont="1" applyFill="1" applyBorder="1" applyAlignment="1">
      <alignment horizontal="center" vertical="center" wrapText="1"/>
    </xf>
    <xf numFmtId="0" fontId="4" fillId="5" borderId="80" xfId="0" applyFont="1" applyFill="1" applyBorder="1" applyAlignment="1">
      <alignment horizontal="center" vertical="center" wrapText="1"/>
    </xf>
    <xf numFmtId="0" fontId="4" fillId="5" borderId="81" xfId="0" applyFont="1" applyFill="1" applyBorder="1" applyAlignment="1">
      <alignment horizontal="center" vertical="center" wrapText="1"/>
    </xf>
    <xf numFmtId="0" fontId="35" fillId="9" borderId="82" xfId="0" applyFont="1" applyFill="1" applyBorder="1" applyAlignment="1">
      <alignment vertical="center" wrapText="1"/>
    </xf>
    <xf numFmtId="0" fontId="35" fillId="4" borderId="80" xfId="0" applyFont="1" applyFill="1" applyBorder="1" applyAlignment="1">
      <alignment horizontal="center" vertical="center" wrapText="1"/>
    </xf>
    <xf numFmtId="3" fontId="35" fillId="0" borderId="77" xfId="0" applyNumberFormat="1" applyFont="1" applyBorder="1" applyAlignment="1">
      <alignment horizontal="center" vertical="center" wrapText="1"/>
    </xf>
    <xf numFmtId="3" fontId="4" fillId="7" borderId="77" xfId="0" applyNumberFormat="1" applyFont="1" applyFill="1" applyBorder="1" applyAlignment="1">
      <alignment horizontal="center" vertical="center" wrapText="1"/>
    </xf>
    <xf numFmtId="3" fontId="35" fillId="4" borderId="80" xfId="0" applyNumberFormat="1" applyFont="1" applyFill="1" applyBorder="1" applyAlignment="1">
      <alignment horizontal="center" vertical="center" wrapText="1"/>
    </xf>
    <xf numFmtId="2" fontId="4" fillId="0" borderId="83" xfId="0" applyNumberFormat="1" applyFont="1" applyBorder="1" applyAlignment="1">
      <alignment horizontal="center" vertical="center"/>
    </xf>
    <xf numFmtId="3" fontId="4" fillId="9" borderId="80" xfId="0" applyNumberFormat="1" applyFont="1" applyFill="1" applyBorder="1" applyAlignment="1">
      <alignment horizontal="center" vertical="center" wrapText="1"/>
    </xf>
    <xf numFmtId="0" fontId="21" fillId="5" borderId="92" xfId="0" applyFont="1" applyFill="1" applyBorder="1" applyAlignment="1">
      <alignment horizontal="left" vertical="center" wrapText="1"/>
    </xf>
    <xf numFmtId="3" fontId="21" fillId="0" borderId="42" xfId="0" applyNumberFormat="1" applyFont="1" applyBorder="1" applyAlignment="1">
      <alignment horizontal="left" vertical="top" shrinkToFit="1"/>
    </xf>
    <xf numFmtId="164" fontId="21" fillId="0" borderId="42" xfId="0" applyNumberFormat="1" applyFont="1" applyBorder="1" applyAlignment="1">
      <alignment horizontal="left" vertical="top" shrinkToFit="1"/>
    </xf>
    <xf numFmtId="164" fontId="21" fillId="0" borderId="42" xfId="0" applyNumberFormat="1" applyFont="1" applyBorder="1" applyAlignment="1">
      <alignment horizontal="left" vertical="center" shrinkToFit="1"/>
    </xf>
    <xf numFmtId="0" fontId="7" fillId="0" borderId="0" xfId="0" applyFont="1" applyAlignment="1">
      <alignment vertical="top"/>
    </xf>
    <xf numFmtId="0" fontId="37" fillId="0" borderId="44" xfId="0" applyFont="1" applyBorder="1" applyAlignment="1">
      <alignment vertical="top"/>
    </xf>
    <xf numFmtId="0" fontId="7" fillId="5" borderId="42" xfId="0" applyFont="1" applyFill="1" applyBorder="1" applyAlignment="1">
      <alignment horizontal="left" vertical="center" wrapText="1"/>
    </xf>
    <xf numFmtId="0" fontId="30" fillId="7" borderId="39" xfId="0" applyFont="1" applyFill="1" applyBorder="1" applyAlignment="1">
      <alignment horizontal="left" vertical="center" wrapText="1"/>
    </xf>
    <xf numFmtId="0" fontId="30" fillId="0" borderId="39" xfId="0" applyFont="1" applyBorder="1" applyAlignment="1">
      <alignment horizontal="left" vertical="center" wrapText="1"/>
    </xf>
    <xf numFmtId="164" fontId="30" fillId="0" borderId="39" xfId="0" applyNumberFormat="1" applyFont="1" applyBorder="1" applyAlignment="1">
      <alignment horizontal="left" vertical="center" shrinkToFit="1"/>
    </xf>
    <xf numFmtId="164" fontId="8" fillId="7" borderId="39" xfId="0" applyNumberFormat="1" applyFont="1" applyFill="1" applyBorder="1" applyAlignment="1">
      <alignment horizontal="left" vertical="center" shrinkToFit="1"/>
    </xf>
    <xf numFmtId="164" fontId="30" fillId="0" borderId="39" xfId="0" applyNumberFormat="1" applyFont="1" applyBorder="1" applyAlignment="1">
      <alignment horizontal="left" shrinkToFit="1"/>
    </xf>
    <xf numFmtId="164" fontId="8" fillId="7" borderId="39" xfId="0" applyNumberFormat="1" applyFont="1" applyFill="1" applyBorder="1" applyAlignment="1">
      <alignment shrinkToFit="1"/>
    </xf>
    <xf numFmtId="164" fontId="8" fillId="7" borderId="93" xfId="0" applyNumberFormat="1" applyFont="1" applyFill="1" applyBorder="1" applyAlignment="1">
      <alignment horizontal="left" shrinkToFit="1"/>
    </xf>
    <xf numFmtId="0" fontId="30" fillId="7" borderId="19" xfId="0" applyFont="1" applyFill="1" applyBorder="1" applyAlignment="1">
      <alignment horizontal="left" vertical="center" wrapText="1"/>
    </xf>
    <xf numFmtId="0" fontId="30" fillId="0" borderId="69" xfId="0" applyFont="1" applyBorder="1" applyAlignment="1">
      <alignment horizontal="left" vertical="center" wrapText="1"/>
    </xf>
    <xf numFmtId="164" fontId="30" fillId="0" borderId="39" xfId="0" applyNumberFormat="1" applyFont="1" applyBorder="1" applyAlignment="1">
      <alignment horizontal="right" vertical="center" shrinkToFit="1"/>
    </xf>
    <xf numFmtId="0" fontId="30" fillId="0" borderId="92" xfId="0" applyFont="1" applyBorder="1" applyAlignment="1">
      <alignment horizontal="left" vertical="center" wrapText="1"/>
    </xf>
    <xf numFmtId="164" fontId="30" fillId="0" borderId="39" xfId="0" applyNumberFormat="1" applyFont="1" applyBorder="1" applyAlignment="1">
      <alignment horizontal="right" shrinkToFit="1"/>
    </xf>
    <xf numFmtId="164" fontId="30" fillId="0" borderId="92" xfId="0" applyNumberFormat="1" applyFont="1" applyBorder="1" applyAlignment="1">
      <alignment horizontal="left" shrinkToFit="1"/>
    </xf>
    <xf numFmtId="0" fontId="30" fillId="0" borderId="39" xfId="0" applyFont="1" applyBorder="1" applyAlignment="1">
      <alignment horizontal="right" vertical="center" shrinkToFit="1"/>
    </xf>
    <xf numFmtId="164" fontId="30" fillId="0" borderId="94" xfId="0" applyNumberFormat="1" applyFont="1" applyBorder="1" applyAlignment="1">
      <alignment horizontal="left" vertical="center" shrinkToFit="1"/>
    </xf>
    <xf numFmtId="0" fontId="30" fillId="0" borderId="39" xfId="0" applyFont="1" applyBorder="1" applyAlignment="1">
      <alignment horizontal="right" wrapText="1"/>
    </xf>
    <xf numFmtId="164" fontId="30" fillId="0" borderId="39" xfId="0" applyNumberFormat="1" applyFont="1" applyBorder="1" applyAlignment="1">
      <alignment horizontal="center" shrinkToFit="1"/>
    </xf>
    <xf numFmtId="164" fontId="30" fillId="0" borderId="92" xfId="0" applyNumberFormat="1" applyFont="1" applyBorder="1" applyAlignment="1">
      <alignment horizontal="center" shrinkToFit="1"/>
    </xf>
    <xf numFmtId="0" fontId="30" fillId="0" borderId="92" xfId="0" applyFont="1" applyBorder="1" applyAlignment="1">
      <alignment horizontal="center" shrinkToFit="1"/>
    </xf>
    <xf numFmtId="0" fontId="10" fillId="5" borderId="42" xfId="0" applyFont="1" applyFill="1" applyBorder="1" applyAlignment="1">
      <alignment horizontal="left" vertical="center" wrapText="1"/>
    </xf>
    <xf numFmtId="0" fontId="30" fillId="0" borderId="19" xfId="0" applyFont="1" applyBorder="1" applyAlignment="1">
      <alignment horizontal="left" vertical="center" wrapText="1"/>
    </xf>
    <xf numFmtId="37" fontId="30" fillId="0" borderId="39" xfId="0" applyNumberFormat="1" applyFont="1" applyBorder="1" applyAlignment="1">
      <alignment horizontal="right" shrinkToFit="1"/>
    </xf>
    <xf numFmtId="3" fontId="30" fillId="0" borderId="39" xfId="0" applyNumberFormat="1" applyFont="1" applyBorder="1" applyAlignment="1">
      <alignment horizontal="right" shrinkToFit="1"/>
    </xf>
    <xf numFmtId="164" fontId="8" fillId="7" borderId="39" xfId="0" applyNumberFormat="1" applyFont="1" applyFill="1" applyBorder="1" applyAlignment="1">
      <alignment horizontal="right" shrinkToFit="1"/>
    </xf>
    <xf numFmtId="164" fontId="30" fillId="0" borderId="92" xfId="0" applyNumberFormat="1" applyFont="1" applyBorder="1" applyAlignment="1">
      <alignment horizontal="left" vertical="center" shrinkToFit="1"/>
    </xf>
    <xf numFmtId="164" fontId="8" fillId="7" borderId="18" xfId="0" applyNumberFormat="1" applyFont="1" applyFill="1" applyBorder="1" applyAlignment="1">
      <alignment horizontal="left" vertical="center" shrinkToFit="1"/>
    </xf>
    <xf numFmtId="0" fontId="10" fillId="5" borderId="42" xfId="0" applyFont="1" applyFill="1" applyBorder="1" applyAlignment="1">
      <alignment horizontal="center" vertical="center" wrapText="1"/>
    </xf>
    <xf numFmtId="0" fontId="30" fillId="0" borderId="39" xfId="0" applyFont="1" applyBorder="1" applyAlignment="1">
      <alignment horizontal="right" shrinkToFit="1"/>
    </xf>
    <xf numFmtId="164" fontId="30" fillId="0" borderId="39" xfId="0" applyNumberFormat="1" applyFont="1" applyBorder="1" applyAlignment="1">
      <alignment horizontal="left" wrapText="1"/>
    </xf>
    <xf numFmtId="3" fontId="30" fillId="0" borderId="39" xfId="0" applyNumberFormat="1" applyFont="1" applyBorder="1" applyAlignment="1">
      <alignment horizontal="right" vertical="center" wrapText="1"/>
    </xf>
    <xf numFmtId="164" fontId="30" fillId="0" borderId="39" xfId="0" applyNumberFormat="1" applyFont="1" applyBorder="1" applyAlignment="1">
      <alignment horizontal="right" vertical="center" wrapText="1"/>
    </xf>
    <xf numFmtId="164" fontId="30" fillId="0" borderId="92" xfId="0" applyNumberFormat="1" applyFont="1" applyBorder="1" applyAlignment="1">
      <alignment horizontal="right" vertical="center" wrapText="1"/>
    </xf>
    <xf numFmtId="164" fontId="8" fillId="7" borderId="39" xfId="0" applyNumberFormat="1" applyFont="1" applyFill="1" applyBorder="1" applyAlignment="1">
      <alignment horizontal="left" vertical="center" wrapText="1"/>
    </xf>
    <xf numFmtId="0" fontId="30" fillId="0" borderId="39" xfId="0" applyFont="1" applyBorder="1" applyAlignment="1">
      <alignment horizontal="right" vertical="center" wrapText="1"/>
    </xf>
    <xf numFmtId="164" fontId="30" fillId="0" borderId="92" xfId="0" applyNumberFormat="1" applyFont="1" applyBorder="1" applyAlignment="1">
      <alignment horizontal="right" vertical="center" shrinkToFit="1"/>
    </xf>
    <xf numFmtId="3" fontId="30" fillId="0" borderId="39" xfId="0" applyNumberFormat="1" applyFont="1" applyBorder="1" applyAlignment="1">
      <alignment horizontal="right" vertical="center" shrinkToFit="1"/>
    </xf>
    <xf numFmtId="0" fontId="30" fillId="7" borderId="39" xfId="0" applyFont="1" applyFill="1" applyBorder="1" applyAlignment="1">
      <alignment horizontal="left" vertical="center"/>
    </xf>
    <xf numFmtId="0" fontId="30" fillId="0" borderId="39" xfId="0" applyFont="1" applyBorder="1" applyAlignment="1">
      <alignment horizontal="right" vertical="center"/>
    </xf>
    <xf numFmtId="164" fontId="30" fillId="0" borderId="99" xfId="0" applyNumberFormat="1" applyFont="1" applyBorder="1" applyAlignment="1">
      <alignment horizontal="right" vertical="center" wrapText="1"/>
    </xf>
    <xf numFmtId="0" fontId="8" fillId="7" borderId="39" xfId="0" applyFont="1" applyFill="1" applyBorder="1" applyAlignment="1">
      <alignment horizontal="right" vertical="center"/>
    </xf>
    <xf numFmtId="0" fontId="30" fillId="0" borderId="93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right" vertical="center" wrapText="1"/>
    </xf>
    <xf numFmtId="0" fontId="30" fillId="0" borderId="42" xfId="0" applyFont="1" applyBorder="1" applyAlignment="1">
      <alignment horizontal="right" vertical="center"/>
    </xf>
    <xf numFmtId="0" fontId="30" fillId="0" borderId="44" xfId="0" applyFont="1" applyBorder="1" applyAlignment="1">
      <alignment horizontal="right" vertical="center"/>
    </xf>
    <xf numFmtId="0" fontId="30" fillId="0" borderId="42" xfId="0" applyFont="1" applyBorder="1" applyAlignment="1">
      <alignment horizontal="right" vertical="center" wrapText="1"/>
    </xf>
    <xf numFmtId="164" fontId="30" fillId="0" borderId="42" xfId="0" applyNumberFormat="1" applyFont="1" applyBorder="1" applyAlignment="1">
      <alignment horizontal="right" vertical="center" wrapText="1"/>
    </xf>
    <xf numFmtId="164" fontId="30" fillId="0" borderId="100" xfId="0" applyNumberFormat="1" applyFont="1" applyBorder="1" applyAlignment="1">
      <alignment horizontal="right" vertical="center" wrapText="1"/>
    </xf>
    <xf numFmtId="164" fontId="8" fillId="7" borderId="39" xfId="0" applyNumberFormat="1" applyFont="1" applyFill="1" applyBorder="1" applyAlignment="1">
      <alignment horizontal="right" vertical="center" wrapText="1"/>
    </xf>
    <xf numFmtId="0" fontId="8" fillId="7" borderId="101" xfId="0" applyFont="1" applyFill="1" applyBorder="1" applyAlignment="1">
      <alignment horizontal="right" vertical="center"/>
    </xf>
    <xf numFmtId="0" fontId="30" fillId="0" borderId="94" xfId="0" applyFont="1" applyBorder="1" applyAlignment="1">
      <alignment horizontal="right" vertical="center" wrapText="1"/>
    </xf>
    <xf numFmtId="164" fontId="30" fillId="0" borderId="94" xfId="0" applyNumberFormat="1" applyFont="1" applyBorder="1" applyAlignment="1">
      <alignment horizontal="right" vertical="center" wrapText="1"/>
    </xf>
    <xf numFmtId="164" fontId="8" fillId="7" borderId="18" xfId="0" applyNumberFormat="1" applyFont="1" applyFill="1" applyBorder="1" applyAlignment="1">
      <alignment horizontal="right" vertical="center"/>
    </xf>
    <xf numFmtId="0" fontId="10" fillId="5" borderId="94" xfId="0" applyFont="1" applyFill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164" fontId="30" fillId="0" borderId="130" xfId="0" applyNumberFormat="1" applyFont="1" applyBorder="1" applyAlignment="1">
      <alignment vertical="center" shrinkToFit="1"/>
    </xf>
    <xf numFmtId="164" fontId="8" fillId="7" borderId="130" xfId="0" applyNumberFormat="1" applyFont="1" applyFill="1" applyBorder="1" applyAlignment="1">
      <alignment vertical="center" shrinkToFit="1"/>
    </xf>
    <xf numFmtId="0" fontId="30" fillId="0" borderId="130" xfId="0" applyFont="1" applyBorder="1"/>
    <xf numFmtId="164" fontId="21" fillId="7" borderId="158" xfId="0" applyNumberFormat="1" applyFont="1" applyFill="1" applyBorder="1" applyAlignment="1">
      <alignment horizontal="left" vertical="center" shrinkToFit="1"/>
    </xf>
    <xf numFmtId="0" fontId="22" fillId="7" borderId="42" xfId="0" applyFont="1" applyFill="1" applyBorder="1" applyAlignment="1">
      <alignment horizontal="left" vertical="top" wrapText="1"/>
    </xf>
    <xf numFmtId="0" fontId="21" fillId="5" borderId="161" xfId="0" applyFont="1" applyFill="1" applyBorder="1" applyAlignment="1">
      <alignment horizontal="left" vertical="center" wrapText="1"/>
    </xf>
    <xf numFmtId="3" fontId="21" fillId="9" borderId="162" xfId="0" applyNumberFormat="1" applyFont="1" applyFill="1" applyBorder="1" applyAlignment="1">
      <alignment horizontal="left" vertical="center" wrapText="1"/>
    </xf>
    <xf numFmtId="0" fontId="22" fillId="7" borderId="129" xfId="0" applyFont="1" applyFill="1" applyBorder="1" applyAlignment="1">
      <alignment horizontal="left" vertical="center" wrapText="1"/>
    </xf>
    <xf numFmtId="3" fontId="21" fillId="9" borderId="148" xfId="0" applyNumberFormat="1" applyFont="1" applyFill="1" applyBorder="1" applyAlignment="1">
      <alignment horizontal="left" vertical="center" wrapText="1"/>
    </xf>
    <xf numFmtId="0" fontId="22" fillId="0" borderId="90" xfId="0" applyFont="1" applyBorder="1" applyAlignment="1">
      <alignment horizontal="left" vertical="center"/>
    </xf>
    <xf numFmtId="1" fontId="22" fillId="0" borderId="90" xfId="0" applyNumberFormat="1" applyFont="1" applyBorder="1" applyAlignment="1">
      <alignment horizontal="left" vertical="center"/>
    </xf>
    <xf numFmtId="3" fontId="21" fillId="9" borderId="163" xfId="0" applyNumberFormat="1" applyFont="1" applyFill="1" applyBorder="1" applyAlignment="1">
      <alignment horizontal="left" vertical="center" wrapText="1"/>
    </xf>
    <xf numFmtId="0" fontId="7" fillId="5" borderId="39" xfId="0" applyFont="1" applyFill="1" applyBorder="1" applyAlignment="1">
      <alignment horizontal="left" vertical="center" wrapText="1"/>
    </xf>
    <xf numFmtId="0" fontId="2" fillId="7" borderId="39" xfId="0" applyFont="1" applyFill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165" fontId="2" fillId="0" borderId="39" xfId="0" applyNumberFormat="1" applyFont="1" applyBorder="1" applyAlignment="1">
      <alignment horizontal="left" vertical="center" shrinkToFit="1"/>
    </xf>
    <xf numFmtId="164" fontId="2" fillId="0" borderId="39" xfId="0" applyNumberFormat="1" applyFont="1" applyBorder="1" applyAlignment="1">
      <alignment horizontal="left" vertical="center" shrinkToFit="1"/>
    </xf>
    <xf numFmtId="39" fontId="2" fillId="0" borderId="39" xfId="0" applyNumberFormat="1" applyFont="1" applyBorder="1" applyAlignment="1">
      <alignment horizontal="right" vertical="center" shrinkToFit="1"/>
    </xf>
    <xf numFmtId="39" fontId="7" fillId="7" borderId="39" xfId="0" applyNumberFormat="1" applyFont="1" applyFill="1" applyBorder="1" applyAlignment="1">
      <alignment horizontal="right" vertical="center" shrinkToFit="1"/>
    </xf>
    <xf numFmtId="0" fontId="2" fillId="0" borderId="92" xfId="0" applyFont="1" applyBorder="1" applyAlignment="1">
      <alignment horizontal="left" vertical="center" wrapText="1"/>
    </xf>
    <xf numFmtId="164" fontId="7" fillId="7" borderId="39" xfId="0" applyNumberFormat="1" applyFont="1" applyFill="1" applyBorder="1" applyAlignment="1">
      <alignment horizontal="left" vertical="center" shrinkToFit="1"/>
    </xf>
    <xf numFmtId="166" fontId="7" fillId="7" borderId="39" xfId="0" applyNumberFormat="1" applyFont="1" applyFill="1" applyBorder="1" applyAlignment="1">
      <alignment horizontal="right" vertical="center" shrinkToFit="1"/>
    </xf>
    <xf numFmtId="165" fontId="7" fillId="7" borderId="39" xfId="0" applyNumberFormat="1" applyFont="1" applyFill="1" applyBorder="1" applyAlignment="1">
      <alignment horizontal="left" vertical="center" shrinkToFit="1"/>
    </xf>
    <xf numFmtId="164" fontId="2" fillId="0" borderId="92" xfId="0" applyNumberFormat="1" applyFont="1" applyBorder="1" applyAlignment="1">
      <alignment horizontal="left" vertical="center" shrinkToFit="1"/>
    </xf>
    <xf numFmtId="164" fontId="7" fillId="7" borderId="18" xfId="0" applyNumberFormat="1" applyFont="1" applyFill="1" applyBorder="1" applyAlignment="1">
      <alignment horizontal="left" vertical="center" shrinkToFit="1"/>
    </xf>
    <xf numFmtId="0" fontId="2" fillId="8" borderId="39" xfId="0" applyFont="1" applyFill="1" applyBorder="1" applyAlignment="1">
      <alignment horizontal="left" vertical="center" wrapText="1"/>
    </xf>
    <xf numFmtId="164" fontId="2" fillId="8" borderId="39" xfId="0" applyNumberFormat="1" applyFont="1" applyFill="1" applyBorder="1" applyAlignment="1">
      <alignment horizontal="left" vertical="center" shrinkToFit="1"/>
    </xf>
    <xf numFmtId="0" fontId="2" fillId="8" borderId="39" xfId="0" applyFont="1" applyFill="1" applyBorder="1" applyAlignment="1">
      <alignment horizontal="center" vertical="center" wrapText="1"/>
    </xf>
    <xf numFmtId="164" fontId="2" fillId="8" borderId="92" xfId="0" applyNumberFormat="1" applyFont="1" applyFill="1" applyBorder="1" applyAlignment="1">
      <alignment horizontal="left" vertical="center" shrinkToFit="1"/>
    </xf>
    <xf numFmtId="164" fontId="2" fillId="0" borderId="39" xfId="0" applyNumberFormat="1" applyFont="1" applyBorder="1" applyAlignment="1">
      <alignment horizontal="right" vertical="center" shrinkToFit="1"/>
    </xf>
    <xf numFmtId="0" fontId="2" fillId="0" borderId="39" xfId="0" applyFont="1" applyBorder="1" applyAlignment="1">
      <alignment horizontal="right" wrapText="1"/>
    </xf>
    <xf numFmtId="0" fontId="2" fillId="0" borderId="39" xfId="0" applyFont="1" applyBorder="1" applyAlignment="1">
      <alignment horizontal="right" vertical="center" wrapText="1"/>
    </xf>
    <xf numFmtId="164" fontId="7" fillId="8" borderId="39" xfId="0" applyNumberFormat="1" applyFont="1" applyFill="1" applyBorder="1" applyAlignment="1">
      <alignment horizontal="left" vertical="center" shrinkToFit="1"/>
    </xf>
    <xf numFmtId="0" fontId="2" fillId="8" borderId="39" xfId="0" applyFont="1" applyFill="1" applyBorder="1" applyAlignment="1">
      <alignment horizontal="right" vertical="center" wrapText="1"/>
    </xf>
    <xf numFmtId="164" fontId="7" fillId="8" borderId="18" xfId="0" applyNumberFormat="1" applyFont="1" applyFill="1" applyBorder="1" applyAlignment="1">
      <alignment horizontal="left" vertical="center" shrinkToFit="1"/>
    </xf>
    <xf numFmtId="3" fontId="2" fillId="0" borderId="39" xfId="0" applyNumberFormat="1" applyFont="1" applyBorder="1" applyAlignment="1">
      <alignment horizontal="right" vertical="center" shrinkToFit="1"/>
    </xf>
    <xf numFmtId="164" fontId="2" fillId="0" borderId="102" xfId="0" applyNumberFormat="1" applyFont="1" applyBorder="1" applyAlignment="1">
      <alignment horizontal="left" vertical="center" shrinkToFit="1"/>
    </xf>
    <xf numFmtId="164" fontId="7" fillId="7" borderId="93" xfId="0" applyNumberFormat="1" applyFont="1" applyFill="1" applyBorder="1" applyAlignment="1">
      <alignment horizontal="left" vertical="center" shrinkToFit="1"/>
    </xf>
    <xf numFmtId="164" fontId="2" fillId="7" borderId="39" xfId="0" applyNumberFormat="1" applyFont="1" applyFill="1" applyBorder="1" applyAlignment="1">
      <alignment horizontal="left" vertical="center" shrinkToFit="1"/>
    </xf>
    <xf numFmtId="164" fontId="2" fillId="7" borderId="39" xfId="0" applyNumberFormat="1" applyFont="1" applyFill="1" applyBorder="1" applyAlignment="1">
      <alignment horizontal="right" vertical="center" shrinkToFit="1"/>
    </xf>
    <xf numFmtId="3" fontId="2" fillId="7" borderId="39" xfId="0" applyNumberFormat="1" applyFont="1" applyFill="1" applyBorder="1" applyAlignment="1">
      <alignment horizontal="right" vertical="center" shrinkToFit="1"/>
    </xf>
    <xf numFmtId="0" fontId="2" fillId="0" borderId="39" xfId="0" applyFont="1" applyBorder="1" applyAlignment="1">
      <alignment horizontal="right" vertical="center" shrinkToFit="1"/>
    </xf>
    <xf numFmtId="0" fontId="2" fillId="7" borderId="39" xfId="0" applyFont="1" applyFill="1" applyBorder="1" applyAlignment="1">
      <alignment horizontal="left" vertical="center" shrinkToFit="1"/>
    </xf>
    <xf numFmtId="164" fontId="2" fillId="7" borderId="92" xfId="0" applyNumberFormat="1" applyFont="1" applyFill="1" applyBorder="1" applyAlignment="1">
      <alignment horizontal="left" vertical="center" shrinkToFit="1"/>
    </xf>
    <xf numFmtId="0" fontId="2" fillId="7" borderId="94" xfId="0" applyFont="1" applyFill="1" applyBorder="1" applyAlignment="1">
      <alignment horizontal="left" vertical="center" wrapText="1"/>
    </xf>
    <xf numFmtId="0" fontId="2" fillId="7" borderId="35" xfId="0" applyFont="1" applyFill="1" applyBorder="1" applyAlignment="1">
      <alignment horizontal="left" vertical="center" wrapText="1"/>
    </xf>
    <xf numFmtId="164" fontId="2" fillId="7" borderId="94" xfId="0" applyNumberFormat="1" applyFont="1" applyFill="1" applyBorder="1" applyAlignment="1">
      <alignment horizontal="left" vertical="center" shrinkToFit="1"/>
    </xf>
    <xf numFmtId="164" fontId="2" fillId="7" borderId="69" xfId="0" applyNumberFormat="1" applyFont="1" applyFill="1" applyBorder="1" applyAlignment="1">
      <alignment horizontal="left" vertical="center" shrinkToFit="1"/>
    </xf>
    <xf numFmtId="0" fontId="35" fillId="6" borderId="85" xfId="0" applyFont="1" applyFill="1" applyBorder="1"/>
    <xf numFmtId="0" fontId="35" fillId="6" borderId="86" xfId="0" applyFont="1" applyFill="1" applyBorder="1"/>
    <xf numFmtId="0" fontId="6" fillId="5" borderId="39" xfId="0" applyFont="1" applyFill="1" applyBorder="1" applyAlignment="1">
      <alignment horizontal="center" vertical="center" wrapText="1"/>
    </xf>
    <xf numFmtId="0" fontId="38" fillId="7" borderId="39" xfId="0" applyFont="1" applyFill="1" applyBorder="1" applyAlignment="1">
      <alignment horizontal="left" vertical="top" wrapText="1"/>
    </xf>
    <xf numFmtId="0" fontId="38" fillId="7" borderId="39" xfId="0" applyFont="1" applyFill="1" applyBorder="1" applyAlignment="1">
      <alignment horizontal="center" vertical="top" wrapText="1"/>
    </xf>
    <xf numFmtId="3" fontId="38" fillId="7" borderId="39" xfId="0" applyNumberFormat="1" applyFont="1" applyFill="1" applyBorder="1" applyAlignment="1">
      <alignment horizontal="right" vertical="center" shrinkToFit="1"/>
    </xf>
    <xf numFmtId="164" fontId="38" fillId="7" borderId="39" xfId="0" applyNumberFormat="1" applyFont="1" applyFill="1" applyBorder="1" applyAlignment="1">
      <alignment horizontal="center" vertical="center" shrinkToFit="1"/>
    </xf>
    <xf numFmtId="164" fontId="6" fillId="7" borderId="39" xfId="0" applyNumberFormat="1" applyFont="1" applyFill="1" applyBorder="1" applyAlignment="1">
      <alignment horizontal="center" vertical="center" shrinkToFit="1"/>
    </xf>
    <xf numFmtId="0" fontId="38" fillId="7" borderId="39" xfId="0" applyFont="1" applyFill="1" applyBorder="1" applyAlignment="1">
      <alignment horizontal="center" vertical="center" wrapText="1"/>
    </xf>
    <xf numFmtId="164" fontId="38" fillId="7" borderId="39" xfId="0" applyNumberFormat="1" applyFont="1" applyFill="1" applyBorder="1" applyAlignment="1">
      <alignment horizontal="center" shrinkToFit="1"/>
    </xf>
    <xf numFmtId="164" fontId="6" fillId="7" borderId="39" xfId="0" applyNumberFormat="1" applyFont="1" applyFill="1" applyBorder="1" applyAlignment="1">
      <alignment horizontal="center" shrinkToFit="1"/>
    </xf>
    <xf numFmtId="0" fontId="38" fillId="7" borderId="0" xfId="0" applyFont="1" applyFill="1" applyAlignment="1">
      <alignment horizontal="right" vertical="center"/>
    </xf>
    <xf numFmtId="0" fontId="38" fillId="7" borderId="94" xfId="0" applyFont="1" applyFill="1" applyBorder="1" applyAlignment="1">
      <alignment horizontal="right" wrapText="1"/>
    </xf>
    <xf numFmtId="164" fontId="38" fillId="7" borderId="94" xfId="0" applyNumberFormat="1" applyFont="1" applyFill="1" applyBorder="1" applyAlignment="1">
      <alignment horizontal="center" shrinkToFit="1"/>
    </xf>
    <xf numFmtId="0" fontId="38" fillId="0" borderId="39" xfId="0" applyFont="1" applyBorder="1" applyAlignment="1">
      <alignment horizontal="center" vertical="top" wrapText="1"/>
    </xf>
    <xf numFmtId="164" fontId="38" fillId="0" borderId="39" xfId="0" applyNumberFormat="1" applyFont="1" applyBorder="1" applyAlignment="1">
      <alignment horizontal="center" vertical="center" shrinkToFit="1"/>
    </xf>
    <xf numFmtId="0" fontId="38" fillId="0" borderId="39" xfId="0" applyFont="1" applyBorder="1" applyAlignment="1">
      <alignment horizontal="center" vertical="center" wrapText="1"/>
    </xf>
    <xf numFmtId="164" fontId="38" fillId="0" borderId="39" xfId="0" applyNumberFormat="1" applyFont="1" applyBorder="1" applyAlignment="1">
      <alignment horizontal="center" shrinkToFit="1"/>
    </xf>
    <xf numFmtId="0" fontId="38" fillId="7" borderId="39" xfId="0" applyFont="1" applyFill="1" applyBorder="1" applyAlignment="1">
      <alignment horizontal="left" wrapText="1"/>
    </xf>
    <xf numFmtId="0" fontId="38" fillId="0" borderId="39" xfId="0" applyFont="1" applyBorder="1" applyAlignment="1">
      <alignment horizontal="center" wrapText="1"/>
    </xf>
    <xf numFmtId="164" fontId="6" fillId="7" borderId="39" xfId="0" applyNumberFormat="1" applyFont="1" applyFill="1" applyBorder="1" applyAlignment="1">
      <alignment horizontal="center" vertical="top" shrinkToFit="1"/>
    </xf>
    <xf numFmtId="164" fontId="38" fillId="0" borderId="39" xfId="0" applyNumberFormat="1" applyFont="1" applyBorder="1" applyAlignment="1">
      <alignment horizontal="center" vertical="top" shrinkToFit="1"/>
    </xf>
    <xf numFmtId="164" fontId="38" fillId="7" borderId="39" xfId="0" applyNumberFormat="1" applyFont="1" applyFill="1" applyBorder="1" applyAlignment="1">
      <alignment horizontal="center" vertical="top" shrinkToFit="1"/>
    </xf>
    <xf numFmtId="0" fontId="38" fillId="7" borderId="38" xfId="0" applyFont="1" applyFill="1" applyBorder="1" applyAlignment="1">
      <alignment horizontal="left" wrapText="1"/>
    </xf>
    <xf numFmtId="0" fontId="38" fillId="0" borderId="38" xfId="0" applyFont="1" applyBorder="1" applyAlignment="1">
      <alignment horizontal="center" wrapText="1"/>
    </xf>
    <xf numFmtId="164" fontId="6" fillId="7" borderId="38" xfId="0" applyNumberFormat="1" applyFont="1" applyFill="1" applyBorder="1" applyAlignment="1">
      <alignment horizontal="center" vertical="top" shrinkToFit="1"/>
    </xf>
    <xf numFmtId="0" fontId="38" fillId="0" borderId="38" xfId="0" applyFont="1" applyBorder="1" applyAlignment="1">
      <alignment horizontal="center" vertical="top" wrapText="1"/>
    </xf>
    <xf numFmtId="165" fontId="38" fillId="0" borderId="39" xfId="0" applyNumberFormat="1" applyFont="1" applyBorder="1" applyAlignment="1">
      <alignment horizontal="right" shrinkToFit="1"/>
    </xf>
    <xf numFmtId="3" fontId="38" fillId="0" borderId="39" xfId="0" applyNumberFormat="1" applyFont="1" applyBorder="1" applyAlignment="1">
      <alignment horizontal="right" shrinkToFit="1"/>
    </xf>
    <xf numFmtId="164" fontId="38" fillId="0" borderId="39" xfId="0" applyNumberFormat="1" applyFont="1" applyBorder="1" applyAlignment="1">
      <alignment horizontal="right" shrinkToFit="1"/>
    </xf>
    <xf numFmtId="4" fontId="38" fillId="0" borderId="39" xfId="0" applyNumberFormat="1" applyFont="1" applyBorder="1" applyAlignment="1">
      <alignment horizontal="right" shrinkToFit="1"/>
    </xf>
    <xf numFmtId="165" fontId="6" fillId="7" borderId="39" xfId="0" applyNumberFormat="1" applyFont="1" applyFill="1" applyBorder="1" applyAlignment="1">
      <alignment horizontal="center" shrinkToFit="1"/>
    </xf>
    <xf numFmtId="165" fontId="38" fillId="0" borderId="39" xfId="0" applyNumberFormat="1" applyFont="1" applyBorder="1" applyAlignment="1">
      <alignment horizontal="center" shrinkToFit="1"/>
    </xf>
    <xf numFmtId="3" fontId="38" fillId="0" borderId="39" xfId="0" applyNumberFormat="1" applyFont="1" applyBorder="1" applyAlignment="1">
      <alignment shrinkToFit="1"/>
    </xf>
    <xf numFmtId="164" fontId="38" fillId="0" borderId="39" xfId="0" applyNumberFormat="1" applyFont="1" applyBorder="1" applyAlignment="1">
      <alignment horizontal="right" vertical="top" shrinkToFit="1"/>
    </xf>
    <xf numFmtId="164" fontId="38" fillId="0" borderId="39" xfId="0" applyNumberFormat="1" applyFont="1" applyBorder="1" applyAlignment="1">
      <alignment horizontal="right" vertical="center" shrinkToFit="1"/>
    </xf>
    <xf numFmtId="0" fontId="6" fillId="5" borderId="92" xfId="0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vertical="center" wrapText="1"/>
    </xf>
    <xf numFmtId="164" fontId="38" fillId="7" borderId="42" xfId="0" applyNumberFormat="1" applyFont="1" applyFill="1" applyBorder="1" applyAlignment="1">
      <alignment horizontal="center" vertical="top" shrinkToFit="1"/>
    </xf>
    <xf numFmtId="164" fontId="38" fillId="7" borderId="42" xfId="0" applyNumberFormat="1" applyFont="1" applyFill="1" applyBorder="1" applyAlignment="1">
      <alignment horizontal="center" shrinkToFit="1"/>
    </xf>
    <xf numFmtId="164" fontId="6" fillId="7" borderId="42" xfId="0" applyNumberFormat="1" applyFont="1" applyFill="1" applyBorder="1" applyAlignment="1">
      <alignment horizontal="center" shrinkToFit="1"/>
    </xf>
    <xf numFmtId="0" fontId="4" fillId="5" borderId="35" xfId="0" applyFont="1" applyFill="1" applyBorder="1" applyAlignment="1">
      <alignment horizontal="center" vertical="center" wrapText="1"/>
    </xf>
    <xf numFmtId="0" fontId="35" fillId="6" borderId="38" xfId="0" applyFont="1" applyFill="1" applyBorder="1"/>
    <xf numFmtId="0" fontId="4" fillId="6" borderId="38" xfId="0" applyFont="1" applyFill="1" applyBorder="1"/>
    <xf numFmtId="0" fontId="4" fillId="5" borderId="19" xfId="0" applyFont="1" applyFill="1" applyBorder="1" applyAlignment="1">
      <alignment horizontal="center" vertical="center" wrapText="1"/>
    </xf>
    <xf numFmtId="0" fontId="35" fillId="6" borderId="17" xfId="0" applyFont="1" applyFill="1" applyBorder="1"/>
    <xf numFmtId="0" fontId="35" fillId="6" borderId="18" xfId="0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35" fillId="6" borderId="5" xfId="0" applyFont="1" applyFill="1" applyBorder="1"/>
    <xf numFmtId="0" fontId="35" fillId="6" borderId="21" xfId="0" applyFont="1" applyFill="1" applyBorder="1"/>
    <xf numFmtId="0" fontId="4" fillId="5" borderId="53" xfId="0" applyFont="1" applyFill="1" applyBorder="1" applyAlignment="1">
      <alignment horizontal="center" vertical="center" wrapText="1"/>
    </xf>
    <xf numFmtId="0" fontId="35" fillId="6" borderId="33" xfId="0" applyFont="1" applyFill="1" applyBorder="1"/>
    <xf numFmtId="0" fontId="35" fillId="6" borderId="37" xfId="0" applyFont="1" applyFill="1" applyBorder="1"/>
    <xf numFmtId="0" fontId="4" fillId="2" borderId="50" xfId="0" applyFont="1" applyFill="1" applyBorder="1" applyAlignment="1">
      <alignment horizontal="left" vertical="top" wrapText="1"/>
    </xf>
    <xf numFmtId="0" fontId="35" fillId="0" borderId="51" xfId="0" applyFont="1" applyBorder="1"/>
    <xf numFmtId="0" fontId="35" fillId="0" borderId="52" xfId="0" applyFont="1" applyBorder="1"/>
    <xf numFmtId="0" fontId="35" fillId="6" borderId="20" xfId="0" applyFont="1" applyFill="1" applyBorder="1"/>
    <xf numFmtId="0" fontId="35" fillId="5" borderId="36" xfId="0" applyFont="1" applyFill="1" applyBorder="1" applyAlignment="1">
      <alignment horizontal="center" vertical="center" wrapText="1"/>
    </xf>
    <xf numFmtId="0" fontId="35" fillId="6" borderId="40" xfId="0" applyFont="1" applyFill="1" applyBorder="1"/>
    <xf numFmtId="164" fontId="35" fillId="0" borderId="35" xfId="0" applyNumberFormat="1" applyFont="1" applyBorder="1" applyAlignment="1">
      <alignment horizontal="center" vertical="center" wrapText="1"/>
    </xf>
    <xf numFmtId="0" fontId="35" fillId="0" borderId="38" xfId="0" applyFont="1" applyBorder="1" applyAlignment="1">
      <alignment vertical="center"/>
    </xf>
    <xf numFmtId="164" fontId="4" fillId="7" borderId="35" xfId="0" applyNumberFormat="1" applyFont="1" applyFill="1" applyBorder="1" applyAlignment="1">
      <alignment horizontal="center" vertical="center" wrapText="1"/>
    </xf>
    <xf numFmtId="0" fontId="35" fillId="7" borderId="38" xfId="0" applyFont="1" applyFill="1" applyBorder="1" applyAlignment="1">
      <alignment vertical="center"/>
    </xf>
    <xf numFmtId="164" fontId="4" fillId="7" borderId="36" xfId="0" applyNumberFormat="1" applyFont="1" applyFill="1" applyBorder="1" applyAlignment="1">
      <alignment horizontal="center" vertical="center" shrinkToFit="1"/>
    </xf>
    <xf numFmtId="0" fontId="35" fillId="7" borderId="40" xfId="0" applyFont="1" applyFill="1" applyBorder="1" applyAlignment="1">
      <alignment vertical="center"/>
    </xf>
    <xf numFmtId="0" fontId="35" fillId="6" borderId="103" xfId="0" applyFont="1" applyFill="1" applyBorder="1"/>
    <xf numFmtId="0" fontId="4" fillId="5" borderId="62" xfId="0" applyFont="1" applyFill="1" applyBorder="1" applyAlignment="1">
      <alignment horizontal="center" vertical="center" wrapText="1"/>
    </xf>
    <xf numFmtId="0" fontId="35" fillId="6" borderId="63" xfId="0" applyFont="1" applyFill="1" applyBorder="1"/>
    <xf numFmtId="0" fontId="35" fillId="6" borderId="64" xfId="0" applyFont="1" applyFill="1" applyBorder="1"/>
    <xf numFmtId="0" fontId="35" fillId="6" borderId="66" xfId="0" applyFont="1" applyFill="1" applyBorder="1"/>
    <xf numFmtId="0" fontId="4" fillId="2" borderId="57" xfId="0" applyFont="1" applyFill="1" applyBorder="1" applyAlignment="1">
      <alignment horizontal="left" vertical="top" wrapText="1"/>
    </xf>
    <xf numFmtId="0" fontId="35" fillId="0" borderId="58" xfId="0" applyFont="1" applyBorder="1"/>
    <xf numFmtId="0" fontId="35" fillId="0" borderId="59" xfId="0" applyFont="1" applyBorder="1"/>
    <xf numFmtId="0" fontId="4" fillId="5" borderId="60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 wrapText="1"/>
    </xf>
    <xf numFmtId="0" fontId="35" fillId="6" borderId="34" xfId="0" applyFont="1" applyFill="1" applyBorder="1"/>
    <xf numFmtId="0" fontId="4" fillId="5" borderId="65" xfId="0" applyFont="1" applyFill="1" applyBorder="1" applyAlignment="1">
      <alignment horizontal="center" vertical="center" wrapText="1"/>
    </xf>
    <xf numFmtId="0" fontId="35" fillId="6" borderId="67" xfId="0" applyFont="1" applyFill="1" applyBorder="1"/>
    <xf numFmtId="0" fontId="35" fillId="6" borderId="68" xfId="0" applyFont="1" applyFill="1" applyBorder="1"/>
    <xf numFmtId="0" fontId="4" fillId="5" borderId="36" xfId="0" applyFont="1" applyFill="1" applyBorder="1" applyAlignment="1">
      <alignment horizontal="center" vertical="center" wrapText="1"/>
    </xf>
    <xf numFmtId="0" fontId="4" fillId="6" borderId="40" xfId="0" applyFont="1" applyFill="1" applyBorder="1"/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6" fillId="0" borderId="11" xfId="0" applyFont="1" applyBorder="1" applyAlignment="1">
      <alignment horizontal="center" vertical="top"/>
    </xf>
    <xf numFmtId="0" fontId="2" fillId="0" borderId="12" xfId="0" applyFont="1" applyBorder="1"/>
    <xf numFmtId="0" fontId="2" fillId="0" borderId="13" xfId="0" applyFont="1" applyBorder="1"/>
    <xf numFmtId="0" fontId="4" fillId="0" borderId="17" xfId="0" applyFont="1" applyBorder="1" applyAlignment="1">
      <alignment horizontal="center" vertical="top"/>
    </xf>
    <xf numFmtId="0" fontId="35" fillId="0" borderId="17" xfId="0" applyFont="1" applyBorder="1"/>
    <xf numFmtId="0" fontId="35" fillId="0" borderId="18" xfId="0" applyFont="1" applyBorder="1"/>
    <xf numFmtId="0" fontId="4" fillId="0" borderId="19" xfId="0" applyFont="1" applyBorder="1" applyAlignment="1">
      <alignment horizontal="center" vertical="top"/>
    </xf>
    <xf numFmtId="0" fontId="35" fillId="0" borderId="20" xfId="0" applyFont="1" applyBorder="1"/>
    <xf numFmtId="0" fontId="4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35" fillId="5" borderId="3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top"/>
    </xf>
    <xf numFmtId="0" fontId="2" fillId="0" borderId="27" xfId="0" applyFont="1" applyBorder="1"/>
    <xf numFmtId="0" fontId="4" fillId="2" borderId="146" xfId="0" applyFont="1" applyFill="1" applyBorder="1" applyAlignment="1">
      <alignment horizontal="left" vertical="top" wrapText="1"/>
    </xf>
    <xf numFmtId="0" fontId="35" fillId="0" borderId="150" xfId="0" applyFont="1" applyBorder="1"/>
    <xf numFmtId="0" fontId="35" fillId="0" borderId="134" xfId="0" applyFont="1" applyBorder="1"/>
    <xf numFmtId="0" fontId="4" fillId="0" borderId="22" xfId="0" applyFont="1" applyBorder="1" applyAlignment="1">
      <alignment horizontal="center" vertical="top"/>
    </xf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 applyAlignment="1">
      <alignment horizontal="center" vertical="top"/>
    </xf>
    <xf numFmtId="0" fontId="4" fillId="0" borderId="25" xfId="0" applyFont="1" applyBorder="1"/>
    <xf numFmtId="0" fontId="4" fillId="5" borderId="117" xfId="0" applyFont="1" applyFill="1" applyBorder="1" applyAlignment="1">
      <alignment horizontal="center" vertical="center" wrapText="1"/>
    </xf>
    <xf numFmtId="0" fontId="35" fillId="6" borderId="85" xfId="0" applyFont="1" applyFill="1" applyBorder="1"/>
    <xf numFmtId="0" fontId="35" fillId="6" borderId="101" xfId="0" applyFont="1" applyFill="1" applyBorder="1"/>
    <xf numFmtId="0" fontId="4" fillId="5" borderId="10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2" fillId="0" borderId="5" xfId="0" applyFont="1" applyBorder="1"/>
    <xf numFmtId="0" fontId="2" fillId="0" borderId="21" xfId="0" applyFont="1" applyBorder="1"/>
    <xf numFmtId="0" fontId="4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2" fillId="0" borderId="6" xfId="0" applyFont="1" applyBorder="1"/>
    <xf numFmtId="0" fontId="34" fillId="0" borderId="0" xfId="0" applyFont="1"/>
    <xf numFmtId="0" fontId="2" fillId="0" borderId="7" xfId="0" applyFont="1" applyBorder="1"/>
    <xf numFmtId="0" fontId="4" fillId="5" borderId="70" xfId="0" applyFont="1" applyFill="1" applyBorder="1" applyAlignment="1">
      <alignment horizontal="center" vertical="center" wrapText="1"/>
    </xf>
    <xf numFmtId="0" fontId="4" fillId="5" borderId="79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35" fillId="6" borderId="3" xfId="0" applyFont="1" applyFill="1" applyBorder="1"/>
    <xf numFmtId="0" fontId="35" fillId="6" borderId="4" xfId="0" applyFont="1" applyFill="1" applyBorder="1"/>
    <xf numFmtId="0" fontId="35" fillId="6" borderId="75" xfId="0" applyFont="1" applyFill="1" applyBorder="1"/>
    <xf numFmtId="0" fontId="35" fillId="6" borderId="76" xfId="0" applyFont="1" applyFill="1" applyBorder="1"/>
    <xf numFmtId="0" fontId="35" fillId="6" borderId="77" xfId="0" applyFont="1" applyFill="1" applyBorder="1"/>
    <xf numFmtId="0" fontId="4" fillId="5" borderId="85" xfId="0" applyFont="1" applyFill="1" applyBorder="1" applyAlignment="1">
      <alignment horizontal="center" vertical="center" wrapText="1"/>
    </xf>
    <xf numFmtId="0" fontId="4" fillId="5" borderId="57" xfId="0" applyFont="1" applyFill="1" applyBorder="1" applyAlignment="1">
      <alignment horizontal="center" vertical="center" wrapText="1"/>
    </xf>
    <xf numFmtId="0" fontId="35" fillId="6" borderId="58" xfId="0" applyFont="1" applyFill="1" applyBorder="1"/>
    <xf numFmtId="0" fontId="35" fillId="6" borderId="59" xfId="0" applyFont="1" applyFill="1" applyBorder="1"/>
    <xf numFmtId="0" fontId="4" fillId="5" borderId="11" xfId="0" applyFont="1" applyFill="1" applyBorder="1" applyAlignment="1">
      <alignment horizontal="center" vertical="center" wrapText="1"/>
    </xf>
    <xf numFmtId="0" fontId="35" fillId="6" borderId="78" xfId="0" applyFont="1" applyFill="1" applyBorder="1"/>
    <xf numFmtId="0" fontId="4" fillId="5" borderId="127" xfId="0" applyFont="1" applyFill="1" applyBorder="1" applyAlignment="1">
      <alignment horizontal="center" vertical="center" wrapText="1"/>
    </xf>
    <xf numFmtId="0" fontId="4" fillId="6" borderId="103" xfId="0" applyFont="1" applyFill="1" applyBorder="1"/>
    <xf numFmtId="0" fontId="7" fillId="5" borderId="19" xfId="0" applyFont="1" applyFill="1" applyBorder="1" applyAlignment="1">
      <alignment horizontal="center" vertical="center" wrapText="1"/>
    </xf>
    <xf numFmtId="0" fontId="2" fillId="6" borderId="17" xfId="0" applyFont="1" applyFill="1" applyBorder="1"/>
    <xf numFmtId="0" fontId="2" fillId="6" borderId="18" xfId="0" applyFont="1" applyFill="1" applyBorder="1"/>
    <xf numFmtId="0" fontId="7" fillId="5" borderId="70" xfId="0" applyFont="1" applyFill="1" applyBorder="1" applyAlignment="1">
      <alignment horizontal="center" vertical="center" wrapText="1"/>
    </xf>
    <xf numFmtId="0" fontId="2" fillId="6" borderId="67" xfId="0" applyFont="1" applyFill="1" applyBorder="1"/>
    <xf numFmtId="0" fontId="2" fillId="6" borderId="68" xfId="0" applyFont="1" applyFill="1" applyBorder="1"/>
    <xf numFmtId="0" fontId="7" fillId="5" borderId="35" xfId="0" applyFont="1" applyFill="1" applyBorder="1" applyAlignment="1">
      <alignment horizontal="center" vertical="center" wrapText="1"/>
    </xf>
    <xf numFmtId="0" fontId="2" fillId="6" borderId="38" xfId="0" applyFont="1" applyFill="1" applyBorder="1"/>
    <xf numFmtId="0" fontId="2" fillId="6" borderId="91" xfId="0" applyFont="1" applyFill="1" applyBorder="1"/>
    <xf numFmtId="0" fontId="7" fillId="6" borderId="38" xfId="0" applyFont="1" applyFill="1" applyBorder="1"/>
    <xf numFmtId="0" fontId="7" fillId="6" borderId="68" xfId="0" applyFont="1" applyFill="1" applyBorder="1"/>
    <xf numFmtId="0" fontId="4" fillId="0" borderId="88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top"/>
    </xf>
    <xf numFmtId="0" fontId="7" fillId="0" borderId="22" xfId="0" applyFont="1" applyBorder="1"/>
    <xf numFmtId="0" fontId="7" fillId="0" borderId="25" xfId="0" applyFont="1" applyBorder="1"/>
    <xf numFmtId="0" fontId="35" fillId="0" borderId="3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5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/>
    </xf>
    <xf numFmtId="0" fontId="35" fillId="0" borderId="13" xfId="0" applyFont="1" applyBorder="1" applyAlignment="1">
      <alignment horizontal="center"/>
    </xf>
    <xf numFmtId="0" fontId="35" fillId="0" borderId="84" xfId="0" applyFont="1" applyBorder="1" applyAlignment="1">
      <alignment horizontal="center"/>
    </xf>
    <xf numFmtId="0" fontId="35" fillId="0" borderId="85" xfId="0" applyFont="1" applyBorder="1" applyAlignment="1">
      <alignment horizontal="center"/>
    </xf>
    <xf numFmtId="0" fontId="35" fillId="0" borderId="86" xfId="0" applyFont="1" applyBorder="1" applyAlignment="1">
      <alignment horizontal="center"/>
    </xf>
    <xf numFmtId="0" fontId="4" fillId="0" borderId="87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/>
    </xf>
    <xf numFmtId="0" fontId="35" fillId="0" borderId="20" xfId="0" applyFont="1" applyBorder="1" applyAlignment="1">
      <alignment horizontal="center"/>
    </xf>
    <xf numFmtId="0" fontId="7" fillId="0" borderId="89" xfId="0" applyFont="1" applyBorder="1" applyAlignment="1">
      <alignment horizontal="left" vertical="center"/>
    </xf>
    <xf numFmtId="0" fontId="2" fillId="0" borderId="90" xfId="0" applyFont="1" applyBorder="1"/>
    <xf numFmtId="0" fontId="4" fillId="2" borderId="19" xfId="0" applyFont="1" applyFill="1" applyBorder="1" applyAlignment="1">
      <alignment horizontal="left" vertical="center" wrapText="1"/>
    </xf>
    <xf numFmtId="0" fontId="7" fillId="5" borderId="35" xfId="0" applyFont="1" applyFill="1" applyBorder="1" applyAlignment="1">
      <alignment horizontal="left" vertical="center" wrapText="1"/>
    </xf>
    <xf numFmtId="0" fontId="2" fillId="6" borderId="34" xfId="0" applyFont="1" applyFill="1" applyBorder="1"/>
    <xf numFmtId="0" fontId="10" fillId="5" borderId="35" xfId="0" applyFont="1" applyFill="1" applyBorder="1" applyAlignment="1">
      <alignment horizontal="center" vertical="center" wrapText="1"/>
    </xf>
    <xf numFmtId="0" fontId="2" fillId="6" borderId="103" xfId="0" applyFont="1" applyFill="1" applyBorder="1"/>
    <xf numFmtId="0" fontId="8" fillId="5" borderId="35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2" fillId="0" borderId="95" xfId="0" applyFont="1" applyBorder="1"/>
    <xf numFmtId="0" fontId="37" fillId="5" borderId="19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37" fillId="5" borderId="96" xfId="0" applyFont="1" applyFill="1" applyBorder="1" applyAlignment="1">
      <alignment horizontal="left" vertical="center" wrapText="1"/>
    </xf>
    <xf numFmtId="0" fontId="2" fillId="6" borderId="97" xfId="0" applyFont="1" applyFill="1" applyBorder="1"/>
    <xf numFmtId="0" fontId="2" fillId="6" borderId="98" xfId="0" applyFont="1" applyFill="1" applyBorder="1"/>
    <xf numFmtId="0" fontId="37" fillId="5" borderId="35" xfId="0" applyFont="1" applyFill="1" applyBorder="1" applyAlignment="1">
      <alignment horizontal="center" vertical="center" wrapText="1"/>
    </xf>
    <xf numFmtId="0" fontId="30" fillId="0" borderId="120" xfId="0" applyFont="1" applyBorder="1" applyAlignment="1">
      <alignment horizontal="center" vertical="center" wrapText="1"/>
    </xf>
    <xf numFmtId="0" fontId="30" fillId="0" borderId="113" xfId="0" applyFont="1" applyBorder="1" applyAlignment="1">
      <alignment horizontal="center"/>
    </xf>
    <xf numFmtId="0" fontId="30" fillId="0" borderId="85" xfId="0" applyFont="1" applyBorder="1" applyAlignment="1">
      <alignment horizontal="center"/>
    </xf>
    <xf numFmtId="0" fontId="7" fillId="2" borderId="105" xfId="0" applyFont="1" applyFill="1" applyBorder="1" applyAlignment="1">
      <alignment horizontal="left" vertical="center" wrapText="1"/>
    </xf>
    <xf numFmtId="0" fontId="2" fillId="0" borderId="106" xfId="0" applyFont="1" applyBorder="1"/>
    <xf numFmtId="0" fontId="2" fillId="0" borderId="107" xfId="0" applyFont="1" applyBorder="1"/>
    <xf numFmtId="0" fontId="37" fillId="5" borderId="35" xfId="0" applyFont="1" applyFill="1" applyBorder="1" applyAlignment="1">
      <alignment horizontal="left" vertical="center" wrapText="1"/>
    </xf>
    <xf numFmtId="0" fontId="10" fillId="5" borderId="70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10" fillId="5" borderId="70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37" fillId="2" borderId="28" xfId="0" applyFont="1" applyFill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/>
    </xf>
    <xf numFmtId="0" fontId="15" fillId="0" borderId="9" xfId="0" applyFont="1" applyBorder="1"/>
    <xf numFmtId="0" fontId="15" fillId="0" borderId="27" xfId="0" applyFont="1" applyBorder="1"/>
    <xf numFmtId="0" fontId="7" fillId="5" borderId="145" xfId="0" applyFont="1" applyFill="1" applyBorder="1" applyAlignment="1">
      <alignment horizontal="center" vertical="center" wrapText="1"/>
    </xf>
    <xf numFmtId="0" fontId="2" fillId="6" borderId="147" xfId="0" applyFont="1" applyFill="1" applyBorder="1"/>
    <xf numFmtId="0" fontId="7" fillId="5" borderId="152" xfId="0" applyFont="1" applyFill="1" applyBorder="1" applyAlignment="1">
      <alignment horizontal="center" vertical="center" wrapText="1"/>
    </xf>
    <xf numFmtId="0" fontId="2" fillId="6" borderId="136" xfId="0" applyFont="1" applyFill="1" applyBorder="1"/>
    <xf numFmtId="0" fontId="2" fillId="6" borderId="153" xfId="0" applyFont="1" applyFill="1" applyBorder="1"/>
    <xf numFmtId="0" fontId="2" fillId="0" borderId="115" xfId="0" applyFont="1" applyBorder="1"/>
    <xf numFmtId="0" fontId="7" fillId="5" borderId="116" xfId="0" applyFont="1" applyFill="1" applyBorder="1" applyAlignment="1">
      <alignment horizontal="center" vertical="center" wrapText="1"/>
    </xf>
    <xf numFmtId="0" fontId="2" fillId="6" borderId="120" xfId="0" applyFont="1" applyFill="1" applyBorder="1"/>
    <xf numFmtId="0" fontId="31" fillId="0" borderId="0" xfId="0" applyFont="1" applyAlignment="1">
      <alignment horizontal="left" vertical="center"/>
    </xf>
    <xf numFmtId="0" fontId="32" fillId="0" borderId="0" xfId="0" applyFont="1"/>
    <xf numFmtId="164" fontId="2" fillId="0" borderId="117" xfId="0" applyNumberFormat="1" applyFont="1" applyBorder="1" applyAlignment="1">
      <alignment horizontal="left" vertical="center" shrinkToFit="1"/>
    </xf>
    <xf numFmtId="0" fontId="2" fillId="0" borderId="101" xfId="0" applyFont="1" applyBorder="1"/>
    <xf numFmtId="0" fontId="17" fillId="0" borderId="17" xfId="0" applyFont="1" applyBorder="1" applyAlignment="1">
      <alignment horizontal="left" vertical="center"/>
    </xf>
    <xf numFmtId="0" fontId="17" fillId="0" borderId="17" xfId="0" applyFont="1" applyBorder="1"/>
    <xf numFmtId="0" fontId="17" fillId="0" borderId="18" xfId="0" applyFont="1" applyBorder="1"/>
    <xf numFmtId="0" fontId="17" fillId="0" borderId="1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22" xfId="0" applyFont="1" applyBorder="1" applyAlignment="1">
      <alignment horizontal="left" vertical="center"/>
    </xf>
    <xf numFmtId="0" fontId="17" fillId="0" borderId="22" xfId="0" applyFont="1" applyBorder="1"/>
    <xf numFmtId="0" fontId="17" fillId="0" borderId="23" xfId="0" applyFont="1" applyBorder="1"/>
    <xf numFmtId="0" fontId="17" fillId="0" borderId="24" xfId="0" applyFont="1" applyBorder="1" applyAlignment="1">
      <alignment horizontal="center" vertical="top"/>
    </xf>
    <xf numFmtId="0" fontId="17" fillId="0" borderId="25" xfId="0" applyFont="1" applyBorder="1"/>
    <xf numFmtId="0" fontId="20" fillId="0" borderId="1" xfId="0" applyFont="1" applyBorder="1" applyAlignment="1">
      <alignment horizontal="left" vertical="center"/>
    </xf>
    <xf numFmtId="0" fontId="15" fillId="0" borderId="5" xfId="0" applyFont="1" applyBorder="1"/>
    <xf numFmtId="0" fontId="15" fillId="0" borderId="21" xfId="0" applyFont="1" applyBorder="1"/>
    <xf numFmtId="0" fontId="1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17" fillId="0" borderId="109" xfId="0" applyFont="1" applyBorder="1" applyAlignment="1">
      <alignment horizontal="center" vertical="center"/>
    </xf>
    <xf numFmtId="0" fontId="27" fillId="0" borderId="110" xfId="0" applyFont="1" applyBorder="1" applyAlignment="1">
      <alignment horizontal="center"/>
    </xf>
    <xf numFmtId="0" fontId="27" fillId="0" borderId="111" xfId="0" applyFont="1" applyBorder="1" applyAlignment="1">
      <alignment horizontal="center"/>
    </xf>
    <xf numFmtId="0" fontId="27" fillId="0" borderId="112" xfId="0" applyFont="1" applyBorder="1" applyAlignment="1">
      <alignment horizontal="center"/>
    </xf>
    <xf numFmtId="0" fontId="27" fillId="0" borderId="113" xfId="0" applyFont="1" applyBorder="1" applyAlignment="1">
      <alignment horizontal="center"/>
    </xf>
    <xf numFmtId="0" fontId="27" fillId="0" borderId="114" xfId="0" applyFont="1" applyBorder="1" applyAlignment="1">
      <alignment horizontal="center"/>
    </xf>
    <xf numFmtId="164" fontId="2" fillId="0" borderId="19" xfId="0" applyNumberFormat="1" applyFont="1" applyBorder="1" applyAlignment="1">
      <alignment horizontal="left" vertical="center" shrinkToFit="1"/>
    </xf>
    <xf numFmtId="0" fontId="2" fillId="0" borderId="18" xfId="0" applyFont="1" applyBorder="1"/>
    <xf numFmtId="164" fontId="7" fillId="7" borderId="19" xfId="0" applyNumberFormat="1" applyFont="1" applyFill="1" applyBorder="1" applyAlignment="1">
      <alignment horizontal="left" vertical="center" shrinkToFit="1"/>
    </xf>
    <xf numFmtId="0" fontId="2" fillId="7" borderId="18" xfId="0" applyFont="1" applyFill="1" applyBorder="1"/>
    <xf numFmtId="0" fontId="7" fillId="5" borderId="120" xfId="0" applyFont="1" applyFill="1" applyBorder="1" applyAlignment="1">
      <alignment horizontal="center" vertical="center" wrapText="1"/>
    </xf>
    <xf numFmtId="0" fontId="2" fillId="6" borderId="108" xfId="0" applyFont="1" applyFill="1" applyBorder="1"/>
    <xf numFmtId="0" fontId="2" fillId="6" borderId="85" xfId="0" applyFont="1" applyFill="1" applyBorder="1"/>
    <xf numFmtId="0" fontId="2" fillId="6" borderId="101" xfId="0" applyFont="1" applyFill="1" applyBorder="1"/>
    <xf numFmtId="0" fontId="2" fillId="6" borderId="154" xfId="0" applyFont="1" applyFill="1" applyBorder="1"/>
    <xf numFmtId="0" fontId="16" fillId="0" borderId="1" xfId="0" applyFont="1" applyBorder="1" applyAlignment="1">
      <alignment horizontal="left" vertical="center"/>
    </xf>
    <xf numFmtId="0" fontId="6" fillId="5" borderId="35" xfId="0" applyFont="1" applyFill="1" applyBorder="1" applyAlignment="1">
      <alignment horizontal="center" vertical="center" wrapText="1"/>
    </xf>
    <xf numFmtId="0" fontId="38" fillId="6" borderId="34" xfId="0" applyFont="1" applyFill="1" applyBorder="1"/>
    <xf numFmtId="0" fontId="38" fillId="6" borderId="38" xfId="0" applyFont="1" applyFill="1" applyBorder="1"/>
    <xf numFmtId="0" fontId="29" fillId="0" borderId="22" xfId="0" applyFont="1" applyBorder="1" applyAlignment="1">
      <alignment horizontal="left" vertical="top"/>
    </xf>
    <xf numFmtId="0" fontId="17" fillId="0" borderId="22" xfId="0" applyFont="1" applyBorder="1" applyAlignment="1">
      <alignment horizontal="left"/>
    </xf>
    <xf numFmtId="0" fontId="17" fillId="0" borderId="23" xfId="0" applyFont="1" applyBorder="1" applyAlignment="1">
      <alignment horizontal="left"/>
    </xf>
    <xf numFmtId="0" fontId="16" fillId="0" borderId="26" xfId="0" applyFont="1" applyBorder="1" applyAlignment="1">
      <alignment horizontal="center" vertical="top"/>
    </xf>
    <xf numFmtId="0" fontId="6" fillId="2" borderId="105" xfId="0" applyFont="1" applyFill="1" applyBorder="1" applyAlignment="1">
      <alignment horizontal="left" vertical="center"/>
    </xf>
    <xf numFmtId="0" fontId="38" fillId="0" borderId="106" xfId="0" applyFont="1" applyBorder="1"/>
    <xf numFmtId="0" fontId="38" fillId="0" borderId="115" xfId="0" applyFont="1" applyBorder="1"/>
    <xf numFmtId="0" fontId="15" fillId="0" borderId="3" xfId="0" applyFont="1" applyBorder="1"/>
    <xf numFmtId="0" fontId="15" fillId="0" borderId="4" xfId="0" applyFont="1" applyBorder="1"/>
    <xf numFmtId="0" fontId="15" fillId="0" borderId="6" xfId="0" applyFont="1" applyBorder="1"/>
    <xf numFmtId="0" fontId="18" fillId="0" borderId="0" xfId="0" applyFont="1"/>
    <xf numFmtId="0" fontId="15" fillId="0" borderId="7" xfId="0" applyFont="1" applyBorder="1"/>
    <xf numFmtId="0" fontId="27" fillId="0" borderId="9" xfId="0" applyFont="1" applyBorder="1"/>
    <xf numFmtId="0" fontId="27" fillId="0" borderId="10" xfId="0" applyFont="1" applyBorder="1"/>
    <xf numFmtId="0" fontId="17" fillId="0" borderId="11" xfId="0" applyFont="1" applyBorder="1" applyAlignment="1">
      <alignment horizontal="center" vertical="top"/>
    </xf>
    <xf numFmtId="0" fontId="27" fillId="0" borderId="12" xfId="0" applyFont="1" applyBorder="1"/>
    <xf numFmtId="0" fontId="27" fillId="0" borderId="13" xfId="0" applyFont="1" applyBorder="1"/>
    <xf numFmtId="0" fontId="17" fillId="0" borderId="109" xfId="0" applyFont="1" applyBorder="1" applyAlignment="1">
      <alignment horizontal="center"/>
    </xf>
    <xf numFmtId="0" fontId="15" fillId="0" borderId="110" xfId="0" applyFont="1" applyBorder="1"/>
    <xf numFmtId="0" fontId="15" fillId="0" borderId="111" xfId="0" applyFont="1" applyBorder="1"/>
    <xf numFmtId="0" fontId="15" fillId="0" borderId="112" xfId="0" applyFont="1" applyBorder="1"/>
    <xf numFmtId="0" fontId="15" fillId="0" borderId="113" xfId="0" applyFont="1" applyBorder="1"/>
    <xf numFmtId="0" fontId="15" fillId="0" borderId="114" xfId="0" applyFont="1" applyBorder="1"/>
    <xf numFmtId="0" fontId="17" fillId="0" borderId="17" xfId="0" applyFont="1" applyBorder="1" applyAlignment="1">
      <alignment horizontal="left" vertical="top"/>
    </xf>
    <xf numFmtId="0" fontId="27" fillId="0" borderId="17" xfId="0" applyFont="1" applyBorder="1" applyAlignment="1">
      <alignment horizontal="left"/>
    </xf>
    <xf numFmtId="0" fontId="27" fillId="0" borderId="18" xfId="0" applyFont="1" applyBorder="1" applyAlignment="1">
      <alignment horizontal="left"/>
    </xf>
    <xf numFmtId="0" fontId="17" fillId="0" borderId="19" xfId="0" applyFont="1" applyBorder="1" applyAlignment="1">
      <alignment horizontal="center" vertical="top"/>
    </xf>
    <xf numFmtId="0" fontId="17" fillId="0" borderId="20" xfId="0" applyFont="1" applyBorder="1"/>
    <xf numFmtId="0" fontId="6" fillId="6" borderId="38" xfId="0" applyFont="1" applyFill="1" applyBorder="1"/>
    <xf numFmtId="0" fontId="6" fillId="5" borderId="19" xfId="0" applyFont="1" applyFill="1" applyBorder="1" applyAlignment="1">
      <alignment horizontal="center" vertical="center" wrapText="1"/>
    </xf>
    <xf numFmtId="0" fontId="6" fillId="6" borderId="18" xfId="0" applyFont="1" applyFill="1" applyBorder="1"/>
    <xf numFmtId="0" fontId="6" fillId="6" borderId="99" xfId="0" applyFont="1" applyFill="1" applyBorder="1"/>
    <xf numFmtId="0" fontId="6" fillId="6" borderId="17" xfId="0" applyFont="1" applyFill="1" applyBorder="1"/>
    <xf numFmtId="0" fontId="38" fillId="6" borderId="17" xfId="0" applyFont="1" applyFill="1" applyBorder="1"/>
    <xf numFmtId="0" fontId="38" fillId="6" borderId="18" xfId="0" applyFont="1" applyFill="1" applyBorder="1"/>
    <xf numFmtId="0" fontId="6" fillId="5" borderId="116" xfId="0" applyFont="1" applyFill="1" applyBorder="1" applyAlignment="1">
      <alignment horizontal="center" vertical="center" wrapText="1"/>
    </xf>
    <xf numFmtId="0" fontId="6" fillId="6" borderId="34" xfId="0" applyFont="1" applyFill="1" applyBorder="1"/>
    <xf numFmtId="0" fontId="6" fillId="2" borderId="28" xfId="0" applyFont="1" applyFill="1" applyBorder="1" applyAlignment="1">
      <alignment horizontal="left" vertical="top" wrapText="1"/>
    </xf>
    <xf numFmtId="0" fontId="38" fillId="0" borderId="9" xfId="0" applyFont="1" applyBorder="1"/>
    <xf numFmtId="0" fontId="38" fillId="0" borderId="27" xfId="0" applyFont="1" applyBorder="1"/>
    <xf numFmtId="0" fontId="6" fillId="5" borderId="117" xfId="0" applyFont="1" applyFill="1" applyBorder="1" applyAlignment="1">
      <alignment horizontal="center" vertical="center" wrapText="1"/>
    </xf>
    <xf numFmtId="0" fontId="38" fillId="6" borderId="101" xfId="0" applyFont="1" applyFill="1" applyBorder="1"/>
    <xf numFmtId="0" fontId="6" fillId="5" borderId="135" xfId="0" applyFont="1" applyFill="1" applyBorder="1" applyAlignment="1">
      <alignment horizontal="center" vertical="center" wrapText="1"/>
    </xf>
    <xf numFmtId="0" fontId="6" fillId="5" borderId="164" xfId="0" applyFont="1" applyFill="1" applyBorder="1" applyAlignment="1">
      <alignment horizontal="center" vertical="center" wrapText="1"/>
    </xf>
    <xf numFmtId="0" fontId="6" fillId="5" borderId="142" xfId="0" applyFont="1" applyFill="1" applyBorder="1" applyAlignment="1">
      <alignment horizontal="center" vertical="center" wrapText="1"/>
    </xf>
    <xf numFmtId="0" fontId="6" fillId="5" borderId="165" xfId="0" applyFont="1" applyFill="1" applyBorder="1" applyAlignment="1">
      <alignment horizontal="center" vertical="center" wrapText="1"/>
    </xf>
    <xf numFmtId="0" fontId="6" fillId="5" borderId="166" xfId="0" applyFont="1" applyFill="1" applyBorder="1" applyAlignment="1">
      <alignment horizontal="center" vertical="center" wrapText="1"/>
    </xf>
    <xf numFmtId="0" fontId="6" fillId="5" borderId="167" xfId="0" applyFont="1" applyFill="1" applyBorder="1" applyAlignment="1">
      <alignment horizontal="center" vertical="center" wrapText="1"/>
    </xf>
    <xf numFmtId="0" fontId="6" fillId="5" borderId="92" xfId="0" applyFont="1" applyFill="1" applyBorder="1" applyAlignment="1">
      <alignment horizontal="center" vertical="center" wrapText="1"/>
    </xf>
    <xf numFmtId="0" fontId="6" fillId="5" borderId="99" xfId="0" applyFont="1" applyFill="1" applyBorder="1" applyAlignment="1">
      <alignment horizontal="center" vertical="center" wrapText="1"/>
    </xf>
    <xf numFmtId="0" fontId="6" fillId="5" borderId="120" xfId="0" applyFont="1" applyFill="1" applyBorder="1" applyAlignment="1">
      <alignment horizontal="center" vertical="center" wrapText="1"/>
    </xf>
    <xf numFmtId="0" fontId="6" fillId="5" borderId="113" xfId="0" applyFont="1" applyFill="1" applyBorder="1" applyAlignment="1">
      <alignment horizontal="center" vertical="center" wrapText="1"/>
    </xf>
    <xf numFmtId="0" fontId="6" fillId="5" borderId="85" xfId="0" applyFont="1" applyFill="1" applyBorder="1" applyAlignment="1">
      <alignment horizontal="center" vertical="center" wrapText="1"/>
    </xf>
    <xf numFmtId="0" fontId="38" fillId="6" borderId="85" xfId="0" applyFont="1" applyFill="1" applyBorder="1"/>
    <xf numFmtId="0" fontId="6" fillId="5" borderId="146" xfId="0" applyFont="1" applyFill="1" applyBorder="1" applyAlignment="1">
      <alignment horizontal="center" vertical="center" wrapText="1"/>
    </xf>
    <xf numFmtId="0" fontId="6" fillId="5" borderId="150" xfId="0" applyFont="1" applyFill="1" applyBorder="1" applyAlignment="1">
      <alignment horizontal="center" vertical="center" wrapText="1"/>
    </xf>
    <xf numFmtId="0" fontId="21" fillId="5" borderId="36" xfId="0" applyFont="1" applyFill="1" applyBorder="1" applyAlignment="1">
      <alignment horizontal="left" vertical="center" wrapText="1"/>
    </xf>
    <xf numFmtId="0" fontId="15" fillId="6" borderId="129" xfId="0" applyFont="1" applyFill="1" applyBorder="1" applyAlignment="1">
      <alignment horizontal="left"/>
    </xf>
    <xf numFmtId="0" fontId="15" fillId="6" borderId="71" xfId="0" applyFont="1" applyFill="1" applyBorder="1" applyAlignment="1">
      <alignment horizontal="left"/>
    </xf>
    <xf numFmtId="0" fontId="21" fillId="5" borderId="118" xfId="0" applyFont="1" applyFill="1" applyBorder="1" applyAlignment="1">
      <alignment horizontal="left" vertical="center" wrapText="1"/>
    </xf>
    <xf numFmtId="0" fontId="15" fillId="6" borderId="79" xfId="0" applyFont="1" applyFill="1" applyBorder="1" applyAlignment="1">
      <alignment horizontal="left"/>
    </xf>
    <xf numFmtId="0" fontId="15" fillId="6" borderId="82" xfId="0" applyFont="1" applyFill="1" applyBorder="1" applyAlignment="1">
      <alignment horizontal="left"/>
    </xf>
    <xf numFmtId="0" fontId="17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5" fillId="0" borderId="7" xfId="0" applyFont="1" applyBorder="1" applyAlignment="1">
      <alignment horizontal="left"/>
    </xf>
    <xf numFmtId="0" fontId="19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 vertical="top"/>
    </xf>
    <xf numFmtId="0" fontId="15" fillId="0" borderId="12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7" fillId="0" borderId="109" xfId="0" applyFont="1" applyBorder="1" applyAlignment="1">
      <alignment horizontal="left"/>
    </xf>
    <xf numFmtId="0" fontId="15" fillId="0" borderId="110" xfId="0" applyFont="1" applyBorder="1" applyAlignment="1">
      <alignment horizontal="left"/>
    </xf>
    <xf numFmtId="0" fontId="15" fillId="0" borderId="111" xfId="0" applyFont="1" applyBorder="1" applyAlignment="1">
      <alignment horizontal="left"/>
    </xf>
    <xf numFmtId="0" fontId="15" fillId="0" borderId="112" xfId="0" applyFont="1" applyBorder="1" applyAlignment="1">
      <alignment horizontal="left"/>
    </xf>
    <xf numFmtId="0" fontId="15" fillId="0" borderId="113" xfId="0" applyFont="1" applyBorder="1" applyAlignment="1">
      <alignment horizontal="left"/>
    </xf>
    <xf numFmtId="0" fontId="15" fillId="0" borderId="114" xfId="0" applyFont="1" applyBorder="1" applyAlignment="1">
      <alignment horizontal="left"/>
    </xf>
    <xf numFmtId="0" fontId="20" fillId="5" borderId="94" xfId="0" applyFont="1" applyFill="1" applyBorder="1" applyAlignment="1">
      <alignment horizontal="left" vertical="center" wrapText="1"/>
    </xf>
    <xf numFmtId="0" fontId="24" fillId="6" borderId="42" xfId="0" applyFont="1" applyFill="1" applyBorder="1" applyAlignment="1">
      <alignment horizontal="left"/>
    </xf>
    <xf numFmtId="0" fontId="20" fillId="2" borderId="28" xfId="0" applyFont="1" applyFill="1" applyBorder="1" applyAlignment="1">
      <alignment horizontal="left" vertical="top" wrapText="1"/>
    </xf>
    <xf numFmtId="0" fontId="24" fillId="0" borderId="9" xfId="0" applyFont="1" applyBorder="1" applyAlignment="1">
      <alignment horizontal="left"/>
    </xf>
    <xf numFmtId="0" fontId="24" fillId="0" borderId="27" xfId="0" applyFont="1" applyBorder="1" applyAlignment="1">
      <alignment horizontal="left"/>
    </xf>
    <xf numFmtId="0" fontId="24" fillId="6" borderId="103" xfId="0" applyFont="1" applyFill="1" applyBorder="1" applyAlignment="1">
      <alignment horizontal="left"/>
    </xf>
    <xf numFmtId="0" fontId="21" fillId="5" borderId="35" xfId="0" applyFont="1" applyFill="1" applyBorder="1" applyAlignment="1">
      <alignment horizontal="left" vertical="center" wrapText="1"/>
    </xf>
    <xf numFmtId="0" fontId="22" fillId="6" borderId="38" xfId="0" applyFont="1" applyFill="1" applyBorder="1" applyAlignment="1">
      <alignment horizontal="left"/>
    </xf>
    <xf numFmtId="0" fontId="21" fillId="5" borderId="117" xfId="0" applyFont="1" applyFill="1" applyBorder="1" applyAlignment="1">
      <alignment horizontal="left" vertical="center" wrapText="1"/>
    </xf>
    <xf numFmtId="0" fontId="22" fillId="6" borderId="101" xfId="0" applyFont="1" applyFill="1" applyBorder="1" applyAlignment="1">
      <alignment horizontal="left"/>
    </xf>
    <xf numFmtId="0" fontId="22" fillId="6" borderId="85" xfId="0" applyFont="1" applyFill="1" applyBorder="1" applyAlignment="1">
      <alignment horizontal="left"/>
    </xf>
    <xf numFmtId="0" fontId="20" fillId="5" borderId="42" xfId="0" applyFont="1" applyFill="1" applyBorder="1" applyAlignment="1">
      <alignment horizontal="left" vertical="center" wrapText="1"/>
    </xf>
    <xf numFmtId="0" fontId="20" fillId="5" borderId="92" xfId="0" applyFont="1" applyFill="1" applyBorder="1" applyAlignment="1">
      <alignment horizontal="left" vertical="center" wrapText="1"/>
    </xf>
    <xf numFmtId="0" fontId="24" fillId="6" borderId="99" xfId="0" applyFont="1" applyFill="1" applyBorder="1" applyAlignment="1">
      <alignment horizontal="left"/>
    </xf>
    <xf numFmtId="0" fontId="24" fillId="6" borderId="93" xfId="0" applyFont="1" applyFill="1" applyBorder="1" applyAlignment="1">
      <alignment horizontal="left"/>
    </xf>
    <xf numFmtId="0" fontId="24" fillId="6" borderId="155" xfId="0" applyFont="1" applyFill="1" applyBorder="1" applyAlignment="1">
      <alignment horizontal="left"/>
    </xf>
    <xf numFmtId="0" fontId="20" fillId="2" borderId="105" xfId="0" applyFont="1" applyFill="1" applyBorder="1" applyAlignment="1">
      <alignment horizontal="left" vertical="top" wrapText="1"/>
    </xf>
    <xf numFmtId="0" fontId="24" fillId="0" borderId="106" xfId="0" applyFont="1" applyBorder="1" applyAlignment="1">
      <alignment horizontal="left"/>
    </xf>
    <xf numFmtId="0" fontId="24" fillId="0" borderId="115" xfId="0" applyFont="1" applyBorder="1" applyAlignment="1">
      <alignment horizontal="left"/>
    </xf>
    <xf numFmtId="0" fontId="22" fillId="6" borderId="34" xfId="0" applyFont="1" applyFill="1" applyBorder="1" applyAlignment="1">
      <alignment horizontal="left"/>
    </xf>
    <xf numFmtId="0" fontId="21" fillId="5" borderId="19" xfId="0" applyFont="1" applyFill="1" applyBorder="1" applyAlignment="1">
      <alignment horizontal="center" vertical="center" wrapText="1"/>
    </xf>
    <xf numFmtId="0" fontId="22" fillId="6" borderId="17" xfId="0" applyFont="1" applyFill="1" applyBorder="1" applyAlignment="1">
      <alignment horizontal="center"/>
    </xf>
    <xf numFmtId="0" fontId="22" fillId="6" borderId="18" xfId="0" applyFont="1" applyFill="1" applyBorder="1" applyAlignment="1">
      <alignment horizontal="center"/>
    </xf>
    <xf numFmtId="0" fontId="21" fillId="5" borderId="116" xfId="0" applyFont="1" applyFill="1" applyBorder="1" applyAlignment="1">
      <alignment horizontal="center" vertical="center" wrapText="1"/>
    </xf>
    <xf numFmtId="0" fontId="22" fillId="6" borderId="34" xfId="0" applyFont="1" applyFill="1" applyBorder="1" applyAlignment="1">
      <alignment horizontal="center"/>
    </xf>
    <xf numFmtId="0" fontId="22" fillId="6" borderId="38" xfId="0" applyFont="1" applyFill="1" applyBorder="1" applyAlignment="1">
      <alignment horizontal="center"/>
    </xf>
    <xf numFmtId="0" fontId="21" fillId="5" borderId="130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top"/>
    </xf>
    <xf numFmtId="0" fontId="15" fillId="0" borderId="17" xfId="0" applyFont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16" fillId="0" borderId="19" xfId="0" applyFont="1" applyBorder="1" applyAlignment="1">
      <alignment horizontal="left" vertical="top"/>
    </xf>
    <xf numFmtId="0" fontId="15" fillId="0" borderId="20" xfId="0" applyFont="1" applyBorder="1" applyAlignment="1">
      <alignment horizontal="left"/>
    </xf>
    <xf numFmtId="0" fontId="16" fillId="0" borderId="22" xfId="0" applyFont="1" applyBorder="1" applyAlignment="1">
      <alignment horizontal="left" vertical="top"/>
    </xf>
    <xf numFmtId="0" fontId="16" fillId="0" borderId="22" xfId="0" applyFont="1" applyBorder="1" applyAlignment="1">
      <alignment horizontal="left"/>
    </xf>
    <xf numFmtId="0" fontId="16" fillId="0" borderId="23" xfId="0" applyFont="1" applyBorder="1" applyAlignment="1">
      <alignment horizontal="left"/>
    </xf>
    <xf numFmtId="0" fontId="16" fillId="0" borderId="24" xfId="0" applyFont="1" applyBorder="1" applyAlignment="1">
      <alignment horizontal="left" vertical="top"/>
    </xf>
    <xf numFmtId="0" fontId="16" fillId="0" borderId="25" xfId="0" applyFont="1" applyBorder="1" applyAlignment="1">
      <alignment horizontal="left"/>
    </xf>
    <xf numFmtId="0" fontId="16" fillId="0" borderId="26" xfId="0" applyFont="1" applyBorder="1" applyAlignment="1">
      <alignment horizontal="left" vertical="top"/>
    </xf>
    <xf numFmtId="0" fontId="15" fillId="0" borderId="27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21" xfId="0" applyFont="1" applyBorder="1" applyAlignment="1">
      <alignment horizontal="left"/>
    </xf>
    <xf numFmtId="3" fontId="22" fillId="4" borderId="146" xfId="0" applyNumberFormat="1" applyFont="1" applyFill="1" applyBorder="1" applyAlignment="1">
      <alignment horizontal="left" vertical="center" wrapText="1"/>
    </xf>
    <xf numFmtId="3" fontId="22" fillId="4" borderId="150" xfId="0" applyNumberFormat="1" applyFont="1" applyFill="1" applyBorder="1" applyAlignment="1">
      <alignment horizontal="left" vertical="center" wrapText="1"/>
    </xf>
    <xf numFmtId="3" fontId="22" fillId="4" borderId="134" xfId="0" applyNumberFormat="1" applyFont="1" applyFill="1" applyBorder="1" applyAlignment="1">
      <alignment horizontal="left" vertical="center" wrapText="1"/>
    </xf>
    <xf numFmtId="0" fontId="21" fillId="5" borderId="146" xfId="0" applyFont="1" applyFill="1" applyBorder="1" applyAlignment="1">
      <alignment horizontal="center" vertical="center" wrapText="1"/>
    </xf>
    <xf numFmtId="0" fontId="21" fillId="5" borderId="150" xfId="0" applyFont="1" applyFill="1" applyBorder="1" applyAlignment="1">
      <alignment horizontal="center" vertical="center" wrapText="1"/>
    </xf>
    <xf numFmtId="0" fontId="22" fillId="4" borderId="146" xfId="0" applyFont="1" applyFill="1" applyBorder="1" applyAlignment="1">
      <alignment horizontal="left" vertical="center" wrapText="1"/>
    </xf>
    <xf numFmtId="0" fontId="22" fillId="4" borderId="150" xfId="0" applyFont="1" applyFill="1" applyBorder="1" applyAlignment="1">
      <alignment horizontal="left" vertical="center" wrapText="1"/>
    </xf>
    <xf numFmtId="0" fontId="22" fillId="4" borderId="134" xfId="0" applyFont="1" applyFill="1" applyBorder="1" applyAlignment="1">
      <alignment horizontal="left" vertical="center" wrapText="1"/>
    </xf>
    <xf numFmtId="0" fontId="21" fillId="5" borderId="145" xfId="0" applyFont="1" applyFill="1" applyBorder="1" applyAlignment="1">
      <alignment horizontal="left" vertical="center" wrapText="1"/>
    </xf>
    <xf numFmtId="0" fontId="21" fillId="5" borderId="147" xfId="0" applyFont="1" applyFill="1" applyBorder="1" applyAlignment="1">
      <alignment horizontal="left" vertical="center" wrapText="1"/>
    </xf>
    <xf numFmtId="0" fontId="21" fillId="5" borderId="151" xfId="0" applyFont="1" applyFill="1" applyBorder="1" applyAlignment="1">
      <alignment horizontal="left" vertical="center" wrapText="1"/>
    </xf>
    <xf numFmtId="0" fontId="15" fillId="7" borderId="0" xfId="0" applyFont="1" applyFill="1" applyAlignment="1">
      <alignment horizontal="left" vertical="top"/>
    </xf>
    <xf numFmtId="164" fontId="21" fillId="7" borderId="94" xfId="0" applyNumberFormat="1" applyFont="1" applyFill="1" applyBorder="1" applyAlignment="1">
      <alignment horizontal="left" vertical="center" shrinkToFit="1"/>
    </xf>
    <xf numFmtId="0" fontId="22" fillId="7" borderId="103" xfId="0" applyFont="1" applyFill="1" applyBorder="1" applyAlignment="1">
      <alignment horizontal="left"/>
    </xf>
    <xf numFmtId="0" fontId="22" fillId="7" borderId="42" xfId="0" applyFont="1" applyFill="1" applyBorder="1" applyAlignment="1">
      <alignment horizontal="left"/>
    </xf>
    <xf numFmtId="0" fontId="21" fillId="5" borderId="22" xfId="0" applyFont="1" applyFill="1" applyBorder="1" applyAlignment="1">
      <alignment horizontal="left" vertical="center" wrapText="1"/>
    </xf>
    <xf numFmtId="0" fontId="15" fillId="6" borderId="22" xfId="0" applyFont="1" applyFill="1" applyBorder="1" applyAlignment="1">
      <alignment horizontal="left"/>
    </xf>
    <xf numFmtId="0" fontId="15" fillId="6" borderId="160" xfId="0" applyFont="1" applyFill="1" applyBorder="1" applyAlignment="1">
      <alignment horizontal="left"/>
    </xf>
    <xf numFmtId="0" fontId="21" fillId="5" borderId="73" xfId="0" applyFont="1" applyFill="1" applyBorder="1" applyAlignment="1">
      <alignment horizontal="left" vertical="center" wrapText="1"/>
    </xf>
    <xf numFmtId="0" fontId="15" fillId="6" borderId="74" xfId="0" applyFont="1" applyFill="1" applyBorder="1" applyAlignment="1">
      <alignment horizontal="left"/>
    </xf>
    <xf numFmtId="0" fontId="21" fillId="5" borderId="72" xfId="0" applyFont="1" applyFill="1" applyBorder="1" applyAlignment="1">
      <alignment horizontal="left" vertical="center" wrapText="1"/>
    </xf>
    <xf numFmtId="0" fontId="22" fillId="0" borderId="135" xfId="0" applyFont="1" applyBorder="1" applyAlignment="1">
      <alignment horizontal="left" vertical="center"/>
    </xf>
    <xf numFmtId="0" fontId="22" fillId="0" borderId="142" xfId="0" applyFont="1" applyBorder="1" applyAlignment="1">
      <alignment horizontal="left" vertical="center"/>
    </xf>
    <xf numFmtId="0" fontId="22" fillId="0" borderId="143" xfId="0" applyFont="1" applyBorder="1" applyAlignment="1">
      <alignment horizontal="left" vertical="center"/>
    </xf>
    <xf numFmtId="0" fontId="22" fillId="0" borderId="144" xfId="0" applyFont="1" applyBorder="1" applyAlignment="1">
      <alignment horizontal="left" vertical="center"/>
    </xf>
    <xf numFmtId="0" fontId="21" fillId="5" borderId="152" xfId="0" applyFont="1" applyFill="1" applyBorder="1" applyAlignment="1">
      <alignment horizontal="center" vertical="center"/>
    </xf>
    <xf numFmtId="0" fontId="21" fillId="5" borderId="153" xfId="0" applyFont="1" applyFill="1" applyBorder="1" applyAlignment="1">
      <alignment horizontal="center" vertical="center"/>
    </xf>
    <xf numFmtId="0" fontId="21" fillId="5" borderId="136" xfId="0" applyFont="1" applyFill="1" applyBorder="1" applyAlignment="1">
      <alignment horizontal="center" vertical="center"/>
    </xf>
    <xf numFmtId="0" fontId="21" fillId="5" borderId="145" xfId="0" applyFont="1" applyFill="1" applyBorder="1" applyAlignment="1">
      <alignment horizontal="center" vertical="center"/>
    </xf>
    <xf numFmtId="0" fontId="21" fillId="5" borderId="147" xfId="0" applyFont="1" applyFill="1" applyBorder="1" applyAlignment="1">
      <alignment horizontal="center" vertical="center"/>
    </xf>
    <xf numFmtId="0" fontId="21" fillId="5" borderId="154" xfId="0" applyFont="1" applyFill="1" applyBorder="1" applyAlignment="1">
      <alignment horizontal="center" vertical="center"/>
    </xf>
    <xf numFmtId="0" fontId="16" fillId="2" borderId="113" xfId="0" applyFont="1" applyFill="1" applyBorder="1" applyAlignment="1">
      <alignment horizontal="left" vertical="top"/>
    </xf>
    <xf numFmtId="0" fontId="15" fillId="0" borderId="148" xfId="0" applyFont="1" applyBorder="1" applyAlignment="1">
      <alignment horizontal="left"/>
    </xf>
    <xf numFmtId="0" fontId="21" fillId="5" borderId="130" xfId="0" applyFont="1" applyFill="1" applyBorder="1" applyAlignment="1">
      <alignment horizontal="center" wrapText="1"/>
    </xf>
    <xf numFmtId="0" fontId="21" fillId="5" borderId="119" xfId="0" applyFont="1" applyFill="1" applyBorder="1" applyAlignment="1">
      <alignment horizontal="left" vertical="center"/>
    </xf>
    <xf numFmtId="0" fontId="21" fillId="5" borderId="149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148" xfId="0" applyFont="1" applyFill="1" applyBorder="1" applyAlignment="1">
      <alignment horizontal="left" vertical="center"/>
    </xf>
    <xf numFmtId="43" fontId="22" fillId="9" borderId="146" xfId="2" applyFont="1" applyFill="1" applyBorder="1" applyAlignment="1">
      <alignment horizontal="left" vertical="center" wrapText="1"/>
    </xf>
    <xf numFmtId="43" fontId="22" fillId="9" borderId="134" xfId="2" applyFont="1" applyFill="1" applyBorder="1" applyAlignment="1">
      <alignment horizontal="left" vertical="center" wrapText="1"/>
    </xf>
    <xf numFmtId="164" fontId="21" fillId="7" borderId="156" xfId="0" applyNumberFormat="1" applyFont="1" applyFill="1" applyBorder="1" applyAlignment="1">
      <alignment horizontal="left" vertical="center" shrinkToFit="1"/>
    </xf>
    <xf numFmtId="0" fontId="22" fillId="7" borderId="159" xfId="0" applyFont="1" applyFill="1" applyBorder="1" applyAlignment="1">
      <alignment horizontal="left"/>
    </xf>
    <xf numFmtId="0" fontId="22" fillId="7" borderId="157" xfId="0" applyFont="1" applyFill="1" applyBorder="1" applyAlignment="1">
      <alignment horizontal="left"/>
    </xf>
    <xf numFmtId="164" fontId="22" fillId="0" borderId="120" xfId="0" applyNumberFormat="1" applyFont="1" applyBorder="1" applyAlignment="1">
      <alignment horizontal="left" vertical="center" wrapText="1" shrinkToFit="1"/>
    </xf>
    <xf numFmtId="164" fontId="22" fillId="0" borderId="113" xfId="0" applyNumberFormat="1" applyFont="1" applyBorder="1" applyAlignment="1">
      <alignment horizontal="left" vertical="center" wrapText="1" shrinkToFit="1"/>
    </xf>
    <xf numFmtId="164" fontId="22" fillId="0" borderId="85" xfId="0" applyNumberFormat="1" applyFont="1" applyBorder="1" applyAlignment="1">
      <alignment horizontal="left" vertical="center" wrapText="1" shrinkToFit="1"/>
    </xf>
    <xf numFmtId="164" fontId="22" fillId="0" borderId="108" xfId="0" applyNumberFormat="1" applyFont="1" applyBorder="1" applyAlignment="1">
      <alignment horizontal="left" vertical="center" wrapText="1" shrinkToFit="1"/>
    </xf>
    <xf numFmtId="164" fontId="22" fillId="0" borderId="123" xfId="0" applyNumberFormat="1" applyFont="1" applyBorder="1" applyAlignment="1">
      <alignment horizontal="left" vertical="center" wrapText="1" shrinkToFit="1"/>
    </xf>
    <xf numFmtId="164" fontId="22" fillId="0" borderId="101" xfId="0" applyNumberFormat="1" applyFont="1" applyBorder="1" applyAlignment="1">
      <alignment horizontal="left" vertical="center" wrapText="1" shrinkToFit="1"/>
    </xf>
    <xf numFmtId="164" fontId="22" fillId="0" borderId="116" xfId="0" applyNumberFormat="1" applyFont="1" applyBorder="1" applyAlignment="1">
      <alignment horizontal="left" vertical="center" wrapText="1" shrinkToFit="1"/>
    </xf>
    <xf numFmtId="164" fontId="22" fillId="0" borderId="128" xfId="0" applyNumberFormat="1" applyFont="1" applyBorder="1" applyAlignment="1">
      <alignment horizontal="left" vertical="center" wrapText="1" shrinkToFit="1"/>
    </xf>
    <xf numFmtId="164" fontId="22" fillId="0" borderId="117" xfId="0" applyNumberFormat="1" applyFont="1" applyBorder="1" applyAlignment="1">
      <alignment horizontal="left" vertical="center" wrapText="1" shrinkToFit="1"/>
    </xf>
    <xf numFmtId="0" fontId="20" fillId="5" borderId="156" xfId="0" applyFont="1" applyFill="1" applyBorder="1" applyAlignment="1">
      <alignment horizontal="left" vertical="center" wrapText="1"/>
    </xf>
    <xf numFmtId="0" fontId="24" fillId="6" borderId="157" xfId="0" applyFont="1" applyFill="1" applyBorder="1" applyAlignment="1">
      <alignment horizontal="left"/>
    </xf>
    <xf numFmtId="0" fontId="5" fillId="6" borderId="38" xfId="0" applyFont="1" applyFill="1" applyBorder="1"/>
    <xf numFmtId="0" fontId="23" fillId="5" borderId="36" xfId="0" applyFont="1" applyFill="1" applyBorder="1" applyAlignment="1">
      <alignment horizontal="center" vertical="center" wrapText="1"/>
    </xf>
    <xf numFmtId="0" fontId="5" fillId="6" borderId="129" xfId="0" applyFont="1" applyFill="1" applyBorder="1"/>
    <xf numFmtId="0" fontId="5" fillId="6" borderId="91" xfId="0" applyFont="1" applyFill="1" applyBorder="1"/>
    <xf numFmtId="0" fontId="5" fillId="6" borderId="18" xfId="0" applyFont="1" applyFill="1" applyBorder="1"/>
    <xf numFmtId="0" fontId="5" fillId="6" borderId="67" xfId="0" applyFont="1" applyFill="1" applyBorder="1"/>
    <xf numFmtId="0" fontId="5" fillId="6" borderId="128" xfId="0" applyFont="1" applyFill="1" applyBorder="1"/>
    <xf numFmtId="0" fontId="5" fillId="6" borderId="17" xfId="0" applyFont="1" applyFill="1" applyBorder="1"/>
    <xf numFmtId="0" fontId="23" fillId="5" borderId="35" xfId="0" applyFont="1" applyFill="1" applyBorder="1" applyAlignment="1">
      <alignment horizontal="center" vertical="center" wrapText="1"/>
    </xf>
    <xf numFmtId="164" fontId="10" fillId="0" borderId="35" xfId="0" applyNumberFormat="1" applyFont="1" applyBorder="1" applyAlignment="1">
      <alignment horizontal="center" vertical="center" shrinkToFit="1"/>
    </xf>
    <xf numFmtId="0" fontId="5" fillId="0" borderId="38" xfId="0" applyFont="1" applyBorder="1"/>
    <xf numFmtId="0" fontId="5" fillId="6" borderId="20" xfId="0" applyFont="1" applyFill="1" applyBorder="1"/>
    <xf numFmtId="0" fontId="3" fillId="0" borderId="1" xfId="0" applyFont="1" applyBorder="1" applyAlignment="1">
      <alignment horizontal="left" vertical="center"/>
    </xf>
    <xf numFmtId="0" fontId="5" fillId="0" borderId="5" xfId="0" applyFont="1" applyBorder="1"/>
    <xf numFmtId="0" fontId="5" fillId="0" borderId="21" xfId="0" applyFont="1" applyBorder="1"/>
    <xf numFmtId="0" fontId="5" fillId="0" borderId="9" xfId="0" applyFont="1" applyBorder="1"/>
    <xf numFmtId="0" fontId="5" fillId="0" borderId="27" xfId="0" applyFont="1" applyBorder="1"/>
    <xf numFmtId="0" fontId="6" fillId="5" borderId="31" xfId="0" applyFont="1" applyFill="1" applyBorder="1" applyAlignment="1">
      <alignment horizontal="center" vertical="center" wrapText="1"/>
    </xf>
    <xf numFmtId="0" fontId="5" fillId="6" borderId="15" xfId="0" applyFont="1" applyFill="1" applyBorder="1"/>
    <xf numFmtId="0" fontId="5" fillId="6" borderId="32" xfId="0" applyFont="1" applyFill="1" applyBorder="1"/>
    <xf numFmtId="0" fontId="7" fillId="5" borderId="30" xfId="0" applyFont="1" applyFill="1" applyBorder="1" applyAlignment="1">
      <alignment horizontal="center" vertical="center" wrapText="1"/>
    </xf>
    <xf numFmtId="0" fontId="5" fillId="6" borderId="34" xfId="0" applyFont="1" applyFill="1" applyBorder="1"/>
    <xf numFmtId="0" fontId="5" fillId="0" borderId="3" xfId="0" applyFont="1" applyBorder="1"/>
    <xf numFmtId="0" fontId="5" fillId="0" borderId="4" xfId="0" applyFont="1" applyBorder="1"/>
    <xf numFmtId="0" fontId="5" fillId="0" borderId="6" xfId="0" applyFont="1" applyBorder="1"/>
    <xf numFmtId="0" fontId="0" fillId="0" borderId="0" xfId="0"/>
    <xf numFmtId="0" fontId="5" fillId="0" borderId="7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5" xfId="0" applyFont="1" applyBorder="1"/>
    <xf numFmtId="0" fontId="5" fillId="0" borderId="16" xfId="0" applyFont="1" applyBorder="1"/>
    <xf numFmtId="0" fontId="7" fillId="0" borderId="17" xfId="0" applyFont="1" applyBorder="1" applyAlignment="1">
      <alignment horizontal="center" vertical="top"/>
    </xf>
    <xf numFmtId="0" fontId="5" fillId="0" borderId="17" xfId="0" applyFont="1" applyBorder="1"/>
    <xf numFmtId="0" fontId="5" fillId="0" borderId="18" xfId="0" applyFont="1" applyBorder="1"/>
    <xf numFmtId="0" fontId="2" fillId="0" borderId="22" xfId="0" applyFont="1" applyBorder="1" applyAlignment="1">
      <alignment horizontal="center" vertical="top"/>
    </xf>
    <xf numFmtId="0" fontId="5" fillId="0" borderId="22" xfId="0" applyFont="1" applyBorder="1"/>
    <xf numFmtId="0" fontId="5" fillId="0" borderId="23" xfId="0" applyFont="1" applyBorder="1"/>
    <xf numFmtId="0" fontId="5" fillId="6" borderId="40" xfId="0" applyFont="1" applyFill="1" applyBorder="1"/>
    <xf numFmtId="0" fontId="7" fillId="5" borderId="53" xfId="0" applyFont="1" applyFill="1" applyBorder="1" applyAlignment="1">
      <alignment horizontal="center" vertical="center" wrapText="1"/>
    </xf>
    <xf numFmtId="0" fontId="5" fillId="6" borderId="33" xfId="0" applyFont="1" applyFill="1" applyBorder="1"/>
    <xf numFmtId="0" fontId="5" fillId="6" borderId="127" xfId="0" applyFont="1" applyFill="1" applyBorder="1"/>
    <xf numFmtId="0" fontId="7" fillId="5" borderId="60" xfId="0" applyFont="1" applyFill="1" applyBorder="1" applyAlignment="1">
      <alignment horizontal="center" vertical="center" wrapText="1"/>
    </xf>
    <xf numFmtId="0" fontId="7" fillId="5" borderId="61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left" vertical="top" wrapText="1"/>
    </xf>
    <xf numFmtId="0" fontId="5" fillId="0" borderId="51" xfId="0" applyFont="1" applyBorder="1"/>
    <xf numFmtId="0" fontId="5" fillId="0" borderId="52" xfId="0" applyFont="1" applyBorder="1"/>
    <xf numFmtId="164" fontId="9" fillId="0" borderId="35" xfId="0" applyNumberFormat="1" applyFont="1" applyBorder="1" applyAlignment="1">
      <alignment horizontal="center" vertical="center" wrapText="1"/>
    </xf>
    <xf numFmtId="0" fontId="5" fillId="6" borderId="37" xfId="0" applyFont="1" applyFill="1" applyBorder="1"/>
    <xf numFmtId="0" fontId="6" fillId="5" borderId="29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top"/>
    </xf>
    <xf numFmtId="0" fontId="5" fillId="0" borderId="20" xfId="0" applyFont="1" applyBorder="1"/>
    <xf numFmtId="0" fontId="5" fillId="6" borderId="16" xfId="0" applyFont="1" applyFill="1" applyBorder="1"/>
    <xf numFmtId="0" fontId="23" fillId="0" borderId="24" xfId="0" applyFont="1" applyBorder="1" applyAlignment="1">
      <alignment horizontal="center" vertical="top"/>
    </xf>
    <xf numFmtId="0" fontId="5" fillId="0" borderId="25" xfId="0" applyFont="1" applyBorder="1"/>
    <xf numFmtId="0" fontId="6" fillId="2" borderId="57" xfId="0" applyFont="1" applyFill="1" applyBorder="1" applyAlignment="1">
      <alignment horizontal="left" vertical="top" wrapText="1"/>
    </xf>
    <xf numFmtId="0" fontId="5" fillId="0" borderId="58" xfId="0" applyFont="1" applyBorder="1"/>
    <xf numFmtId="0" fontId="5" fillId="0" borderId="59" xfId="0" applyFont="1" applyBorder="1"/>
    <xf numFmtId="0" fontId="6" fillId="5" borderId="62" xfId="0" applyFont="1" applyFill="1" applyBorder="1" applyAlignment="1">
      <alignment horizontal="center" vertical="center" wrapText="1"/>
    </xf>
    <xf numFmtId="0" fontId="5" fillId="6" borderId="63" xfId="0" applyFont="1" applyFill="1" applyBorder="1"/>
    <xf numFmtId="0" fontId="5" fillId="6" borderId="66" xfId="0" applyFont="1" applyFill="1" applyBorder="1"/>
    <xf numFmtId="0" fontId="7" fillId="5" borderId="62" xfId="0" applyFont="1" applyFill="1" applyBorder="1" applyAlignment="1">
      <alignment horizontal="center" vertical="center" wrapText="1"/>
    </xf>
    <xf numFmtId="0" fontId="5" fillId="6" borderId="64" xfId="0" applyFont="1" applyFill="1" applyBorder="1"/>
    <xf numFmtId="0" fontId="8" fillId="5" borderId="65" xfId="0" applyFont="1" applyFill="1" applyBorder="1" applyAlignment="1">
      <alignment horizontal="center" vertical="center" wrapText="1"/>
    </xf>
    <xf numFmtId="164" fontId="10" fillId="0" borderId="35" xfId="0" applyNumberFormat="1" applyFont="1" applyBorder="1" applyAlignment="1">
      <alignment horizontal="center" vertical="center" wrapText="1"/>
    </xf>
    <xf numFmtId="164" fontId="9" fillId="0" borderId="35" xfId="0" applyNumberFormat="1" applyFont="1" applyBorder="1" applyAlignment="1">
      <alignment horizontal="center" vertical="center" shrinkToFit="1"/>
    </xf>
    <xf numFmtId="164" fontId="10" fillId="0" borderId="36" xfId="0" applyNumberFormat="1" applyFont="1" applyBorder="1" applyAlignment="1">
      <alignment horizontal="center" vertical="center" shrinkToFit="1"/>
    </xf>
    <xf numFmtId="0" fontId="5" fillId="0" borderId="40" xfId="0" applyFont="1" applyBorder="1"/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2</xdr:row>
      <xdr:rowOff>57150</xdr:rowOff>
    </xdr:from>
    <xdr:ext cx="1238250" cy="8286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200025</xdr:rowOff>
    </xdr:from>
    <xdr:ext cx="1657350" cy="11239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1</xdr:row>
      <xdr:rowOff>142875</xdr:rowOff>
    </xdr:from>
    <xdr:ext cx="1847850" cy="11525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</xdr:row>
      <xdr:rowOff>57149</xdr:rowOff>
    </xdr:from>
    <xdr:ext cx="1304925" cy="1362075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219074"/>
          <a:ext cx="1304925" cy="136207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152400</xdr:rowOff>
    </xdr:from>
    <xdr:ext cx="1371600" cy="14001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52400"/>
          <a:ext cx="1371600" cy="140017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28574</xdr:colOff>
      <xdr:row>1</xdr:row>
      <xdr:rowOff>0</xdr:rowOff>
    </xdr:from>
    <xdr:ext cx="1609726" cy="1562100"/>
    <xdr:pic>
      <xdr:nvPicPr>
        <xdr:cNvPr id="2" name="image6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4" y="161925"/>
          <a:ext cx="1609726" cy="1562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8"/>
  <sheetViews>
    <sheetView topLeftCell="B1" zoomScaleNormal="100" workbookViewId="0">
      <selection activeCell="T19" sqref="T19"/>
    </sheetView>
  </sheetViews>
  <sheetFormatPr baseColWidth="10" defaultColWidth="14.42578125" defaultRowHeight="15" customHeight="1" x14ac:dyDescent="0.2"/>
  <cols>
    <col min="1" max="1" width="25" style="138" customWidth="1"/>
    <col min="2" max="2" width="26.7109375" style="138" customWidth="1"/>
    <col min="3" max="3" width="10.42578125" style="138" customWidth="1"/>
    <col min="4" max="4" width="14" style="138" customWidth="1"/>
    <col min="5" max="5" width="13.42578125" style="138" customWidth="1"/>
    <col min="6" max="6" width="14.28515625" style="138" customWidth="1"/>
    <col min="7" max="7" width="13.42578125" style="138" customWidth="1"/>
    <col min="8" max="8" width="10.140625" style="138" customWidth="1"/>
    <col min="9" max="9" width="9.42578125" style="138" customWidth="1"/>
    <col min="10" max="10" width="10" style="138" customWidth="1"/>
    <col min="11" max="11" width="7.85546875" style="138" customWidth="1"/>
    <col min="12" max="12" width="10" style="138" customWidth="1"/>
    <col min="13" max="13" width="10.140625" style="138" customWidth="1"/>
    <col min="14" max="14" width="11" style="138" customWidth="1"/>
    <col min="15" max="15" width="9.42578125" style="138" customWidth="1"/>
    <col min="16" max="16" width="10.85546875" style="138" customWidth="1"/>
    <col min="17" max="36" width="9.28515625" style="138" customWidth="1"/>
    <col min="37" max="16384" width="14.42578125" style="138"/>
  </cols>
  <sheetData>
    <row r="1" spans="1:36" ht="12.75" customHeight="1" x14ac:dyDescent="0.2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8" customHeight="1" x14ac:dyDescent="0.2">
      <c r="A2" s="446"/>
      <c r="B2" s="449" t="s">
        <v>0</v>
      </c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1"/>
      <c r="Q2" s="3"/>
      <c r="R2" s="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8" customHeight="1" x14ac:dyDescent="0.2">
      <c r="A3" s="447"/>
      <c r="B3" s="452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4"/>
      <c r="Q3" s="3"/>
      <c r="R3" s="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8" customHeight="1" x14ac:dyDescent="0.2">
      <c r="A4" s="447"/>
      <c r="B4" s="417" t="s">
        <v>1</v>
      </c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9"/>
      <c r="Q4" s="3"/>
      <c r="R4" s="3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8" customHeight="1" x14ac:dyDescent="0.2">
      <c r="A5" s="447"/>
      <c r="B5" s="420" t="s">
        <v>2</v>
      </c>
      <c r="C5" s="421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2"/>
      <c r="Q5" s="3"/>
      <c r="R5" s="3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8" customHeight="1" x14ac:dyDescent="0.25">
      <c r="A6" s="447"/>
      <c r="B6" s="428" t="s">
        <v>3</v>
      </c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  <c r="N6" s="429"/>
      <c r="O6" s="429"/>
      <c r="P6" s="430"/>
      <c r="Q6" s="3"/>
      <c r="R6" s="3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" customHeight="1" x14ac:dyDescent="0.25">
      <c r="A7" s="447"/>
      <c r="B7" s="423" t="s">
        <v>4</v>
      </c>
      <c r="C7" s="424"/>
      <c r="D7" s="424"/>
      <c r="E7" s="424"/>
      <c r="F7" s="424"/>
      <c r="G7" s="424"/>
      <c r="H7" s="424"/>
      <c r="I7" s="425"/>
      <c r="J7" s="426" t="s">
        <v>5</v>
      </c>
      <c r="K7" s="424"/>
      <c r="L7" s="424"/>
      <c r="M7" s="424"/>
      <c r="N7" s="424"/>
      <c r="O7" s="424"/>
      <c r="P7" s="427"/>
      <c r="Q7" s="1"/>
      <c r="R7" s="3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8" customHeight="1" thickBot="1" x14ac:dyDescent="0.3">
      <c r="A8" s="448"/>
      <c r="B8" s="437" t="s">
        <v>6</v>
      </c>
      <c r="C8" s="438"/>
      <c r="D8" s="438"/>
      <c r="E8" s="438"/>
      <c r="F8" s="438"/>
      <c r="G8" s="438"/>
      <c r="H8" s="438"/>
      <c r="I8" s="439"/>
      <c r="J8" s="440" t="s">
        <v>247</v>
      </c>
      <c r="K8" s="438"/>
      <c r="L8" s="438"/>
      <c r="M8" s="438"/>
      <c r="N8" s="438"/>
      <c r="O8" s="438"/>
      <c r="P8" s="441"/>
      <c r="Q8" s="1"/>
      <c r="R8" s="3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8" customHeight="1" x14ac:dyDescent="0.2">
      <c r="A9" s="432"/>
      <c r="B9" s="418"/>
      <c r="C9" s="418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33"/>
      <c r="Q9" s="1"/>
      <c r="R9" s="3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8" customHeight="1" x14ac:dyDescent="0.25">
      <c r="A10" s="434" t="s">
        <v>7</v>
      </c>
      <c r="B10" s="435"/>
      <c r="C10" s="435"/>
      <c r="D10" s="435"/>
      <c r="E10" s="435"/>
      <c r="F10" s="435"/>
      <c r="G10" s="435"/>
      <c r="H10" s="435"/>
      <c r="I10" s="435"/>
      <c r="J10" s="435"/>
      <c r="K10" s="435"/>
      <c r="L10" s="435"/>
      <c r="M10" s="435"/>
      <c r="N10" s="435"/>
      <c r="O10" s="435"/>
      <c r="P10" s="436"/>
      <c r="Q10" s="1"/>
      <c r="R10" s="3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8" customHeight="1" x14ac:dyDescent="0.25">
      <c r="A11" s="469" t="s">
        <v>8</v>
      </c>
      <c r="B11" s="445" t="s">
        <v>9</v>
      </c>
      <c r="C11" s="442" t="s">
        <v>10</v>
      </c>
      <c r="D11" s="443"/>
      <c r="E11" s="443"/>
      <c r="F11" s="444"/>
      <c r="G11" s="445" t="s">
        <v>11</v>
      </c>
      <c r="H11" s="442" t="s">
        <v>12</v>
      </c>
      <c r="I11" s="463"/>
      <c r="J11" s="463"/>
      <c r="K11" s="463"/>
      <c r="L11" s="463"/>
      <c r="M11" s="463"/>
      <c r="N11" s="336"/>
      <c r="O11" s="336"/>
      <c r="P11" s="337"/>
      <c r="Q11" s="1"/>
      <c r="R11" s="3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8" customHeight="1" x14ac:dyDescent="0.25">
      <c r="A12" s="387"/>
      <c r="B12" s="411"/>
      <c r="C12" s="377" t="s">
        <v>248</v>
      </c>
      <c r="D12" s="377" t="s">
        <v>249</v>
      </c>
      <c r="E12" s="377" t="s">
        <v>250</v>
      </c>
      <c r="F12" s="377" t="s">
        <v>251</v>
      </c>
      <c r="G12" s="411"/>
      <c r="H12" s="380" t="s">
        <v>248</v>
      </c>
      <c r="I12" s="382"/>
      <c r="J12" s="380" t="s">
        <v>249</v>
      </c>
      <c r="K12" s="382"/>
      <c r="L12" s="380" t="s">
        <v>250</v>
      </c>
      <c r="M12" s="382"/>
      <c r="N12" s="377" t="s">
        <v>17</v>
      </c>
      <c r="O12" s="377" t="s">
        <v>18</v>
      </c>
      <c r="P12" s="393" t="s">
        <v>262</v>
      </c>
      <c r="Q12" s="1"/>
      <c r="R12" s="3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31.5" customHeight="1" x14ac:dyDescent="0.2">
      <c r="A13" s="388"/>
      <c r="B13" s="378"/>
      <c r="C13" s="378"/>
      <c r="D13" s="378"/>
      <c r="E13" s="378"/>
      <c r="F13" s="379"/>
      <c r="G13" s="378"/>
      <c r="H13" s="139" t="s">
        <v>19</v>
      </c>
      <c r="I13" s="139" t="s">
        <v>20</v>
      </c>
      <c r="J13" s="139" t="s">
        <v>19</v>
      </c>
      <c r="K13" s="139" t="s">
        <v>20</v>
      </c>
      <c r="L13" s="139" t="s">
        <v>19</v>
      </c>
      <c r="M13" s="139" t="s">
        <v>20</v>
      </c>
      <c r="N13" s="378"/>
      <c r="O13" s="378"/>
      <c r="P13" s="394"/>
      <c r="Q13" s="1"/>
      <c r="R13" s="79"/>
      <c r="S13" s="1"/>
      <c r="T13" s="8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8" customHeight="1" x14ac:dyDescent="0.2">
      <c r="A14" s="140" t="s">
        <v>21</v>
      </c>
      <c r="B14" s="65" t="s">
        <v>22</v>
      </c>
      <c r="C14" s="141">
        <v>43</v>
      </c>
      <c r="D14" s="141">
        <v>1066</v>
      </c>
      <c r="E14" s="142">
        <v>1074</v>
      </c>
      <c r="F14" s="143">
        <f t="shared" ref="F14:F20" si="0">SUM(C14:E14)</f>
        <v>2183</v>
      </c>
      <c r="G14" s="65" t="s">
        <v>23</v>
      </c>
      <c r="H14" s="142">
        <v>5</v>
      </c>
      <c r="I14" s="142">
        <v>2</v>
      </c>
      <c r="J14" s="144">
        <v>333</v>
      </c>
      <c r="K14" s="144">
        <v>25</v>
      </c>
      <c r="L14" s="144">
        <v>297</v>
      </c>
      <c r="M14" s="144">
        <v>22</v>
      </c>
      <c r="N14" s="145">
        <f t="shared" ref="N14:O20" si="1">SUM(H14,J14,L14)</f>
        <v>635</v>
      </c>
      <c r="O14" s="145">
        <f t="shared" si="1"/>
        <v>49</v>
      </c>
      <c r="P14" s="146">
        <f t="shared" ref="P14:P20" si="2">SUM(H14:M14)</f>
        <v>684</v>
      </c>
      <c r="Q14" s="1"/>
      <c r="R14" s="79"/>
      <c r="S14" s="1"/>
      <c r="T14" s="8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8" customHeight="1" x14ac:dyDescent="0.2">
      <c r="A15" s="140" t="s">
        <v>24</v>
      </c>
      <c r="B15" s="65" t="s">
        <v>25</v>
      </c>
      <c r="C15" s="142">
        <v>488</v>
      </c>
      <c r="D15" s="141">
        <v>474</v>
      </c>
      <c r="E15" s="142">
        <v>316</v>
      </c>
      <c r="F15" s="143">
        <f t="shared" si="0"/>
        <v>1278</v>
      </c>
      <c r="G15" s="65" t="s">
        <v>23</v>
      </c>
      <c r="H15" s="142">
        <v>169</v>
      </c>
      <c r="I15" s="142">
        <v>2</v>
      </c>
      <c r="J15" s="142">
        <v>179</v>
      </c>
      <c r="K15" s="142">
        <v>0</v>
      </c>
      <c r="L15" s="142">
        <v>141</v>
      </c>
      <c r="M15" s="142">
        <v>0</v>
      </c>
      <c r="N15" s="147">
        <f t="shared" si="1"/>
        <v>489</v>
      </c>
      <c r="O15" s="147">
        <f t="shared" si="1"/>
        <v>2</v>
      </c>
      <c r="P15" s="146">
        <f t="shared" si="2"/>
        <v>491</v>
      </c>
      <c r="Q15" s="1"/>
      <c r="R15" s="79"/>
      <c r="S15" s="1"/>
      <c r="T15" s="8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18" customHeight="1" x14ac:dyDescent="0.2">
      <c r="A16" s="140" t="s">
        <v>26</v>
      </c>
      <c r="B16" s="65" t="s">
        <v>27</v>
      </c>
      <c r="C16" s="148">
        <v>145.12</v>
      </c>
      <c r="D16" s="141">
        <v>20</v>
      </c>
      <c r="E16" s="148">
        <v>13.87</v>
      </c>
      <c r="F16" s="149">
        <f t="shared" si="0"/>
        <v>178.99</v>
      </c>
      <c r="G16" s="65" t="s">
        <v>23</v>
      </c>
      <c r="H16" s="142">
        <v>50</v>
      </c>
      <c r="I16" s="142">
        <v>30</v>
      </c>
      <c r="J16" s="142">
        <v>26</v>
      </c>
      <c r="K16" s="142">
        <v>24</v>
      </c>
      <c r="L16" s="142">
        <v>17</v>
      </c>
      <c r="M16" s="142">
        <v>18</v>
      </c>
      <c r="N16" s="147">
        <f t="shared" si="1"/>
        <v>93</v>
      </c>
      <c r="O16" s="147">
        <f t="shared" si="1"/>
        <v>72</v>
      </c>
      <c r="P16" s="146">
        <f t="shared" si="2"/>
        <v>165</v>
      </c>
      <c r="Q16" s="1"/>
      <c r="R16" s="79"/>
      <c r="S16" s="1"/>
      <c r="T16" s="8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18" customHeight="1" x14ac:dyDescent="0.2">
      <c r="A17" s="140" t="s">
        <v>28</v>
      </c>
      <c r="B17" s="65" t="s">
        <v>22</v>
      </c>
      <c r="C17" s="142">
        <v>330</v>
      </c>
      <c r="D17" s="141">
        <v>2348</v>
      </c>
      <c r="E17" s="142">
        <v>232</v>
      </c>
      <c r="F17" s="143">
        <f t="shared" si="0"/>
        <v>2910</v>
      </c>
      <c r="G17" s="65" t="s">
        <v>23</v>
      </c>
      <c r="H17" s="142">
        <v>5</v>
      </c>
      <c r="I17" s="142">
        <v>0</v>
      </c>
      <c r="J17" s="142">
        <v>673</v>
      </c>
      <c r="K17" s="142">
        <v>43</v>
      </c>
      <c r="L17" s="142">
        <v>55</v>
      </c>
      <c r="M17" s="142">
        <v>7</v>
      </c>
      <c r="N17" s="147">
        <f t="shared" si="1"/>
        <v>733</v>
      </c>
      <c r="O17" s="147">
        <f t="shared" si="1"/>
        <v>50</v>
      </c>
      <c r="P17" s="150">
        <f t="shared" si="2"/>
        <v>783</v>
      </c>
      <c r="Q17" s="14"/>
      <c r="R17" s="79"/>
      <c r="S17" s="1"/>
      <c r="T17" s="82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1:36" ht="26.25" customHeight="1" x14ac:dyDescent="0.2">
      <c r="A18" s="140" t="s">
        <v>29</v>
      </c>
      <c r="B18" s="65" t="s">
        <v>30</v>
      </c>
      <c r="C18" s="142">
        <v>702168</v>
      </c>
      <c r="D18" s="141">
        <v>589111</v>
      </c>
      <c r="E18" s="142">
        <v>139500</v>
      </c>
      <c r="F18" s="143">
        <f t="shared" si="0"/>
        <v>1430779</v>
      </c>
      <c r="G18" s="65" t="s">
        <v>23</v>
      </c>
      <c r="H18" s="142">
        <v>148</v>
      </c>
      <c r="I18" s="142">
        <v>21</v>
      </c>
      <c r="J18" s="142">
        <v>107</v>
      </c>
      <c r="K18" s="142">
        <v>0</v>
      </c>
      <c r="L18" s="142">
        <v>34</v>
      </c>
      <c r="M18" s="142">
        <v>1</v>
      </c>
      <c r="N18" s="147">
        <f t="shared" si="1"/>
        <v>289</v>
      </c>
      <c r="O18" s="147">
        <f t="shared" si="1"/>
        <v>22</v>
      </c>
      <c r="P18" s="146">
        <f t="shared" si="2"/>
        <v>311</v>
      </c>
      <c r="Q18" s="1"/>
      <c r="R18" s="79"/>
      <c r="S18" s="1"/>
      <c r="T18" s="8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ht="26.25" customHeight="1" x14ac:dyDescent="0.2">
      <c r="A19" s="140" t="s">
        <v>29</v>
      </c>
      <c r="B19" s="65" t="s">
        <v>31</v>
      </c>
      <c r="C19" s="142">
        <v>294700</v>
      </c>
      <c r="D19" s="141">
        <v>139200</v>
      </c>
      <c r="E19" s="142">
        <v>323600</v>
      </c>
      <c r="F19" s="143">
        <f t="shared" si="0"/>
        <v>757500</v>
      </c>
      <c r="G19" s="65" t="s">
        <v>23</v>
      </c>
      <c r="H19" s="142">
        <v>55</v>
      </c>
      <c r="I19" s="142">
        <v>1</v>
      </c>
      <c r="J19" s="142">
        <v>38</v>
      </c>
      <c r="K19" s="142">
        <v>0</v>
      </c>
      <c r="L19" s="142">
        <v>82</v>
      </c>
      <c r="M19" s="142">
        <v>0</v>
      </c>
      <c r="N19" s="147">
        <f t="shared" si="1"/>
        <v>175</v>
      </c>
      <c r="O19" s="147">
        <f t="shared" si="1"/>
        <v>1</v>
      </c>
      <c r="P19" s="146">
        <f t="shared" si="2"/>
        <v>176</v>
      </c>
      <c r="Q19" s="1"/>
      <c r="R19" s="79"/>
      <c r="S19" s="1"/>
      <c r="T19" s="8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18" customHeight="1" thickBot="1" x14ac:dyDescent="0.25">
      <c r="A20" s="151" t="s">
        <v>32</v>
      </c>
      <c r="B20" s="152" t="s">
        <v>33</v>
      </c>
      <c r="C20" s="153">
        <v>0</v>
      </c>
      <c r="D20" s="154">
        <v>400</v>
      </c>
      <c r="E20" s="153">
        <v>0</v>
      </c>
      <c r="F20" s="155">
        <f t="shared" si="0"/>
        <v>400</v>
      </c>
      <c r="G20" s="152" t="s">
        <v>23</v>
      </c>
      <c r="H20" s="153">
        <v>0</v>
      </c>
      <c r="I20" s="153">
        <v>0</v>
      </c>
      <c r="J20" s="153">
        <v>1</v>
      </c>
      <c r="K20" s="153">
        <v>0</v>
      </c>
      <c r="L20" s="153">
        <v>0</v>
      </c>
      <c r="M20" s="153">
        <v>0</v>
      </c>
      <c r="N20" s="156">
        <f t="shared" si="1"/>
        <v>1</v>
      </c>
      <c r="O20" s="156">
        <f t="shared" si="1"/>
        <v>0</v>
      </c>
      <c r="P20" s="157">
        <f t="shared" si="2"/>
        <v>1</v>
      </c>
      <c r="Q20" s="1"/>
      <c r="R20" s="79"/>
      <c r="S20" s="1"/>
      <c r="T20" s="8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18" customHeight="1" thickBot="1" x14ac:dyDescent="0.25">
      <c r="A21" s="22"/>
      <c r="B21" s="23"/>
      <c r="C21" s="24"/>
      <c r="D21" s="25"/>
      <c r="E21" s="26"/>
      <c r="F21" s="27"/>
      <c r="G21" s="23"/>
      <c r="H21" s="26"/>
      <c r="I21" s="26"/>
      <c r="J21" s="26"/>
      <c r="K21" s="26"/>
      <c r="L21" s="26"/>
      <c r="M21" s="26"/>
      <c r="N21" s="28"/>
      <c r="O21" s="28"/>
      <c r="P21" s="27"/>
      <c r="Q21" s="1"/>
      <c r="R21" s="80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ht="18" customHeight="1" x14ac:dyDescent="0.25">
      <c r="A22" s="389" t="s">
        <v>34</v>
      </c>
      <c r="B22" s="390"/>
      <c r="C22" s="390"/>
      <c r="D22" s="390"/>
      <c r="E22" s="390"/>
      <c r="F22" s="390"/>
      <c r="G22" s="390"/>
      <c r="H22" s="390"/>
      <c r="I22" s="390"/>
      <c r="J22" s="390"/>
      <c r="K22" s="390"/>
      <c r="L22" s="390"/>
      <c r="M22" s="390"/>
      <c r="N22" s="390"/>
      <c r="O22" s="390"/>
      <c r="P22" s="391"/>
      <c r="Q22" s="1"/>
      <c r="R22" s="3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18" customHeight="1" x14ac:dyDescent="0.25">
      <c r="A23" s="386" t="s">
        <v>8</v>
      </c>
      <c r="B23" s="377" t="s">
        <v>9</v>
      </c>
      <c r="C23" s="380" t="s">
        <v>10</v>
      </c>
      <c r="D23" s="381"/>
      <c r="E23" s="381"/>
      <c r="F23" s="382"/>
      <c r="G23" s="377" t="s">
        <v>11</v>
      </c>
      <c r="H23" s="380" t="s">
        <v>12</v>
      </c>
      <c r="I23" s="381"/>
      <c r="J23" s="381"/>
      <c r="K23" s="381"/>
      <c r="L23" s="381"/>
      <c r="M23" s="381"/>
      <c r="N23" s="381"/>
      <c r="O23" s="381"/>
      <c r="P23" s="392"/>
      <c r="Q23" s="1"/>
      <c r="R23" s="3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18" customHeight="1" x14ac:dyDescent="0.25">
      <c r="A24" s="387"/>
      <c r="B24" s="411"/>
      <c r="C24" s="377" t="s">
        <v>248</v>
      </c>
      <c r="D24" s="377" t="s">
        <v>249</v>
      </c>
      <c r="E24" s="377" t="s">
        <v>250</v>
      </c>
      <c r="F24" s="431" t="s">
        <v>262</v>
      </c>
      <c r="G24" s="411"/>
      <c r="H24" s="380" t="s">
        <v>248</v>
      </c>
      <c r="I24" s="382"/>
      <c r="J24" s="380" t="s">
        <v>249</v>
      </c>
      <c r="K24" s="382"/>
      <c r="L24" s="380" t="s">
        <v>250</v>
      </c>
      <c r="M24" s="382"/>
      <c r="N24" s="377" t="s">
        <v>17</v>
      </c>
      <c r="O24" s="377" t="s">
        <v>18</v>
      </c>
      <c r="P24" s="393" t="s">
        <v>262</v>
      </c>
      <c r="Q24" s="1"/>
      <c r="R24" s="3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ht="18" customHeight="1" x14ac:dyDescent="0.2">
      <c r="A25" s="388"/>
      <c r="B25" s="378"/>
      <c r="C25" s="378"/>
      <c r="D25" s="378"/>
      <c r="E25" s="378"/>
      <c r="F25" s="378"/>
      <c r="G25" s="378"/>
      <c r="H25" s="139" t="s">
        <v>19</v>
      </c>
      <c r="I25" s="139" t="s">
        <v>20</v>
      </c>
      <c r="J25" s="139" t="s">
        <v>19</v>
      </c>
      <c r="K25" s="139" t="s">
        <v>20</v>
      </c>
      <c r="L25" s="139" t="s">
        <v>19</v>
      </c>
      <c r="M25" s="139" t="s">
        <v>20</v>
      </c>
      <c r="N25" s="378"/>
      <c r="O25" s="378"/>
      <c r="P25" s="394"/>
      <c r="Q25" s="1"/>
      <c r="R25" s="3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ht="30.75" customHeight="1" x14ac:dyDescent="0.25">
      <c r="A26" s="158" t="s">
        <v>35</v>
      </c>
      <c r="B26" s="159" t="s">
        <v>36</v>
      </c>
      <c r="C26" s="160">
        <v>80319</v>
      </c>
      <c r="D26" s="160">
        <v>2980</v>
      </c>
      <c r="E26" s="160">
        <v>62649</v>
      </c>
      <c r="F26" s="161">
        <f>+C26+D26+E26</f>
        <v>145948</v>
      </c>
      <c r="G26" s="162" t="s">
        <v>23</v>
      </c>
      <c r="H26" s="163">
        <v>0</v>
      </c>
      <c r="I26" s="163">
        <v>0</v>
      </c>
      <c r="J26" s="163">
        <v>0</v>
      </c>
      <c r="K26" s="163">
        <v>0</v>
      </c>
      <c r="L26" s="163">
        <v>0</v>
      </c>
      <c r="M26" s="163">
        <v>0</v>
      </c>
      <c r="N26" s="164" t="s">
        <v>37</v>
      </c>
      <c r="O26" s="164" t="s">
        <v>37</v>
      </c>
      <c r="P26" s="165" t="s">
        <v>37</v>
      </c>
      <c r="Q26" s="1"/>
      <c r="R26" s="3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18" customHeight="1" x14ac:dyDescent="0.25">
      <c r="A27" s="166" t="s">
        <v>38</v>
      </c>
      <c r="B27" s="159" t="s">
        <v>36</v>
      </c>
      <c r="C27" s="160">
        <v>36418</v>
      </c>
      <c r="D27" s="160">
        <v>38238</v>
      </c>
      <c r="E27" s="160">
        <v>129256</v>
      </c>
      <c r="F27" s="161">
        <f>+C27+D27+E27</f>
        <v>203912</v>
      </c>
      <c r="G27" s="162" t="s">
        <v>23</v>
      </c>
      <c r="H27" s="395">
        <v>199</v>
      </c>
      <c r="I27" s="395">
        <v>30</v>
      </c>
      <c r="J27" s="395">
        <v>161</v>
      </c>
      <c r="K27" s="395">
        <v>22</v>
      </c>
      <c r="L27" s="395">
        <v>188</v>
      </c>
      <c r="M27" s="395">
        <v>28</v>
      </c>
      <c r="N27" s="397">
        <f>+H27+J27+L27</f>
        <v>548</v>
      </c>
      <c r="O27" s="397">
        <f>+I27+K27+M27</f>
        <v>80</v>
      </c>
      <c r="P27" s="399">
        <f>+N27+O27</f>
        <v>628</v>
      </c>
      <c r="Q27" s="1"/>
      <c r="R27" s="3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ht="18" customHeight="1" x14ac:dyDescent="0.25">
      <c r="A28" s="166" t="s">
        <v>39</v>
      </c>
      <c r="B28" s="159" t="s">
        <v>259</v>
      </c>
      <c r="C28" s="160">
        <v>3004</v>
      </c>
      <c r="D28" s="160">
        <v>3586</v>
      </c>
      <c r="E28" s="160">
        <v>12664</v>
      </c>
      <c r="F28" s="161">
        <f>SUM(C28:E28)</f>
        <v>19254</v>
      </c>
      <c r="G28" s="162" t="s">
        <v>23</v>
      </c>
      <c r="H28" s="396"/>
      <c r="I28" s="396"/>
      <c r="J28" s="396"/>
      <c r="K28" s="396"/>
      <c r="L28" s="396"/>
      <c r="M28" s="396"/>
      <c r="N28" s="398"/>
      <c r="O28" s="398"/>
      <c r="P28" s="400"/>
      <c r="Q28" s="1"/>
      <c r="R28" s="3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ht="18" customHeight="1" x14ac:dyDescent="0.25">
      <c r="A29" s="168" t="s">
        <v>40</v>
      </c>
      <c r="B29" s="159" t="s">
        <v>260</v>
      </c>
      <c r="C29" s="160">
        <v>3</v>
      </c>
      <c r="D29" s="160">
        <v>0</v>
      </c>
      <c r="E29" s="160">
        <v>1</v>
      </c>
      <c r="F29" s="161">
        <f>SUM(C29:E29)</f>
        <v>4</v>
      </c>
      <c r="G29" s="162" t="s">
        <v>23</v>
      </c>
      <c r="H29" s="163">
        <v>144</v>
      </c>
      <c r="I29" s="163">
        <v>113</v>
      </c>
      <c r="J29" s="163">
        <v>0</v>
      </c>
      <c r="K29" s="163">
        <v>0</v>
      </c>
      <c r="L29" s="163">
        <v>5</v>
      </c>
      <c r="M29" s="163">
        <v>5</v>
      </c>
      <c r="N29" s="169">
        <f>SUM(H29,J29,L29)</f>
        <v>149</v>
      </c>
      <c r="O29" s="169">
        <f>SUM(I29,K29,M29)</f>
        <v>118</v>
      </c>
      <c r="P29" s="170">
        <f>SUM(H29:M29)</f>
        <v>267</v>
      </c>
      <c r="Q29" s="1"/>
      <c r="R29" s="3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ht="18" customHeight="1" x14ac:dyDescent="0.25">
      <c r="A30" s="171" t="s">
        <v>41</v>
      </c>
      <c r="B30" s="159" t="s">
        <v>36</v>
      </c>
      <c r="C30" s="160">
        <v>34</v>
      </c>
      <c r="D30" s="160">
        <v>129</v>
      </c>
      <c r="E30" s="160">
        <v>50</v>
      </c>
      <c r="F30" s="161">
        <f>SUM(C30:E30)</f>
        <v>213</v>
      </c>
      <c r="G30" s="162" t="s">
        <v>42</v>
      </c>
      <c r="H30" s="163">
        <v>22</v>
      </c>
      <c r="I30" s="160">
        <v>12</v>
      </c>
      <c r="J30" s="163">
        <v>85</v>
      </c>
      <c r="K30" s="163">
        <v>44</v>
      </c>
      <c r="L30" s="163">
        <v>44</v>
      </c>
      <c r="M30" s="163">
        <v>6</v>
      </c>
      <c r="N30" s="169">
        <f>SUM(H30,J30,L30)</f>
        <v>151</v>
      </c>
      <c r="O30" s="169">
        <f>SUM(I30,K30,M30)</f>
        <v>62</v>
      </c>
      <c r="P30" s="170">
        <f>SUM(H30:M30)</f>
        <v>213</v>
      </c>
      <c r="Q30" s="1"/>
      <c r="R30" s="3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18" customHeight="1" thickBot="1" x14ac:dyDescent="0.2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</row>
    <row r="32" spans="1:36" ht="18" customHeight="1" x14ac:dyDescent="0.25">
      <c r="A32" s="406" t="s">
        <v>43</v>
      </c>
      <c r="B32" s="407"/>
      <c r="C32" s="407"/>
      <c r="D32" s="407"/>
      <c r="E32" s="407"/>
      <c r="F32" s="407"/>
      <c r="G32" s="407"/>
      <c r="H32" s="407"/>
      <c r="I32" s="407"/>
      <c r="J32" s="407"/>
      <c r="K32" s="407"/>
      <c r="L32" s="407"/>
      <c r="M32" s="407"/>
      <c r="N32" s="407"/>
      <c r="O32" s="407"/>
      <c r="P32" s="408"/>
      <c r="Q32" s="1"/>
      <c r="R32" s="3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ht="18" customHeight="1" x14ac:dyDescent="0.25">
      <c r="A33" s="409" t="s">
        <v>8</v>
      </c>
      <c r="B33" s="410" t="s">
        <v>9</v>
      </c>
      <c r="C33" s="402" t="s">
        <v>10</v>
      </c>
      <c r="D33" s="403"/>
      <c r="E33" s="403"/>
      <c r="F33" s="404"/>
      <c r="G33" s="412" t="s">
        <v>11</v>
      </c>
      <c r="H33" s="402" t="s">
        <v>12</v>
      </c>
      <c r="I33" s="403"/>
      <c r="J33" s="403"/>
      <c r="K33" s="403"/>
      <c r="L33" s="403"/>
      <c r="M33" s="403"/>
      <c r="N33" s="403"/>
      <c r="O33" s="403"/>
      <c r="P33" s="405"/>
      <c r="Q33" s="1"/>
      <c r="R33" s="3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18" customHeight="1" x14ac:dyDescent="0.25">
      <c r="A34" s="387"/>
      <c r="B34" s="411"/>
      <c r="C34" s="377" t="s">
        <v>248</v>
      </c>
      <c r="D34" s="377" t="s">
        <v>249</v>
      </c>
      <c r="E34" s="377" t="s">
        <v>250</v>
      </c>
      <c r="F34" s="377" t="s">
        <v>251</v>
      </c>
      <c r="G34" s="413"/>
      <c r="H34" s="380" t="s">
        <v>248</v>
      </c>
      <c r="I34" s="382"/>
      <c r="J34" s="380" t="s">
        <v>249</v>
      </c>
      <c r="K34" s="382"/>
      <c r="L34" s="380" t="s">
        <v>250</v>
      </c>
      <c r="M34" s="382"/>
      <c r="N34" s="377" t="s">
        <v>17</v>
      </c>
      <c r="O34" s="377" t="s">
        <v>18</v>
      </c>
      <c r="P34" s="415" t="s">
        <v>251</v>
      </c>
      <c r="Q34" s="1"/>
      <c r="R34" s="3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t="23.25" customHeight="1" x14ac:dyDescent="0.2">
      <c r="A35" s="388"/>
      <c r="B35" s="378"/>
      <c r="C35" s="401"/>
      <c r="D35" s="401"/>
      <c r="E35" s="401"/>
      <c r="F35" s="470"/>
      <c r="G35" s="414"/>
      <c r="H35" s="139" t="s">
        <v>19</v>
      </c>
      <c r="I35" s="139" t="s">
        <v>20</v>
      </c>
      <c r="J35" s="139" t="s">
        <v>19</v>
      </c>
      <c r="K35" s="139" t="s">
        <v>20</v>
      </c>
      <c r="L35" s="139" t="s">
        <v>19</v>
      </c>
      <c r="M35" s="139" t="s">
        <v>20</v>
      </c>
      <c r="N35" s="378"/>
      <c r="O35" s="378"/>
      <c r="P35" s="416"/>
      <c r="Q35" s="1"/>
      <c r="R35" s="3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ht="18" customHeight="1" x14ac:dyDescent="0.2">
      <c r="A36" s="166" t="s">
        <v>44</v>
      </c>
      <c r="B36" s="172" t="s">
        <v>36</v>
      </c>
      <c r="C36" s="173">
        <v>105665</v>
      </c>
      <c r="D36" s="174">
        <v>126755</v>
      </c>
      <c r="E36" s="175">
        <v>151344</v>
      </c>
      <c r="F36" s="176">
        <f>SUM(C36:E36)</f>
        <v>383764</v>
      </c>
      <c r="G36" s="177" t="s">
        <v>23</v>
      </c>
      <c r="H36" s="178">
        <v>0</v>
      </c>
      <c r="I36" s="178">
        <v>0</v>
      </c>
      <c r="J36" s="178">
        <v>0</v>
      </c>
      <c r="K36" s="178">
        <v>0</v>
      </c>
      <c r="L36" s="178">
        <v>0</v>
      </c>
      <c r="M36" s="178">
        <v>0</v>
      </c>
      <c r="N36" s="179">
        <f t="shared" ref="N36:O39" si="3">SUM(H36,J36,L36)</f>
        <v>0</v>
      </c>
      <c r="O36" s="179">
        <f t="shared" si="3"/>
        <v>0</v>
      </c>
      <c r="P36" s="180">
        <f>SUM(H36:M36)</f>
        <v>0</v>
      </c>
      <c r="Q36" s="1"/>
      <c r="R36" s="3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ht="18" customHeight="1" x14ac:dyDescent="0.2">
      <c r="A37" s="166" t="s">
        <v>45</v>
      </c>
      <c r="B37" s="172" t="s">
        <v>36</v>
      </c>
      <c r="C37" s="181">
        <v>105665</v>
      </c>
      <c r="D37" s="182">
        <v>126755</v>
      </c>
      <c r="E37" s="181">
        <v>191344</v>
      </c>
      <c r="F37" s="183">
        <v>105665</v>
      </c>
      <c r="G37" s="177" t="s">
        <v>23</v>
      </c>
      <c r="H37" s="184">
        <v>61</v>
      </c>
      <c r="I37" s="184">
        <v>8</v>
      </c>
      <c r="J37" s="184">
        <v>89</v>
      </c>
      <c r="K37" s="184">
        <v>5</v>
      </c>
      <c r="L37" s="184">
        <v>186</v>
      </c>
      <c r="M37" s="184">
        <v>30</v>
      </c>
      <c r="N37" s="185">
        <f t="shared" si="3"/>
        <v>336</v>
      </c>
      <c r="O37" s="185">
        <f t="shared" si="3"/>
        <v>43</v>
      </c>
      <c r="P37" s="167">
        <f>SUM(H37:M37)</f>
        <v>379</v>
      </c>
      <c r="Q37" s="1"/>
      <c r="R37" s="3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ht="18" customHeight="1" x14ac:dyDescent="0.2">
      <c r="A38" s="186" t="s">
        <v>40</v>
      </c>
      <c r="B38" s="187" t="s">
        <v>36</v>
      </c>
      <c r="C38" s="188">
        <v>201</v>
      </c>
      <c r="D38" s="189">
        <v>95</v>
      </c>
      <c r="E38" s="181">
        <v>251</v>
      </c>
      <c r="F38" s="190">
        <f>SUM(C38:E38)</f>
        <v>547</v>
      </c>
      <c r="G38" s="191" t="s">
        <v>23</v>
      </c>
      <c r="H38" s="192">
        <v>856</v>
      </c>
      <c r="I38" s="193">
        <v>105</v>
      </c>
      <c r="J38" s="173">
        <v>838</v>
      </c>
      <c r="K38" s="192">
        <v>104</v>
      </c>
      <c r="L38" s="174">
        <v>1085</v>
      </c>
      <c r="M38" s="173">
        <v>134</v>
      </c>
      <c r="N38" s="194">
        <f t="shared" si="3"/>
        <v>2779</v>
      </c>
      <c r="O38" s="176">
        <f t="shared" si="3"/>
        <v>343</v>
      </c>
      <c r="P38" s="195">
        <f>SUM(H38:M38)</f>
        <v>3122</v>
      </c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1"/>
      <c r="AG38" s="1"/>
      <c r="AH38" s="1"/>
      <c r="AI38" s="1"/>
      <c r="AJ38" s="1"/>
    </row>
    <row r="39" spans="1:36" ht="18" customHeight="1" x14ac:dyDescent="0.2">
      <c r="A39" s="196" t="s">
        <v>46</v>
      </c>
      <c r="B39" s="197" t="s">
        <v>36</v>
      </c>
      <c r="C39" s="173">
        <v>2174</v>
      </c>
      <c r="D39" s="174">
        <v>0</v>
      </c>
      <c r="E39" s="175">
        <v>2790</v>
      </c>
      <c r="F39" s="194">
        <f>SUM(C39:E39)</f>
        <v>4964</v>
      </c>
      <c r="G39" s="198" t="s">
        <v>23</v>
      </c>
      <c r="H39" s="199">
        <v>1974</v>
      </c>
      <c r="I39" s="200">
        <v>244</v>
      </c>
      <c r="J39" s="200">
        <v>0</v>
      </c>
      <c r="K39" s="200">
        <v>0</v>
      </c>
      <c r="L39" s="200">
        <v>2606</v>
      </c>
      <c r="M39" s="200">
        <v>322</v>
      </c>
      <c r="N39" s="179">
        <f t="shared" si="3"/>
        <v>4580</v>
      </c>
      <c r="O39" s="179">
        <f t="shared" si="3"/>
        <v>566</v>
      </c>
      <c r="P39" s="201">
        <f>SUM(H39:M39)</f>
        <v>5146</v>
      </c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14"/>
      <c r="AG39" s="14"/>
      <c r="AH39" s="14"/>
      <c r="AI39" s="14"/>
      <c r="AJ39" s="14"/>
    </row>
    <row r="40" spans="1:36" ht="18" customHeight="1" thickBot="1" x14ac:dyDescent="0.25">
      <c r="A40" s="202"/>
      <c r="B40" s="42"/>
      <c r="C40" s="26"/>
      <c r="D40" s="26"/>
      <c r="E40" s="26"/>
      <c r="F40" s="28"/>
      <c r="G40" s="43"/>
      <c r="H40" s="26"/>
      <c r="I40" s="26"/>
      <c r="J40" s="26"/>
      <c r="K40" s="26"/>
      <c r="L40" s="26"/>
      <c r="M40" s="26"/>
      <c r="N40" s="28"/>
      <c r="O40" s="28"/>
      <c r="P40" s="27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14"/>
      <c r="AG40" s="14"/>
      <c r="AH40" s="14"/>
      <c r="AI40" s="14"/>
      <c r="AJ40" s="14"/>
    </row>
    <row r="41" spans="1:36" ht="18" customHeight="1" thickBot="1" x14ac:dyDescent="0.3">
      <c r="A41" s="389" t="s">
        <v>47</v>
      </c>
      <c r="B41" s="390"/>
      <c r="C41" s="390"/>
      <c r="D41" s="390"/>
      <c r="E41" s="390"/>
      <c r="F41" s="390"/>
      <c r="G41" s="390"/>
      <c r="H41" s="390"/>
      <c r="I41" s="390"/>
      <c r="J41" s="390"/>
      <c r="K41" s="390"/>
      <c r="L41" s="390"/>
      <c r="M41" s="390"/>
      <c r="N41" s="390"/>
      <c r="O41" s="390"/>
      <c r="P41" s="39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1"/>
      <c r="AG41" s="1"/>
      <c r="AH41" s="1"/>
      <c r="AI41" s="1"/>
      <c r="AJ41" s="1"/>
    </row>
    <row r="42" spans="1:36" ht="18" customHeight="1" x14ac:dyDescent="0.25">
      <c r="A42" s="383" t="s">
        <v>51</v>
      </c>
      <c r="B42" s="377" t="s">
        <v>9</v>
      </c>
      <c r="C42" s="380" t="s">
        <v>10</v>
      </c>
      <c r="D42" s="381"/>
      <c r="E42" s="381"/>
      <c r="F42" s="382"/>
      <c r="G42" s="455" t="s">
        <v>11</v>
      </c>
      <c r="H42" s="380" t="s">
        <v>12</v>
      </c>
      <c r="I42" s="381"/>
      <c r="J42" s="381"/>
      <c r="K42" s="381"/>
      <c r="L42" s="381"/>
      <c r="M42" s="381"/>
      <c r="N42" s="381"/>
      <c r="O42" s="381"/>
      <c r="P42" s="392"/>
      <c r="Q42" s="1"/>
      <c r="R42" s="3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ht="18" customHeight="1" x14ac:dyDescent="0.25">
      <c r="A43" s="384"/>
      <c r="B43" s="411"/>
      <c r="C43" s="377" t="s">
        <v>248</v>
      </c>
      <c r="D43" s="377" t="s">
        <v>249</v>
      </c>
      <c r="E43" s="377" t="s">
        <v>250</v>
      </c>
      <c r="F43" s="377" t="s">
        <v>251</v>
      </c>
      <c r="G43" s="413"/>
      <c r="H43" s="380" t="s">
        <v>248</v>
      </c>
      <c r="I43" s="382"/>
      <c r="J43" s="380" t="s">
        <v>249</v>
      </c>
      <c r="K43" s="382"/>
      <c r="L43" s="380" t="s">
        <v>250</v>
      </c>
      <c r="M43" s="382"/>
      <c r="N43" s="377" t="s">
        <v>17</v>
      </c>
      <c r="O43" s="377" t="s">
        <v>18</v>
      </c>
      <c r="P43" s="415" t="s">
        <v>251</v>
      </c>
      <c r="Q43" s="1"/>
      <c r="R43" s="3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ht="18" customHeight="1" thickBot="1" x14ac:dyDescent="0.25">
      <c r="A44" s="385"/>
      <c r="B44" s="378"/>
      <c r="C44" s="378"/>
      <c r="D44" s="378"/>
      <c r="E44" s="378"/>
      <c r="F44" s="379"/>
      <c r="G44" s="414"/>
      <c r="H44" s="139" t="s">
        <v>19</v>
      </c>
      <c r="I44" s="139" t="s">
        <v>20</v>
      </c>
      <c r="J44" s="139" t="s">
        <v>19</v>
      </c>
      <c r="K44" s="139" t="s">
        <v>20</v>
      </c>
      <c r="L44" s="139" t="s">
        <v>19</v>
      </c>
      <c r="M44" s="139" t="s">
        <v>20</v>
      </c>
      <c r="N44" s="378"/>
      <c r="O44" s="378"/>
      <c r="P44" s="416"/>
      <c r="Q44" s="1"/>
      <c r="R44" s="3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ht="39.75" customHeight="1" thickBot="1" x14ac:dyDescent="0.25">
      <c r="A45" s="203" t="s">
        <v>48</v>
      </c>
      <c r="B45" s="204" t="s">
        <v>49</v>
      </c>
      <c r="C45" s="205">
        <v>53294</v>
      </c>
      <c r="D45" s="205">
        <v>84737</v>
      </c>
      <c r="E45" s="205">
        <v>49423</v>
      </c>
      <c r="F45" s="206">
        <f>SUM(C45:E45)</f>
        <v>187454</v>
      </c>
      <c r="G45" s="204" t="s">
        <v>23</v>
      </c>
      <c r="H45" s="207">
        <v>909</v>
      </c>
      <c r="I45" s="208">
        <v>50</v>
      </c>
      <c r="J45" s="208">
        <v>1142</v>
      </c>
      <c r="K45" s="208">
        <v>39</v>
      </c>
      <c r="L45" s="208">
        <v>752</v>
      </c>
      <c r="M45" s="208">
        <v>50</v>
      </c>
      <c r="N45" s="209">
        <f>SUM(H45,J45,L45)</f>
        <v>2803</v>
      </c>
      <c r="O45" s="209">
        <f>SUM(I45,K45,M45)</f>
        <v>139</v>
      </c>
      <c r="P45" s="210">
        <f>SUM(H45:M45)</f>
        <v>2942</v>
      </c>
      <c r="Q45" s="1"/>
      <c r="R45" s="3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ht="18" customHeight="1" thickBot="1" x14ac:dyDescent="0.25">
      <c r="A46" s="211"/>
      <c r="B46" s="42"/>
      <c r="C46" s="26"/>
      <c r="D46" s="26"/>
      <c r="E46" s="26"/>
      <c r="F46" s="27"/>
      <c r="G46" s="42"/>
      <c r="H46" s="212"/>
      <c r="I46" s="26"/>
      <c r="J46" s="26"/>
      <c r="K46" s="26"/>
      <c r="L46" s="26"/>
      <c r="M46" s="26"/>
      <c r="N46" s="28"/>
      <c r="O46" s="28"/>
      <c r="P46" s="28"/>
      <c r="Q46" s="1"/>
      <c r="R46" s="3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ht="18" customHeight="1" x14ac:dyDescent="0.2">
      <c r="A47" s="213" t="s">
        <v>50</v>
      </c>
      <c r="B47" s="214"/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6"/>
      <c r="Q47" s="1"/>
      <c r="R47" s="3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ht="18" customHeight="1" thickBot="1" x14ac:dyDescent="0.3">
      <c r="A48" s="383" t="s">
        <v>51</v>
      </c>
      <c r="B48" s="383" t="s">
        <v>52</v>
      </c>
      <c r="C48" s="383" t="s">
        <v>53</v>
      </c>
      <c r="D48" s="383" t="s">
        <v>252</v>
      </c>
      <c r="E48" s="457" t="s">
        <v>54</v>
      </c>
      <c r="F48" s="458"/>
      <c r="G48" s="459"/>
      <c r="H48" s="383" t="s">
        <v>55</v>
      </c>
      <c r="I48" s="383" t="s">
        <v>253</v>
      </c>
      <c r="J48" s="464" t="s">
        <v>56</v>
      </c>
      <c r="K48" s="465"/>
      <c r="L48" s="465"/>
      <c r="M48" s="465"/>
      <c r="N48" s="465"/>
      <c r="O48" s="465"/>
      <c r="P48" s="466"/>
      <c r="Q48" s="1"/>
      <c r="R48" s="3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ht="18" customHeight="1" thickBot="1" x14ac:dyDescent="0.3">
      <c r="A49" s="384"/>
      <c r="B49" s="384"/>
      <c r="C49" s="384"/>
      <c r="D49" s="384"/>
      <c r="E49" s="460"/>
      <c r="F49" s="461"/>
      <c r="G49" s="462"/>
      <c r="H49" s="384"/>
      <c r="I49" s="384"/>
      <c r="J49" s="467" t="s">
        <v>248</v>
      </c>
      <c r="K49" s="468"/>
      <c r="L49" s="467" t="s">
        <v>249</v>
      </c>
      <c r="M49" s="468"/>
      <c r="N49" s="467" t="s">
        <v>250</v>
      </c>
      <c r="O49" s="468"/>
      <c r="P49" s="456" t="s">
        <v>254</v>
      </c>
      <c r="Q49" s="1"/>
      <c r="R49" s="3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ht="23.25" customHeight="1" thickBot="1" x14ac:dyDescent="0.25">
      <c r="A50" s="385"/>
      <c r="B50" s="385"/>
      <c r="C50" s="385"/>
      <c r="D50" s="385"/>
      <c r="E50" s="217" t="s">
        <v>248</v>
      </c>
      <c r="F50" s="217" t="s">
        <v>249</v>
      </c>
      <c r="G50" s="217" t="s">
        <v>250</v>
      </c>
      <c r="H50" s="385"/>
      <c r="I50" s="385"/>
      <c r="J50" s="218" t="s">
        <v>57</v>
      </c>
      <c r="K50" s="218" t="s">
        <v>58</v>
      </c>
      <c r="L50" s="218" t="s">
        <v>57</v>
      </c>
      <c r="M50" s="218" t="s">
        <v>58</v>
      </c>
      <c r="N50" s="218" t="s">
        <v>57</v>
      </c>
      <c r="O50" s="219" t="s">
        <v>58</v>
      </c>
      <c r="P50" s="385"/>
      <c r="Q50" s="1"/>
      <c r="R50" s="3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ht="52.5" customHeight="1" x14ac:dyDescent="0.2">
      <c r="A51" s="220" t="s">
        <v>59</v>
      </c>
      <c r="B51" s="221" t="s">
        <v>60</v>
      </c>
      <c r="C51" s="222">
        <v>250000</v>
      </c>
      <c r="D51" s="223">
        <f>SUM(E51+F51+G51)</f>
        <v>228133</v>
      </c>
      <c r="E51" s="224">
        <v>63215</v>
      </c>
      <c r="F51" s="224">
        <v>98614</v>
      </c>
      <c r="G51" s="224">
        <v>66304</v>
      </c>
      <c r="H51" s="225">
        <f>(D51/C51)*100</f>
        <v>91.253200000000007</v>
      </c>
      <c r="I51" s="224">
        <f>+C51*(61038)/3174000</f>
        <v>4807.6559546313802</v>
      </c>
      <c r="J51" s="222">
        <v>32</v>
      </c>
      <c r="K51" s="222">
        <v>0</v>
      </c>
      <c r="L51" s="222">
        <v>40</v>
      </c>
      <c r="M51" s="222">
        <v>0</v>
      </c>
      <c r="N51" s="222">
        <v>35</v>
      </c>
      <c r="O51" s="222">
        <v>0</v>
      </c>
      <c r="P51" s="226">
        <f>SUM(J51:O51)</f>
        <v>107</v>
      </c>
      <c r="Q51" s="1"/>
      <c r="R51" s="3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12.75" customHeight="1" x14ac:dyDescent="0.2">
      <c r="A52" s="1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1"/>
      <c r="R52" s="3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ht="12.75" customHeight="1" x14ac:dyDescent="0.2">
      <c r="A53" s="1"/>
      <c r="B53" s="1"/>
      <c r="C53" s="2"/>
      <c r="D53" s="2"/>
      <c r="E53" s="2"/>
      <c r="F53" s="83"/>
      <c r="G53" s="2"/>
      <c r="H53" s="2"/>
      <c r="I53" s="2"/>
      <c r="J53" s="2"/>
      <c r="K53" s="2"/>
      <c r="L53" s="2"/>
      <c r="M53" s="2"/>
      <c r="N53" s="2"/>
      <c r="O53" s="2"/>
      <c r="P53" s="2"/>
      <c r="Q53" s="1"/>
      <c r="R53" s="3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ht="12.75" customHeight="1" x14ac:dyDescent="0.2">
      <c r="A54" s="1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1"/>
      <c r="R54" s="3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ht="12.75" customHeight="1" x14ac:dyDescent="0.2">
      <c r="A55" s="1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1"/>
      <c r="R55" s="3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ht="12.75" customHeight="1" x14ac:dyDescent="0.2">
      <c r="A56" s="1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1"/>
      <c r="R56" s="3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ht="12.75" customHeight="1" x14ac:dyDescent="0.2">
      <c r="A57" s="1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1"/>
      <c r="R57" s="3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ht="12.75" customHeight="1" x14ac:dyDescent="0.2">
      <c r="A58" s="1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1"/>
      <c r="R58" s="3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ht="12.75" customHeight="1" x14ac:dyDescent="0.2">
      <c r="A59" s="1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1"/>
      <c r="R59" s="3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ht="12.75" customHeight="1" x14ac:dyDescent="0.2">
      <c r="A60" s="1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1"/>
      <c r="R60" s="3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2.75" customHeight="1" x14ac:dyDescent="0.2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1"/>
      <c r="R61" s="3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ht="12.75" customHeight="1" x14ac:dyDescent="0.2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1"/>
      <c r="R62" s="3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2.75" customHeight="1" x14ac:dyDescent="0.2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1"/>
      <c r="R63" s="3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2.75" customHeight="1" x14ac:dyDescent="0.2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1"/>
      <c r="R64" s="3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2.75" customHeight="1" x14ac:dyDescent="0.2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1"/>
      <c r="R65" s="3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12.75" customHeight="1" x14ac:dyDescent="0.2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1"/>
      <c r="R66" s="3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2.75" customHeight="1" x14ac:dyDescent="0.2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1"/>
      <c r="R67" s="3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2.75" customHeight="1" x14ac:dyDescent="0.2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1"/>
      <c r="R68" s="3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2.75" customHeight="1" x14ac:dyDescent="0.2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1"/>
      <c r="R69" s="3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2.75" customHeight="1" x14ac:dyDescent="0.2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1"/>
      <c r="R70" s="3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2.75" customHeight="1" x14ac:dyDescent="0.2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1"/>
      <c r="R71" s="3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2.75" customHeight="1" x14ac:dyDescent="0.2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1"/>
      <c r="R72" s="3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2.75" customHeight="1" x14ac:dyDescent="0.2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1"/>
      <c r="R73" s="3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2.75" customHeight="1" x14ac:dyDescent="0.2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1"/>
      <c r="R74" s="3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ht="12.75" customHeight="1" x14ac:dyDescent="0.2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1"/>
      <c r="R75" s="3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2.75" customHeight="1" x14ac:dyDescent="0.2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1"/>
      <c r="R76" s="3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2.75" customHeight="1" x14ac:dyDescent="0.2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1"/>
      <c r="R77" s="3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ht="12.75" customHeight="1" x14ac:dyDescent="0.2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1"/>
      <c r="R78" s="3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ht="12.75" customHeight="1" x14ac:dyDescent="0.2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1"/>
      <c r="R79" s="3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ht="12.75" customHeight="1" x14ac:dyDescent="0.2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1"/>
      <c r="R80" s="3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ht="12.75" customHeight="1" x14ac:dyDescent="0.2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1"/>
      <c r="R81" s="3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ht="12.75" customHeight="1" x14ac:dyDescent="0.2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1"/>
      <c r="R82" s="3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ht="12.75" customHeight="1" x14ac:dyDescent="0.2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1"/>
      <c r="R83" s="3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ht="12.75" customHeight="1" x14ac:dyDescent="0.2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1"/>
      <c r="R84" s="3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ht="12.75" customHeight="1" x14ac:dyDescent="0.2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1"/>
      <c r="R85" s="3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12.75" customHeight="1" x14ac:dyDescent="0.2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1"/>
      <c r="R86" s="3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ht="12.75" customHeight="1" x14ac:dyDescent="0.2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1"/>
      <c r="R87" s="3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ht="12.75" customHeight="1" x14ac:dyDescent="0.2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1"/>
      <c r="R88" s="3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2.75" customHeight="1" x14ac:dyDescent="0.2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1"/>
      <c r="R89" s="3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2.75" customHeight="1" x14ac:dyDescent="0.2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1"/>
      <c r="R90" s="3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2.75" customHeight="1" x14ac:dyDescent="0.2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1"/>
      <c r="R91" s="3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2.75" customHeight="1" x14ac:dyDescent="0.2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1"/>
      <c r="R92" s="3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ht="12.75" customHeight="1" x14ac:dyDescent="0.2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1"/>
      <c r="R93" s="3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ht="12.75" customHeight="1" x14ac:dyDescent="0.2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1"/>
      <c r="R94" s="3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ht="12.75" customHeight="1" x14ac:dyDescent="0.2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1"/>
      <c r="R95" s="3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ht="12.75" customHeight="1" x14ac:dyDescent="0.2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1"/>
      <c r="R96" s="3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ht="12.75" customHeight="1" x14ac:dyDescent="0.2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1"/>
      <c r="R97" s="3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ht="12.75" customHeight="1" x14ac:dyDescent="0.2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1"/>
      <c r="R98" s="3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</sheetData>
  <mergeCells count="95">
    <mergeCell ref="A41:P41"/>
    <mergeCell ref="A11:A13"/>
    <mergeCell ref="B11:B13"/>
    <mergeCell ref="E12:E13"/>
    <mergeCell ref="F12:F13"/>
    <mergeCell ref="L24:M24"/>
    <mergeCell ref="N24:N25"/>
    <mergeCell ref="E34:E35"/>
    <mergeCell ref="F34:F35"/>
    <mergeCell ref="H34:I34"/>
    <mergeCell ref="J48:P48"/>
    <mergeCell ref="J49:K49"/>
    <mergeCell ref="L49:M49"/>
    <mergeCell ref="N49:O49"/>
    <mergeCell ref="O43:O44"/>
    <mergeCell ref="A42:A44"/>
    <mergeCell ref="H48:H50"/>
    <mergeCell ref="I48:I50"/>
    <mergeCell ref="G42:G44"/>
    <mergeCell ref="H42:P42"/>
    <mergeCell ref="P43:P44"/>
    <mergeCell ref="H43:I43"/>
    <mergeCell ref="J43:K43"/>
    <mergeCell ref="L43:M43"/>
    <mergeCell ref="N43:N44"/>
    <mergeCell ref="P49:P50"/>
    <mergeCell ref="B48:B50"/>
    <mergeCell ref="C48:C50"/>
    <mergeCell ref="D48:D50"/>
    <mergeCell ref="E48:G49"/>
    <mergeCell ref="B42:B44"/>
    <mergeCell ref="J8:P8"/>
    <mergeCell ref="C11:F11"/>
    <mergeCell ref="G11:G13"/>
    <mergeCell ref="A2:A8"/>
    <mergeCell ref="B2:P3"/>
    <mergeCell ref="H11:M11"/>
    <mergeCell ref="G23:G25"/>
    <mergeCell ref="B23:B25"/>
    <mergeCell ref="C23:F23"/>
    <mergeCell ref="C24:C25"/>
    <mergeCell ref="D24:D25"/>
    <mergeCell ref="E24:E25"/>
    <mergeCell ref="F24:F25"/>
    <mergeCell ref="B4:P4"/>
    <mergeCell ref="B5:P5"/>
    <mergeCell ref="B7:I7"/>
    <mergeCell ref="J7:P7"/>
    <mergeCell ref="P12:P13"/>
    <mergeCell ref="H12:I12"/>
    <mergeCell ref="J12:K12"/>
    <mergeCell ref="L12:M12"/>
    <mergeCell ref="N12:N13"/>
    <mergeCell ref="O12:O13"/>
    <mergeCell ref="C12:C13"/>
    <mergeCell ref="D12:D13"/>
    <mergeCell ref="B6:P6"/>
    <mergeCell ref="A9:P9"/>
    <mergeCell ref="A10:P10"/>
    <mergeCell ref="B8:I8"/>
    <mergeCell ref="L27:L28"/>
    <mergeCell ref="C34:C35"/>
    <mergeCell ref="D34:D35"/>
    <mergeCell ref="C33:F33"/>
    <mergeCell ref="H33:P33"/>
    <mergeCell ref="L34:M34"/>
    <mergeCell ref="N34:N35"/>
    <mergeCell ref="A32:P32"/>
    <mergeCell ref="A33:A35"/>
    <mergeCell ref="B33:B35"/>
    <mergeCell ref="G33:G35"/>
    <mergeCell ref="O34:O35"/>
    <mergeCell ref="P34:P35"/>
    <mergeCell ref="J34:K34"/>
    <mergeCell ref="A48:A50"/>
    <mergeCell ref="A23:A25"/>
    <mergeCell ref="A22:P22"/>
    <mergeCell ref="H23:P23"/>
    <mergeCell ref="O24:O25"/>
    <mergeCell ref="P24:P25"/>
    <mergeCell ref="M27:M28"/>
    <mergeCell ref="N27:N28"/>
    <mergeCell ref="O27:O28"/>
    <mergeCell ref="P27:P28"/>
    <mergeCell ref="H24:I24"/>
    <mergeCell ref="J24:K24"/>
    <mergeCell ref="H27:H28"/>
    <mergeCell ref="I27:I28"/>
    <mergeCell ref="J27:J28"/>
    <mergeCell ref="K27:K28"/>
    <mergeCell ref="D43:D44"/>
    <mergeCell ref="E43:E44"/>
    <mergeCell ref="F43:F44"/>
    <mergeCell ref="C42:F42"/>
    <mergeCell ref="C43:C44"/>
  </mergeCells>
  <printOptions horizontalCentered="1"/>
  <pageMargins left="0.23622047244094491" right="0.23622047244094491" top="0.55118110236220474" bottom="0.55118110236220474" header="0.31496062992125984" footer="0.31496062992125984"/>
  <pageSetup scale="72" orientation="landscape" r:id="rId1"/>
  <rowBreaks count="1" manualBreakCount="1">
    <brk id="3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7"/>
  <sheetViews>
    <sheetView topLeftCell="G21" zoomScale="118" zoomScaleNormal="118" workbookViewId="0">
      <selection activeCell="K14" sqref="K14"/>
    </sheetView>
  </sheetViews>
  <sheetFormatPr baseColWidth="10" defaultColWidth="14.42578125" defaultRowHeight="15" customHeight="1" x14ac:dyDescent="0.2"/>
  <cols>
    <col min="1" max="1" width="29.85546875" style="138" customWidth="1"/>
    <col min="2" max="2" width="10" style="138" customWidth="1"/>
    <col min="3" max="3" width="5.85546875" style="138" customWidth="1"/>
    <col min="4" max="4" width="6.7109375" style="138" customWidth="1"/>
    <col min="5" max="5" width="9.28515625" style="138" customWidth="1"/>
    <col min="6" max="6" width="11" style="138" customWidth="1"/>
    <col min="7" max="7" width="10.42578125" style="138" customWidth="1"/>
    <col min="8" max="15" width="6.85546875" style="138" customWidth="1"/>
    <col min="16" max="16" width="9.42578125" style="138" customWidth="1"/>
    <col min="17" max="18" width="9.28515625" style="138" customWidth="1"/>
    <col min="19" max="16384" width="14.42578125" style="138"/>
  </cols>
  <sheetData>
    <row r="1" spans="1:18" ht="12.75" customHeight="1" x14ac:dyDescent="0.2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"/>
      <c r="R1" s="1"/>
    </row>
    <row r="2" spans="1:18" ht="18" customHeight="1" x14ac:dyDescent="0.2">
      <c r="A2" s="446"/>
      <c r="B2" s="449" t="s">
        <v>0</v>
      </c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7"/>
      <c r="Q2" s="231"/>
      <c r="R2" s="231"/>
    </row>
    <row r="3" spans="1:18" ht="18" customHeight="1" x14ac:dyDescent="0.2">
      <c r="A3" s="447"/>
      <c r="B3" s="488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90"/>
      <c r="Q3" s="231"/>
      <c r="R3" s="231"/>
    </row>
    <row r="4" spans="1:18" ht="18" customHeight="1" x14ac:dyDescent="0.25">
      <c r="A4" s="447"/>
      <c r="B4" s="491" t="s">
        <v>1</v>
      </c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3"/>
      <c r="Q4" s="232"/>
      <c r="R4" s="232"/>
    </row>
    <row r="5" spans="1:18" ht="18" customHeight="1" x14ac:dyDescent="0.25">
      <c r="A5" s="447"/>
      <c r="B5" s="494" t="s">
        <v>2</v>
      </c>
      <c r="C5" s="495"/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  <c r="O5" s="495"/>
      <c r="P5" s="496"/>
      <c r="Q5" s="232"/>
      <c r="R5" s="232"/>
    </row>
    <row r="6" spans="1:18" ht="18" customHeight="1" x14ac:dyDescent="0.2">
      <c r="A6" s="447"/>
      <c r="B6" s="449" t="s">
        <v>3</v>
      </c>
      <c r="C6" s="486"/>
      <c r="D6" s="486"/>
      <c r="E6" s="486"/>
      <c r="F6" s="486"/>
      <c r="G6" s="486"/>
      <c r="H6" s="486"/>
      <c r="I6" s="486"/>
      <c r="J6" s="486"/>
      <c r="K6" s="486"/>
      <c r="L6" s="486"/>
      <c r="M6" s="486"/>
      <c r="N6" s="486"/>
      <c r="O6" s="486"/>
      <c r="P6" s="487"/>
      <c r="Q6" s="1"/>
      <c r="R6" s="1"/>
    </row>
    <row r="7" spans="1:18" ht="18" customHeight="1" x14ac:dyDescent="0.2">
      <c r="A7" s="447"/>
      <c r="B7" s="497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9"/>
      <c r="Q7" s="1"/>
      <c r="R7" s="1"/>
    </row>
    <row r="8" spans="1:18" ht="18" customHeight="1" x14ac:dyDescent="0.25">
      <c r="A8" s="447"/>
      <c r="B8" s="500" t="s">
        <v>4</v>
      </c>
      <c r="C8" s="424"/>
      <c r="D8" s="424"/>
      <c r="E8" s="424"/>
      <c r="F8" s="424"/>
      <c r="G8" s="424"/>
      <c r="H8" s="424"/>
      <c r="I8" s="425"/>
      <c r="J8" s="501" t="s">
        <v>5</v>
      </c>
      <c r="K8" s="502"/>
      <c r="L8" s="502"/>
      <c r="M8" s="502"/>
      <c r="N8" s="502"/>
      <c r="O8" s="502"/>
      <c r="P8" s="503"/>
      <c r="Q8" s="1"/>
      <c r="R8" s="1"/>
    </row>
    <row r="9" spans="1:18" ht="18" customHeight="1" x14ac:dyDescent="0.25">
      <c r="A9" s="448"/>
      <c r="B9" s="482" t="s">
        <v>6</v>
      </c>
      <c r="C9" s="438"/>
      <c r="D9" s="438"/>
      <c r="E9" s="438"/>
      <c r="F9" s="438"/>
      <c r="G9" s="438"/>
      <c r="H9" s="438"/>
      <c r="I9" s="439"/>
      <c r="J9" s="483" t="s">
        <v>247</v>
      </c>
      <c r="K9" s="484"/>
      <c r="L9" s="484"/>
      <c r="M9" s="484"/>
      <c r="N9" s="484"/>
      <c r="O9" s="484"/>
      <c r="P9" s="485"/>
      <c r="Q9" s="1"/>
      <c r="R9" s="1"/>
    </row>
    <row r="10" spans="1:18" ht="18" customHeight="1" x14ac:dyDescent="0.2">
      <c r="A10" s="504"/>
      <c r="B10" s="429"/>
      <c r="C10" s="429"/>
      <c r="D10" s="429"/>
      <c r="E10" s="429"/>
      <c r="F10" s="429"/>
      <c r="G10" s="429"/>
      <c r="H10" s="429"/>
      <c r="I10" s="429"/>
      <c r="J10" s="429"/>
      <c r="K10" s="429"/>
      <c r="L10" s="429"/>
      <c r="M10" s="429"/>
      <c r="N10" s="429"/>
      <c r="O10" s="429"/>
      <c r="P10" s="505"/>
      <c r="Q10" s="1"/>
      <c r="R10" s="1"/>
    </row>
    <row r="11" spans="1:18" ht="18" customHeight="1" x14ac:dyDescent="0.25">
      <c r="A11" s="506" t="s">
        <v>61</v>
      </c>
      <c r="B11" s="424"/>
      <c r="C11" s="424"/>
      <c r="D11" s="424"/>
      <c r="E11" s="424"/>
      <c r="F11" s="424"/>
      <c r="G11" s="424"/>
      <c r="H11" s="424"/>
      <c r="I11" s="424"/>
      <c r="J11" s="424"/>
      <c r="K11" s="424"/>
      <c r="L11" s="424"/>
      <c r="M11" s="424"/>
      <c r="N11" s="424"/>
      <c r="O11" s="424"/>
      <c r="P11" s="425"/>
      <c r="Q11" s="1"/>
      <c r="R11" s="1"/>
    </row>
    <row r="12" spans="1:18" ht="18" customHeight="1" x14ac:dyDescent="0.2">
      <c r="A12" s="507" t="s">
        <v>8</v>
      </c>
      <c r="B12" s="477" t="s">
        <v>9</v>
      </c>
      <c r="C12" s="471" t="s">
        <v>10</v>
      </c>
      <c r="D12" s="472"/>
      <c r="E12" s="472"/>
      <c r="F12" s="473"/>
      <c r="G12" s="474" t="s">
        <v>11</v>
      </c>
      <c r="H12" s="471" t="s">
        <v>12</v>
      </c>
      <c r="I12" s="472"/>
      <c r="J12" s="472"/>
      <c r="K12" s="472"/>
      <c r="L12" s="472"/>
      <c r="M12" s="472"/>
      <c r="N12" s="472"/>
      <c r="O12" s="472"/>
      <c r="P12" s="473"/>
      <c r="Q12" s="1"/>
      <c r="R12" s="1"/>
    </row>
    <row r="13" spans="1:18" ht="18" customHeight="1" x14ac:dyDescent="0.2">
      <c r="A13" s="508"/>
      <c r="B13" s="508"/>
      <c r="C13" s="477" t="s">
        <v>248</v>
      </c>
      <c r="D13" s="477" t="s">
        <v>249</v>
      </c>
      <c r="E13" s="477" t="s">
        <v>250</v>
      </c>
      <c r="F13" s="477" t="s">
        <v>251</v>
      </c>
      <c r="G13" s="475"/>
      <c r="H13" s="471" t="s">
        <v>248</v>
      </c>
      <c r="I13" s="473"/>
      <c r="J13" s="471" t="s">
        <v>249</v>
      </c>
      <c r="K13" s="473"/>
      <c r="L13" s="471" t="s">
        <v>250</v>
      </c>
      <c r="M13" s="473"/>
      <c r="N13" s="477" t="s">
        <v>17</v>
      </c>
      <c r="O13" s="477" t="s">
        <v>18</v>
      </c>
      <c r="P13" s="474" t="s">
        <v>251</v>
      </c>
      <c r="Q13" s="1"/>
      <c r="R13" s="1"/>
    </row>
    <row r="14" spans="1:18" ht="18" customHeight="1" x14ac:dyDescent="0.2">
      <c r="A14" s="478"/>
      <c r="B14" s="478"/>
      <c r="C14" s="478"/>
      <c r="D14" s="478"/>
      <c r="E14" s="478"/>
      <c r="F14" s="480"/>
      <c r="G14" s="476"/>
      <c r="H14" s="233" t="s">
        <v>19</v>
      </c>
      <c r="I14" s="233" t="s">
        <v>20</v>
      </c>
      <c r="J14" s="233" t="s">
        <v>19</v>
      </c>
      <c r="K14" s="233" t="s">
        <v>20</v>
      </c>
      <c r="L14" s="233" t="s">
        <v>19</v>
      </c>
      <c r="M14" s="233" t="s">
        <v>20</v>
      </c>
      <c r="N14" s="479"/>
      <c r="O14" s="479"/>
      <c r="P14" s="481"/>
      <c r="Q14" s="1"/>
      <c r="R14" s="1"/>
    </row>
    <row r="15" spans="1:18" ht="18" customHeight="1" x14ac:dyDescent="0.2">
      <c r="A15" s="234" t="s">
        <v>62</v>
      </c>
      <c r="B15" s="235" t="s">
        <v>36</v>
      </c>
      <c r="C15" s="236">
        <v>13</v>
      </c>
      <c r="D15" s="236">
        <v>0</v>
      </c>
      <c r="E15" s="236">
        <v>3</v>
      </c>
      <c r="F15" s="237">
        <f>SUM(C15:E15)</f>
        <v>16</v>
      </c>
      <c r="G15" s="235" t="s">
        <v>23</v>
      </c>
      <c r="H15" s="238">
        <v>233</v>
      </c>
      <c r="I15" s="238">
        <v>112</v>
      </c>
      <c r="J15" s="238">
        <v>0</v>
      </c>
      <c r="K15" s="238">
        <v>0</v>
      </c>
      <c r="L15" s="238">
        <v>90</v>
      </c>
      <c r="M15" s="238">
        <v>38</v>
      </c>
      <c r="N15" s="239">
        <f>SUM(H15:M15)</f>
        <v>473</v>
      </c>
      <c r="O15" s="239">
        <f>SUM(I15:N15)</f>
        <v>713</v>
      </c>
      <c r="P15" s="240">
        <f>SUM(H15:M15)</f>
        <v>473</v>
      </c>
      <c r="Q15" s="1"/>
      <c r="R15" s="1"/>
    </row>
    <row r="16" spans="1:18" ht="18" customHeight="1" x14ac:dyDescent="0.2">
      <c r="A16" s="241" t="s">
        <v>258</v>
      </c>
      <c r="B16" s="242" t="s">
        <v>27</v>
      </c>
      <c r="C16" s="243">
        <v>154</v>
      </c>
      <c r="D16" s="236">
        <v>0</v>
      </c>
      <c r="E16" s="236">
        <v>5</v>
      </c>
      <c r="F16" s="237">
        <f>SUM(C16:E16)</f>
        <v>159</v>
      </c>
      <c r="G16" s="244" t="s">
        <v>64</v>
      </c>
      <c r="H16" s="245">
        <v>646</v>
      </c>
      <c r="I16" s="245">
        <v>284</v>
      </c>
      <c r="J16" s="238">
        <v>0</v>
      </c>
      <c r="K16" s="238">
        <v>0</v>
      </c>
      <c r="L16" s="238">
        <v>137</v>
      </c>
      <c r="M16" s="246">
        <v>58</v>
      </c>
      <c r="N16" s="239">
        <f>SUM(H16+J16+L16)</f>
        <v>783</v>
      </c>
      <c r="O16" s="239">
        <f>SUM(I16:N16)</f>
        <v>1262</v>
      </c>
      <c r="P16" s="240">
        <f>SUM(H16:M16)</f>
        <v>1125</v>
      </c>
      <c r="Q16" s="1"/>
      <c r="R16" s="1"/>
    </row>
    <row r="17" spans="1:18" ht="18" customHeight="1" x14ac:dyDescent="0.2">
      <c r="A17" s="241" t="s">
        <v>65</v>
      </c>
      <c r="B17" s="242" t="s">
        <v>36</v>
      </c>
      <c r="C17" s="247">
        <v>12</v>
      </c>
      <c r="D17" s="236">
        <v>21</v>
      </c>
      <c r="E17" s="248">
        <v>15</v>
      </c>
      <c r="F17" s="237">
        <f>SUM(C17:E17)</f>
        <v>48</v>
      </c>
      <c r="G17" s="235" t="s">
        <v>66</v>
      </c>
      <c r="H17" s="249">
        <v>92</v>
      </c>
      <c r="I17" s="245">
        <v>54</v>
      </c>
      <c r="J17" s="250">
        <v>370</v>
      </c>
      <c r="K17" s="251">
        <v>248</v>
      </c>
      <c r="L17" s="250">
        <v>202</v>
      </c>
      <c r="M17" s="251">
        <v>61</v>
      </c>
      <c r="N17" s="239">
        <f>SUM(H17+J17+L17)</f>
        <v>664</v>
      </c>
      <c r="O17" s="239"/>
      <c r="P17" s="240">
        <f>SUM(H17:M17)</f>
        <v>1027</v>
      </c>
      <c r="Q17" s="1"/>
      <c r="R17" s="1"/>
    </row>
    <row r="18" spans="1:18" ht="25.5" customHeight="1" x14ac:dyDescent="0.2">
      <c r="A18" s="241" t="s">
        <v>67</v>
      </c>
      <c r="B18" s="242" t="s">
        <v>36</v>
      </c>
      <c r="C18" s="247">
        <v>113</v>
      </c>
      <c r="D18" s="236">
        <v>78</v>
      </c>
      <c r="E18" s="236">
        <v>134</v>
      </c>
      <c r="F18" s="237">
        <f>SUM(C18:E18)</f>
        <v>325</v>
      </c>
      <c r="G18" s="235" t="s">
        <v>68</v>
      </c>
      <c r="H18" s="249">
        <v>794</v>
      </c>
      <c r="I18" s="245">
        <v>484</v>
      </c>
      <c r="J18" s="250">
        <v>1093</v>
      </c>
      <c r="K18" s="251">
        <v>568</v>
      </c>
      <c r="L18" s="250">
        <v>1261</v>
      </c>
      <c r="M18" s="252">
        <v>694</v>
      </c>
      <c r="N18" s="239">
        <f>SUM(H18+J18+L18)</f>
        <v>3148</v>
      </c>
      <c r="O18" s="239">
        <f>SUM(I18+K18+M18)</f>
        <v>1746</v>
      </c>
      <c r="P18" s="240">
        <f>SUM(H18:M18)</f>
        <v>4894</v>
      </c>
      <c r="Q18" s="1"/>
      <c r="R18" s="1"/>
    </row>
    <row r="19" spans="1:18" ht="18" customHeight="1" x14ac:dyDescent="0.2">
      <c r="A19" s="531" t="s">
        <v>69</v>
      </c>
      <c r="B19" s="418"/>
      <c r="C19" s="418"/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513"/>
      <c r="Q19" s="1"/>
      <c r="R19" s="1"/>
    </row>
    <row r="20" spans="1:18" ht="18" customHeight="1" x14ac:dyDescent="0.2">
      <c r="A20" s="526" t="s">
        <v>8</v>
      </c>
      <c r="B20" s="519" t="s">
        <v>9</v>
      </c>
      <c r="C20" s="514" t="s">
        <v>10</v>
      </c>
      <c r="D20" s="472"/>
      <c r="E20" s="472"/>
      <c r="F20" s="473"/>
      <c r="G20" s="529" t="s">
        <v>11</v>
      </c>
      <c r="H20" s="514" t="s">
        <v>12</v>
      </c>
      <c r="I20" s="472"/>
      <c r="J20" s="472"/>
      <c r="K20" s="472"/>
      <c r="L20" s="472"/>
      <c r="M20" s="472"/>
      <c r="N20" s="472"/>
      <c r="O20" s="472"/>
      <c r="P20" s="473"/>
      <c r="Q20" s="1"/>
      <c r="R20" s="1"/>
    </row>
    <row r="21" spans="1:18" ht="18" customHeight="1" x14ac:dyDescent="0.2">
      <c r="A21" s="508"/>
      <c r="B21" s="508"/>
      <c r="C21" s="511" t="s">
        <v>248</v>
      </c>
      <c r="D21" s="511" t="s">
        <v>249</v>
      </c>
      <c r="E21" s="511" t="s">
        <v>250</v>
      </c>
      <c r="F21" s="509" t="s">
        <v>251</v>
      </c>
      <c r="G21" s="475"/>
      <c r="H21" s="530" t="s">
        <v>248</v>
      </c>
      <c r="I21" s="473"/>
      <c r="J21" s="530" t="s">
        <v>249</v>
      </c>
      <c r="K21" s="473"/>
      <c r="L21" s="530" t="s">
        <v>250</v>
      </c>
      <c r="M21" s="473"/>
      <c r="N21" s="509" t="s">
        <v>17</v>
      </c>
      <c r="O21" s="509" t="s">
        <v>18</v>
      </c>
      <c r="P21" s="509" t="s">
        <v>251</v>
      </c>
      <c r="Q21" s="1"/>
      <c r="R21" s="1"/>
    </row>
    <row r="22" spans="1:18" ht="18" customHeight="1" x14ac:dyDescent="0.2">
      <c r="A22" s="478"/>
      <c r="B22" s="478"/>
      <c r="C22" s="478"/>
      <c r="D22" s="478"/>
      <c r="E22" s="478"/>
      <c r="F22" s="480"/>
      <c r="G22" s="476"/>
      <c r="H22" s="253" t="s">
        <v>19</v>
      </c>
      <c r="I22" s="253" t="s">
        <v>20</v>
      </c>
      <c r="J22" s="253" t="s">
        <v>19</v>
      </c>
      <c r="K22" s="253" t="s">
        <v>20</v>
      </c>
      <c r="L22" s="253" t="s">
        <v>19</v>
      </c>
      <c r="M22" s="253" t="s">
        <v>20</v>
      </c>
      <c r="N22" s="479"/>
      <c r="O22" s="479"/>
      <c r="P22" s="478"/>
      <c r="Q22" s="1"/>
      <c r="R22" s="1"/>
    </row>
    <row r="23" spans="1:18" ht="18" customHeight="1" x14ac:dyDescent="0.2">
      <c r="A23" s="234" t="s">
        <v>46</v>
      </c>
      <c r="B23" s="254" t="s">
        <v>36</v>
      </c>
      <c r="C23" s="255">
        <v>0</v>
      </c>
      <c r="D23" s="255">
        <v>15</v>
      </c>
      <c r="E23" s="256"/>
      <c r="F23" s="257">
        <f>SUM(C23:E23)</f>
        <v>15</v>
      </c>
      <c r="G23" s="235" t="s">
        <v>23</v>
      </c>
      <c r="H23" s="235"/>
      <c r="I23" s="236"/>
      <c r="J23" s="236">
        <v>61</v>
      </c>
      <c r="K23" s="236">
        <v>89</v>
      </c>
      <c r="L23" s="236"/>
      <c r="M23" s="258"/>
      <c r="N23" s="237">
        <f t="shared" ref="N23:O25" si="0">SUM(H23,J23,L23)</f>
        <v>61</v>
      </c>
      <c r="O23" s="237">
        <f t="shared" si="0"/>
        <v>89</v>
      </c>
      <c r="P23" s="259">
        <f>SUM(H23:M23)</f>
        <v>150</v>
      </c>
      <c r="Q23" s="1"/>
      <c r="R23" s="1"/>
    </row>
    <row r="24" spans="1:18" ht="18" customHeight="1" x14ac:dyDescent="0.2">
      <c r="A24" s="234" t="s">
        <v>65</v>
      </c>
      <c r="B24" s="254" t="s">
        <v>36</v>
      </c>
      <c r="C24" s="255">
        <v>0</v>
      </c>
      <c r="D24" s="255">
        <v>10</v>
      </c>
      <c r="E24" s="256"/>
      <c r="F24" s="257">
        <f>SUM(C24:E24)</f>
        <v>10</v>
      </c>
      <c r="G24" s="235" t="s">
        <v>23</v>
      </c>
      <c r="H24" s="235"/>
      <c r="I24" s="236"/>
      <c r="J24" s="236">
        <v>89</v>
      </c>
      <c r="K24" s="236">
        <v>11</v>
      </c>
      <c r="L24" s="236"/>
      <c r="M24" s="258"/>
      <c r="N24" s="237">
        <f t="shared" si="0"/>
        <v>89</v>
      </c>
      <c r="O24" s="237">
        <f t="shared" si="0"/>
        <v>11</v>
      </c>
      <c r="P24" s="259">
        <f>SUM(H24:M24)</f>
        <v>100</v>
      </c>
      <c r="Q24" s="1"/>
      <c r="R24" s="1"/>
    </row>
    <row r="25" spans="1:18" ht="18" customHeight="1" x14ac:dyDescent="0.2">
      <c r="A25" s="234" t="s">
        <v>70</v>
      </c>
      <c r="B25" s="254" t="s">
        <v>36</v>
      </c>
      <c r="C25" s="245">
        <v>0</v>
      </c>
      <c r="D25" s="245">
        <v>0</v>
      </c>
      <c r="E25" s="245">
        <v>1</v>
      </c>
      <c r="F25" s="257">
        <f>SUM(C25:E25)</f>
        <v>1</v>
      </c>
      <c r="G25" s="235" t="s">
        <v>23</v>
      </c>
      <c r="H25" s="236"/>
      <c r="I25" s="236"/>
      <c r="J25" s="236">
        <v>0</v>
      </c>
      <c r="K25" s="236">
        <v>0</v>
      </c>
      <c r="L25" s="236">
        <v>0</v>
      </c>
      <c r="M25" s="258">
        <v>0</v>
      </c>
      <c r="N25" s="237">
        <f t="shared" si="0"/>
        <v>0</v>
      </c>
      <c r="O25" s="237">
        <f t="shared" si="0"/>
        <v>0</v>
      </c>
      <c r="P25" s="259">
        <f>SUM(H25:M25)</f>
        <v>0</v>
      </c>
      <c r="Q25" s="1"/>
      <c r="R25" s="1"/>
    </row>
    <row r="26" spans="1:18" ht="18" customHeight="1" x14ac:dyDescent="0.2">
      <c r="A26" s="528" t="s">
        <v>71</v>
      </c>
      <c r="B26" s="418"/>
      <c r="C26" s="418"/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513"/>
      <c r="Q26" s="1"/>
      <c r="R26" s="1"/>
    </row>
    <row r="27" spans="1:18" ht="18" customHeight="1" x14ac:dyDescent="0.2">
      <c r="A27" s="526" t="s">
        <v>8</v>
      </c>
      <c r="B27" s="519" t="s">
        <v>9</v>
      </c>
      <c r="C27" s="514" t="s">
        <v>10</v>
      </c>
      <c r="D27" s="472"/>
      <c r="E27" s="472"/>
      <c r="F27" s="473"/>
      <c r="G27" s="529" t="s">
        <v>11</v>
      </c>
      <c r="H27" s="514" t="s">
        <v>12</v>
      </c>
      <c r="I27" s="472"/>
      <c r="J27" s="472"/>
      <c r="K27" s="472"/>
      <c r="L27" s="472"/>
      <c r="M27" s="472"/>
      <c r="N27" s="472"/>
      <c r="O27" s="472"/>
      <c r="P27" s="473"/>
      <c r="Q27" s="1"/>
      <c r="R27" s="1"/>
    </row>
    <row r="28" spans="1:18" ht="18" customHeight="1" x14ac:dyDescent="0.2">
      <c r="A28" s="508"/>
      <c r="B28" s="508"/>
      <c r="C28" s="511" t="s">
        <v>248</v>
      </c>
      <c r="D28" s="511" t="s">
        <v>249</v>
      </c>
      <c r="E28" s="511" t="s">
        <v>250</v>
      </c>
      <c r="F28" s="509" t="s">
        <v>251</v>
      </c>
      <c r="G28" s="475"/>
      <c r="H28" s="530" t="s">
        <v>248</v>
      </c>
      <c r="I28" s="473"/>
      <c r="J28" s="530" t="s">
        <v>249</v>
      </c>
      <c r="K28" s="473"/>
      <c r="L28" s="530" t="s">
        <v>250</v>
      </c>
      <c r="M28" s="473"/>
      <c r="N28" s="509" t="s">
        <v>72</v>
      </c>
      <c r="O28" s="509" t="s">
        <v>73</v>
      </c>
      <c r="P28" s="509" t="s">
        <v>251</v>
      </c>
      <c r="Q28" s="1"/>
      <c r="R28" s="1"/>
    </row>
    <row r="29" spans="1:18" ht="18" customHeight="1" x14ac:dyDescent="0.2">
      <c r="A29" s="478"/>
      <c r="B29" s="478"/>
      <c r="C29" s="478"/>
      <c r="D29" s="478"/>
      <c r="E29" s="478"/>
      <c r="F29" s="480"/>
      <c r="G29" s="476"/>
      <c r="H29" s="260" t="s">
        <v>19</v>
      </c>
      <c r="I29" s="260" t="s">
        <v>20</v>
      </c>
      <c r="J29" s="260" t="s">
        <v>19</v>
      </c>
      <c r="K29" s="260" t="s">
        <v>20</v>
      </c>
      <c r="L29" s="260" t="s">
        <v>19</v>
      </c>
      <c r="M29" s="260" t="s">
        <v>20</v>
      </c>
      <c r="N29" s="479"/>
      <c r="O29" s="479"/>
      <c r="P29" s="478"/>
      <c r="Q29" s="1"/>
      <c r="R29" s="1"/>
    </row>
    <row r="30" spans="1:18" ht="25.5" customHeight="1" x14ac:dyDescent="0.2">
      <c r="A30" s="234" t="s">
        <v>74</v>
      </c>
      <c r="B30" s="235" t="s">
        <v>75</v>
      </c>
      <c r="C30" s="261">
        <v>25</v>
      </c>
      <c r="D30" s="262">
        <v>17</v>
      </c>
      <c r="E30" s="238">
        <v>19</v>
      </c>
      <c r="F30" s="237">
        <f>SUM(C30:E30)</f>
        <v>61</v>
      </c>
      <c r="G30" s="235" t="s">
        <v>23</v>
      </c>
      <c r="H30" s="263">
        <v>55</v>
      </c>
      <c r="I30" s="243">
        <v>35</v>
      </c>
      <c r="J30" s="247">
        <v>129</v>
      </c>
      <c r="K30" s="264">
        <v>212</v>
      </c>
      <c r="L30" s="264">
        <v>370</v>
      </c>
      <c r="M30" s="265">
        <v>56</v>
      </c>
      <c r="N30" s="266">
        <f t="shared" ref="N30:O33" si="1">SUM(H30,J30,L30)</f>
        <v>554</v>
      </c>
      <c r="O30" s="266">
        <f t="shared" si="1"/>
        <v>303</v>
      </c>
      <c r="P30" s="259">
        <f>SUM(H30:M30)</f>
        <v>857</v>
      </c>
      <c r="Q30" s="1"/>
      <c r="R30" s="1"/>
    </row>
    <row r="31" spans="1:18" ht="24" customHeight="1" x14ac:dyDescent="0.2">
      <c r="A31" s="234" t="s">
        <v>76</v>
      </c>
      <c r="B31" s="235" t="s">
        <v>77</v>
      </c>
      <c r="C31" s="261">
        <v>4</v>
      </c>
      <c r="D31" s="262">
        <v>3</v>
      </c>
      <c r="E31" s="238">
        <v>4</v>
      </c>
      <c r="F31" s="237">
        <f>SUM(C31:E31)</f>
        <v>11</v>
      </c>
      <c r="G31" s="235" t="s">
        <v>78</v>
      </c>
      <c r="H31" s="267">
        <v>6</v>
      </c>
      <c r="I31" s="243">
        <v>8</v>
      </c>
      <c r="J31" s="243">
        <v>13</v>
      </c>
      <c r="K31" s="264">
        <v>7</v>
      </c>
      <c r="L31" s="264">
        <v>9</v>
      </c>
      <c r="M31" s="268">
        <v>4</v>
      </c>
      <c r="N31" s="237">
        <f t="shared" si="1"/>
        <v>28</v>
      </c>
      <c r="O31" s="237">
        <f t="shared" si="1"/>
        <v>19</v>
      </c>
      <c r="P31" s="259">
        <f>SUM(H31:M31)</f>
        <v>47</v>
      </c>
      <c r="Q31" s="1"/>
      <c r="R31" s="1"/>
    </row>
    <row r="32" spans="1:18" ht="22.5" customHeight="1" x14ac:dyDescent="0.2">
      <c r="A32" s="234" t="s">
        <v>79</v>
      </c>
      <c r="B32" s="235" t="s">
        <v>80</v>
      </c>
      <c r="C32" s="245">
        <v>1</v>
      </c>
      <c r="D32" s="262">
        <v>1</v>
      </c>
      <c r="E32" s="238">
        <v>2</v>
      </c>
      <c r="F32" s="237">
        <f>SUM(C32:E32)</f>
        <v>4</v>
      </c>
      <c r="G32" s="235" t="s">
        <v>81</v>
      </c>
      <c r="H32" s="243">
        <v>0</v>
      </c>
      <c r="I32" s="243">
        <v>8</v>
      </c>
      <c r="J32" s="243">
        <v>0</v>
      </c>
      <c r="K32" s="243">
        <v>5</v>
      </c>
      <c r="L32" s="264">
        <v>19</v>
      </c>
      <c r="M32" s="268">
        <v>51</v>
      </c>
      <c r="N32" s="237">
        <f t="shared" si="1"/>
        <v>19</v>
      </c>
      <c r="O32" s="237">
        <f t="shared" si="1"/>
        <v>64</v>
      </c>
      <c r="P32" s="259">
        <f>SUM(H32:M32)</f>
        <v>83</v>
      </c>
      <c r="Q32" s="1"/>
      <c r="R32" s="1"/>
    </row>
    <row r="33" spans="1:18" ht="18" customHeight="1" x14ac:dyDescent="0.2">
      <c r="A33" s="234" t="s">
        <v>82</v>
      </c>
      <c r="B33" s="235" t="s">
        <v>23</v>
      </c>
      <c r="C33" s="256">
        <v>130</v>
      </c>
      <c r="D33" s="262">
        <v>66</v>
      </c>
      <c r="E33" s="238">
        <v>139</v>
      </c>
      <c r="F33" s="237">
        <f>SUM(C33:E33)</f>
        <v>335</v>
      </c>
      <c r="G33" s="235" t="s">
        <v>81</v>
      </c>
      <c r="H33" s="263">
        <v>91</v>
      </c>
      <c r="I33" s="247">
        <v>101</v>
      </c>
      <c r="J33" s="269">
        <v>62</v>
      </c>
      <c r="K33" s="264">
        <v>48</v>
      </c>
      <c r="L33" s="264">
        <v>153</v>
      </c>
      <c r="M33" s="265">
        <v>129</v>
      </c>
      <c r="N33" s="266">
        <f t="shared" si="1"/>
        <v>306</v>
      </c>
      <c r="O33" s="266">
        <f t="shared" si="1"/>
        <v>278</v>
      </c>
      <c r="P33" s="259">
        <f>SUM(H33:M33)</f>
        <v>584</v>
      </c>
      <c r="Q33" s="1"/>
      <c r="R33" s="1"/>
    </row>
    <row r="34" spans="1:18" ht="18" customHeight="1" x14ac:dyDescent="0.2">
      <c r="A34" s="512" t="s">
        <v>83</v>
      </c>
      <c r="B34" s="418"/>
      <c r="C34" s="418"/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513"/>
      <c r="Q34" s="1"/>
      <c r="R34" s="1"/>
    </row>
    <row r="35" spans="1:18" ht="18" customHeight="1" x14ac:dyDescent="0.2">
      <c r="A35" s="516" t="s">
        <v>8</v>
      </c>
      <c r="B35" s="519" t="s">
        <v>9</v>
      </c>
      <c r="C35" s="514" t="s">
        <v>10</v>
      </c>
      <c r="D35" s="472"/>
      <c r="E35" s="472"/>
      <c r="F35" s="473"/>
      <c r="G35" s="527" t="s">
        <v>11</v>
      </c>
      <c r="H35" s="514" t="s">
        <v>12</v>
      </c>
      <c r="I35" s="472"/>
      <c r="J35" s="472"/>
      <c r="K35" s="472"/>
      <c r="L35" s="472"/>
      <c r="M35" s="472"/>
      <c r="N35" s="472"/>
      <c r="O35" s="472"/>
      <c r="P35" s="473"/>
      <c r="Q35" s="1"/>
      <c r="R35" s="1"/>
    </row>
    <row r="36" spans="1:18" ht="18" customHeight="1" x14ac:dyDescent="0.2">
      <c r="A36" s="517"/>
      <c r="B36" s="508"/>
      <c r="C36" s="511" t="s">
        <v>248</v>
      </c>
      <c r="D36" s="511" t="s">
        <v>249</v>
      </c>
      <c r="E36" s="511" t="s">
        <v>250</v>
      </c>
      <c r="F36" s="509" t="s">
        <v>251</v>
      </c>
      <c r="G36" s="475"/>
      <c r="H36" s="515" t="s">
        <v>248</v>
      </c>
      <c r="I36" s="473"/>
      <c r="J36" s="515" t="s">
        <v>249</v>
      </c>
      <c r="K36" s="473"/>
      <c r="L36" s="515" t="s">
        <v>250</v>
      </c>
      <c r="M36" s="473"/>
      <c r="N36" s="509" t="s">
        <v>17</v>
      </c>
      <c r="O36" s="509" t="s">
        <v>18</v>
      </c>
      <c r="P36" s="509" t="s">
        <v>251</v>
      </c>
      <c r="Q36" s="1"/>
      <c r="R36" s="1"/>
    </row>
    <row r="37" spans="1:18" ht="18" customHeight="1" x14ac:dyDescent="0.2">
      <c r="A37" s="518"/>
      <c r="B37" s="478"/>
      <c r="C37" s="478"/>
      <c r="D37" s="478"/>
      <c r="E37" s="478"/>
      <c r="F37" s="480"/>
      <c r="G37" s="476"/>
      <c r="H37" s="253" t="s">
        <v>19</v>
      </c>
      <c r="I37" s="253" t="s">
        <v>20</v>
      </c>
      <c r="J37" s="253" t="s">
        <v>19</v>
      </c>
      <c r="K37" s="253" t="s">
        <v>20</v>
      </c>
      <c r="L37" s="253" t="s">
        <v>19</v>
      </c>
      <c r="M37" s="253" t="s">
        <v>20</v>
      </c>
      <c r="N37" s="479"/>
      <c r="O37" s="479"/>
      <c r="P37" s="478"/>
      <c r="Q37" s="1"/>
      <c r="R37" s="1"/>
    </row>
    <row r="38" spans="1:18" ht="18" customHeight="1" x14ac:dyDescent="0.2">
      <c r="A38" s="270" t="s">
        <v>84</v>
      </c>
      <c r="B38" s="254" t="s">
        <v>36</v>
      </c>
      <c r="C38" s="271">
        <v>5</v>
      </c>
      <c r="D38" s="271">
        <v>2</v>
      </c>
      <c r="E38" s="272">
        <v>16</v>
      </c>
      <c r="F38" s="273">
        <f>SUM(C38:E38)</f>
        <v>23</v>
      </c>
      <c r="G38" s="274" t="s">
        <v>78</v>
      </c>
      <c r="H38" s="275">
        <v>7</v>
      </c>
      <c r="I38" s="276">
        <v>30</v>
      </c>
      <c r="J38" s="277">
        <v>1</v>
      </c>
      <c r="K38" s="278">
        <v>6</v>
      </c>
      <c r="L38" s="279">
        <v>24</v>
      </c>
      <c r="M38" s="280">
        <v>106</v>
      </c>
      <c r="N38" s="281">
        <f t="shared" ref="N38:O41" si="2">SUM(H38,J38,L38)</f>
        <v>32</v>
      </c>
      <c r="O38" s="281">
        <f t="shared" si="2"/>
        <v>142</v>
      </c>
      <c r="P38" s="282">
        <f>SUM(H38:M38)</f>
        <v>174</v>
      </c>
      <c r="Q38" s="1"/>
      <c r="R38" s="1"/>
    </row>
    <row r="39" spans="1:18" ht="18" customHeight="1" x14ac:dyDescent="0.2">
      <c r="A39" s="270" t="s">
        <v>65</v>
      </c>
      <c r="B39" s="235" t="s">
        <v>36</v>
      </c>
      <c r="C39" s="276">
        <v>12</v>
      </c>
      <c r="D39" s="279">
        <v>10</v>
      </c>
      <c r="E39" s="265">
        <v>3</v>
      </c>
      <c r="F39" s="281">
        <f>SUM(C39:E39)</f>
        <v>25</v>
      </c>
      <c r="G39" s="274" t="s">
        <v>78</v>
      </c>
      <c r="H39" s="283">
        <v>25</v>
      </c>
      <c r="I39" s="284">
        <v>243</v>
      </c>
      <c r="J39" s="283">
        <v>52</v>
      </c>
      <c r="K39" s="267">
        <v>281</v>
      </c>
      <c r="L39" s="264">
        <v>0</v>
      </c>
      <c r="M39" s="265">
        <v>60</v>
      </c>
      <c r="N39" s="281">
        <f t="shared" si="2"/>
        <v>77</v>
      </c>
      <c r="O39" s="281">
        <f t="shared" si="2"/>
        <v>584</v>
      </c>
      <c r="P39" s="282">
        <f>SUM(H39:M39)</f>
        <v>661</v>
      </c>
      <c r="Q39" s="1"/>
      <c r="R39" s="1"/>
    </row>
    <row r="40" spans="1:18" ht="18" customHeight="1" x14ac:dyDescent="0.2">
      <c r="A40" s="270" t="s">
        <v>85</v>
      </c>
      <c r="B40" s="235" t="s">
        <v>36</v>
      </c>
      <c r="C40" s="271">
        <v>3</v>
      </c>
      <c r="D40" s="264">
        <v>4</v>
      </c>
      <c r="E40" s="265">
        <v>0</v>
      </c>
      <c r="F40" s="281">
        <f>SUM(C40:E40)</f>
        <v>7</v>
      </c>
      <c r="G40" s="274" t="s">
        <v>78</v>
      </c>
      <c r="H40" s="283">
        <v>10</v>
      </c>
      <c r="I40" s="284">
        <v>27</v>
      </c>
      <c r="J40" s="264">
        <v>0</v>
      </c>
      <c r="K40" s="264">
        <v>27</v>
      </c>
      <c r="L40" s="264">
        <v>0</v>
      </c>
      <c r="M40" s="265">
        <v>0</v>
      </c>
      <c r="N40" s="281">
        <f t="shared" si="2"/>
        <v>10</v>
      </c>
      <c r="O40" s="281">
        <f t="shared" si="2"/>
        <v>54</v>
      </c>
      <c r="P40" s="282">
        <f>SUM(H40:M40)</f>
        <v>64</v>
      </c>
      <c r="Q40" s="1"/>
      <c r="R40" s="1"/>
    </row>
    <row r="41" spans="1:18" ht="18" customHeight="1" x14ac:dyDescent="0.2">
      <c r="A41" s="270" t="s">
        <v>86</v>
      </c>
      <c r="B41" s="235" t="s">
        <v>36</v>
      </c>
      <c r="C41" s="264">
        <v>4</v>
      </c>
      <c r="D41" s="264">
        <v>3</v>
      </c>
      <c r="E41" s="265">
        <v>0</v>
      </c>
      <c r="F41" s="281">
        <f>SUM(C41:E41)</f>
        <v>7</v>
      </c>
      <c r="G41" s="274" t="s">
        <v>78</v>
      </c>
      <c r="H41" s="243">
        <v>0</v>
      </c>
      <c r="I41" s="268">
        <v>61</v>
      </c>
      <c r="J41" s="264">
        <v>0</v>
      </c>
      <c r="K41" s="264">
        <v>137</v>
      </c>
      <c r="L41" s="264">
        <v>0</v>
      </c>
      <c r="M41" s="265">
        <v>0</v>
      </c>
      <c r="N41" s="281">
        <f t="shared" si="2"/>
        <v>0</v>
      </c>
      <c r="O41" s="281">
        <f t="shared" si="2"/>
        <v>198</v>
      </c>
      <c r="P41" s="285">
        <f>SUM(H41:M41)</f>
        <v>198</v>
      </c>
      <c r="Q41" s="1"/>
      <c r="R41" s="1"/>
    </row>
    <row r="42" spans="1:18" ht="18" customHeight="1" x14ac:dyDescent="0.2">
      <c r="A42" s="523" t="s">
        <v>87</v>
      </c>
      <c r="B42" s="524"/>
      <c r="C42" s="524"/>
      <c r="D42" s="524"/>
      <c r="E42" s="524"/>
      <c r="F42" s="524"/>
      <c r="G42" s="524"/>
      <c r="H42" s="524"/>
      <c r="I42" s="524"/>
      <c r="J42" s="524"/>
      <c r="K42" s="524"/>
      <c r="L42" s="524"/>
      <c r="M42" s="524"/>
      <c r="N42" s="524"/>
      <c r="O42" s="524"/>
      <c r="P42" s="525"/>
      <c r="Q42" s="1"/>
      <c r="R42" s="1"/>
    </row>
    <row r="43" spans="1:18" ht="18" customHeight="1" x14ac:dyDescent="0.2">
      <c r="A43" s="526" t="s">
        <v>8</v>
      </c>
      <c r="B43" s="519" t="s">
        <v>9</v>
      </c>
      <c r="C43" s="514" t="s">
        <v>10</v>
      </c>
      <c r="D43" s="472"/>
      <c r="E43" s="472"/>
      <c r="F43" s="473"/>
      <c r="G43" s="509" t="s">
        <v>11</v>
      </c>
      <c r="H43" s="514" t="s">
        <v>12</v>
      </c>
      <c r="I43" s="472"/>
      <c r="J43" s="472"/>
      <c r="K43" s="472"/>
      <c r="L43" s="472"/>
      <c r="M43" s="472"/>
      <c r="N43" s="472"/>
      <c r="O43" s="472"/>
      <c r="P43" s="473"/>
      <c r="Q43" s="1"/>
      <c r="R43" s="1"/>
    </row>
    <row r="44" spans="1:18" ht="18" customHeight="1" x14ac:dyDescent="0.2">
      <c r="A44" s="508"/>
      <c r="B44" s="508"/>
      <c r="C44" s="511" t="s">
        <v>248</v>
      </c>
      <c r="D44" s="511" t="s">
        <v>249</v>
      </c>
      <c r="E44" s="511" t="s">
        <v>250</v>
      </c>
      <c r="F44" s="509" t="s">
        <v>255</v>
      </c>
      <c r="G44" s="508"/>
      <c r="H44" s="515" t="s">
        <v>248</v>
      </c>
      <c r="I44" s="473"/>
      <c r="J44" s="515" t="s">
        <v>249</v>
      </c>
      <c r="K44" s="473"/>
      <c r="L44" s="515" t="s">
        <v>250</v>
      </c>
      <c r="M44" s="473"/>
      <c r="N44" s="509" t="s">
        <v>17</v>
      </c>
      <c r="O44" s="509" t="s">
        <v>18</v>
      </c>
      <c r="P44" s="509" t="s">
        <v>251</v>
      </c>
      <c r="Q44" s="1"/>
      <c r="R44" s="1"/>
    </row>
    <row r="45" spans="1:18" ht="18" customHeight="1" x14ac:dyDescent="0.2">
      <c r="A45" s="478"/>
      <c r="B45" s="478"/>
      <c r="C45" s="478"/>
      <c r="D45" s="478"/>
      <c r="E45" s="478"/>
      <c r="F45" s="478"/>
      <c r="G45" s="478"/>
      <c r="H45" s="286" t="s">
        <v>19</v>
      </c>
      <c r="I45" s="286" t="s">
        <v>20</v>
      </c>
      <c r="J45" s="286" t="s">
        <v>19</v>
      </c>
      <c r="K45" s="286" t="s">
        <v>20</v>
      </c>
      <c r="L45" s="286" t="s">
        <v>19</v>
      </c>
      <c r="M45" s="286" t="s">
        <v>20</v>
      </c>
      <c r="N45" s="510"/>
      <c r="O45" s="510"/>
      <c r="P45" s="510"/>
      <c r="Q45" s="1"/>
      <c r="R45" s="1"/>
    </row>
    <row r="46" spans="1:18" ht="22.5" customHeight="1" x14ac:dyDescent="0.2">
      <c r="A46" s="234" t="s">
        <v>88</v>
      </c>
      <c r="B46" s="287" t="s">
        <v>89</v>
      </c>
      <c r="C46" s="236">
        <v>9</v>
      </c>
      <c r="D46" s="236">
        <v>8</v>
      </c>
      <c r="E46" s="236">
        <v>10</v>
      </c>
      <c r="F46" s="237">
        <f>SUM(C46:E46)</f>
        <v>27</v>
      </c>
      <c r="G46" s="520" t="s">
        <v>23</v>
      </c>
      <c r="H46" s="288">
        <v>6</v>
      </c>
      <c r="I46" s="288">
        <v>3</v>
      </c>
      <c r="J46" s="288">
        <v>3</v>
      </c>
      <c r="K46" s="288">
        <v>2</v>
      </c>
      <c r="L46" s="288">
        <v>3</v>
      </c>
      <c r="M46" s="288">
        <v>2</v>
      </c>
      <c r="N46" s="289">
        <f t="shared" ref="N46:O49" si="3">SUM(H46,J46,L46)</f>
        <v>12</v>
      </c>
      <c r="O46" s="289">
        <f t="shared" si="3"/>
        <v>7</v>
      </c>
      <c r="P46" s="289">
        <f>SUM(H46:M46)</f>
        <v>19</v>
      </c>
      <c r="Q46" s="1"/>
      <c r="R46" s="1"/>
    </row>
    <row r="47" spans="1:18" ht="18" customHeight="1" x14ac:dyDescent="0.2">
      <c r="A47" s="234" t="s">
        <v>90</v>
      </c>
      <c r="B47" s="287" t="s">
        <v>91</v>
      </c>
      <c r="C47" s="236">
        <v>9</v>
      </c>
      <c r="D47" s="236">
        <v>5</v>
      </c>
      <c r="E47" s="236">
        <v>7</v>
      </c>
      <c r="F47" s="237">
        <f>SUM(C47:E47)</f>
        <v>21</v>
      </c>
      <c r="G47" s="521"/>
      <c r="H47" s="290">
        <v>6</v>
      </c>
      <c r="I47" s="290">
        <v>3</v>
      </c>
      <c r="J47" s="290">
        <v>3</v>
      </c>
      <c r="K47" s="290">
        <v>2</v>
      </c>
      <c r="L47" s="290">
        <v>3</v>
      </c>
      <c r="M47" s="290">
        <v>2</v>
      </c>
      <c r="N47" s="289">
        <f t="shared" si="3"/>
        <v>12</v>
      </c>
      <c r="O47" s="289">
        <f t="shared" si="3"/>
        <v>7</v>
      </c>
      <c r="P47" s="289">
        <f>SUM(H47:M47)</f>
        <v>19</v>
      </c>
      <c r="Q47" s="1"/>
      <c r="R47" s="1"/>
    </row>
    <row r="48" spans="1:18" ht="18" customHeight="1" x14ac:dyDescent="0.2">
      <c r="A48" s="234" t="s">
        <v>65</v>
      </c>
      <c r="B48" s="287" t="s">
        <v>36</v>
      </c>
      <c r="C48" s="236">
        <v>10</v>
      </c>
      <c r="D48" s="236">
        <v>0</v>
      </c>
      <c r="E48" s="236">
        <v>9</v>
      </c>
      <c r="F48" s="237">
        <f>SUM(C48:E48)</f>
        <v>19</v>
      </c>
      <c r="G48" s="521"/>
      <c r="H48" s="290">
        <v>6</v>
      </c>
      <c r="I48" s="290">
        <v>3</v>
      </c>
      <c r="J48" s="290">
        <v>0</v>
      </c>
      <c r="K48" s="290">
        <v>0</v>
      </c>
      <c r="L48" s="290">
        <v>3</v>
      </c>
      <c r="M48" s="290">
        <v>2</v>
      </c>
      <c r="N48" s="289">
        <f t="shared" si="3"/>
        <v>9</v>
      </c>
      <c r="O48" s="289">
        <f t="shared" si="3"/>
        <v>5</v>
      </c>
      <c r="P48" s="289">
        <f>SUM(H48:M48)</f>
        <v>14</v>
      </c>
      <c r="Q48" s="1"/>
      <c r="R48" s="1"/>
    </row>
    <row r="49" spans="1:18" ht="18" customHeight="1" x14ac:dyDescent="0.2">
      <c r="A49" s="234" t="s">
        <v>92</v>
      </c>
      <c r="B49" s="287" t="s">
        <v>91</v>
      </c>
      <c r="C49" s="236">
        <v>50</v>
      </c>
      <c r="D49" s="236">
        <v>40</v>
      </c>
      <c r="E49" s="236">
        <v>35</v>
      </c>
      <c r="F49" s="237">
        <f>SUM(C49:E49)</f>
        <v>125</v>
      </c>
      <c r="G49" s="522"/>
      <c r="H49" s="290">
        <v>6</v>
      </c>
      <c r="I49" s="290">
        <v>3</v>
      </c>
      <c r="J49" s="290">
        <v>6</v>
      </c>
      <c r="K49" s="290">
        <v>3</v>
      </c>
      <c r="L49" s="290">
        <v>35</v>
      </c>
      <c r="M49" s="290">
        <v>3</v>
      </c>
      <c r="N49" s="289">
        <f t="shared" si="3"/>
        <v>47</v>
      </c>
      <c r="O49" s="289">
        <f t="shared" si="3"/>
        <v>9</v>
      </c>
      <c r="P49" s="289">
        <f>SUM(H49:M49)</f>
        <v>56</v>
      </c>
      <c r="Q49" s="1"/>
      <c r="R49" s="1"/>
    </row>
    <row r="50" spans="1:18" ht="12.75" customHeight="1" x14ac:dyDescent="0.2">
      <c r="A50" s="1"/>
      <c r="B50" s="1"/>
      <c r="C50" s="2"/>
      <c r="D50" s="2"/>
      <c r="E50" s="2"/>
      <c r="F50" s="2"/>
      <c r="G50" s="46"/>
      <c r="H50" s="46"/>
      <c r="I50" s="2"/>
      <c r="J50" s="2"/>
      <c r="K50" s="2"/>
      <c r="L50" s="2"/>
      <c r="M50" s="2"/>
      <c r="N50" s="2"/>
      <c r="O50" s="2"/>
      <c r="P50" s="2"/>
      <c r="Q50" s="1"/>
      <c r="R50" s="1"/>
    </row>
    <row r="51" spans="1:18" ht="12.75" customHeight="1" x14ac:dyDescent="0.2">
      <c r="A51" s="1"/>
      <c r="B51" s="1"/>
      <c r="C51" s="2"/>
      <c r="D51" s="2"/>
      <c r="E51" s="2"/>
      <c r="F51" s="2"/>
      <c r="G51" s="46"/>
      <c r="H51" s="46"/>
      <c r="I51" s="2"/>
      <c r="J51" s="2"/>
      <c r="K51" s="2"/>
      <c r="L51" s="2"/>
      <c r="M51" s="2"/>
      <c r="N51" s="2"/>
      <c r="O51" s="2"/>
      <c r="P51" s="2"/>
      <c r="Q51" s="1"/>
      <c r="R51" s="1"/>
    </row>
    <row r="52" spans="1:18" ht="12.75" customHeight="1" x14ac:dyDescent="0.2">
      <c r="A52" s="1"/>
      <c r="B52" s="1"/>
      <c r="C52" s="2"/>
      <c r="D52" s="2"/>
      <c r="E52" s="2"/>
      <c r="F52" s="2"/>
      <c r="G52" s="46"/>
      <c r="H52" s="46"/>
      <c r="I52" s="2"/>
      <c r="J52" s="2"/>
      <c r="K52" s="2"/>
      <c r="L52" s="2"/>
      <c r="M52" s="2"/>
      <c r="N52" s="2"/>
      <c r="O52" s="2"/>
      <c r="P52" s="2"/>
      <c r="Q52" s="1"/>
      <c r="R52" s="1"/>
    </row>
    <row r="53" spans="1:18" ht="12.75" customHeight="1" x14ac:dyDescent="0.2">
      <c r="A53" s="1"/>
      <c r="B53" s="1"/>
      <c r="C53" s="2"/>
      <c r="D53" s="2"/>
      <c r="E53" s="2"/>
      <c r="F53" s="2"/>
      <c r="G53" s="46"/>
      <c r="H53" s="46"/>
      <c r="I53" s="2"/>
      <c r="J53" s="2"/>
      <c r="K53" s="2"/>
      <c r="L53" s="2"/>
      <c r="M53" s="2"/>
      <c r="N53" s="2"/>
      <c r="O53" s="2"/>
      <c r="P53" s="2"/>
      <c r="Q53" s="1"/>
      <c r="R53" s="1"/>
    </row>
    <row r="54" spans="1:18" ht="12.75" customHeight="1" x14ac:dyDescent="0.2">
      <c r="A54" s="1"/>
      <c r="B54" s="1"/>
      <c r="C54" s="2"/>
      <c r="D54" s="2"/>
      <c r="E54" s="2"/>
      <c r="F54" s="2"/>
      <c r="G54" s="46"/>
      <c r="H54" s="46"/>
      <c r="I54" s="2"/>
      <c r="J54" s="2"/>
      <c r="K54" s="2"/>
      <c r="L54" s="2"/>
      <c r="M54" s="2"/>
      <c r="N54" s="2"/>
      <c r="O54" s="2"/>
      <c r="P54" s="2"/>
      <c r="Q54" s="1"/>
      <c r="R54" s="1"/>
    </row>
    <row r="55" spans="1:18" ht="12.75" customHeight="1" x14ac:dyDescent="0.2">
      <c r="A55" s="1"/>
      <c r="B55" s="1"/>
      <c r="C55" s="2"/>
      <c r="D55" s="2"/>
      <c r="E55" s="2"/>
      <c r="F55" s="2"/>
      <c r="G55" s="46"/>
      <c r="H55" s="46"/>
      <c r="I55" s="2"/>
      <c r="J55" s="2"/>
      <c r="K55" s="2"/>
      <c r="L55" s="2"/>
      <c r="M55" s="2"/>
      <c r="N55" s="2"/>
      <c r="O55" s="2"/>
      <c r="P55" s="2"/>
      <c r="Q55" s="1"/>
      <c r="R55" s="1"/>
    </row>
    <row r="56" spans="1:18" ht="12.75" customHeight="1" x14ac:dyDescent="0.2">
      <c r="A56" s="1"/>
      <c r="B56" s="1"/>
      <c r="C56" s="2"/>
      <c r="D56" s="2"/>
      <c r="E56" s="2"/>
      <c r="F56" s="2"/>
      <c r="G56" s="46"/>
      <c r="H56" s="46"/>
      <c r="I56" s="2"/>
      <c r="J56" s="2"/>
      <c r="K56" s="2"/>
      <c r="L56" s="2"/>
      <c r="M56" s="2"/>
      <c r="N56" s="2"/>
      <c r="O56" s="2"/>
      <c r="P56" s="2"/>
      <c r="Q56" s="1"/>
      <c r="R56" s="1"/>
    </row>
    <row r="57" spans="1:18" ht="12.75" customHeight="1" x14ac:dyDescent="0.2">
      <c r="A57" s="1"/>
      <c r="B57" s="1"/>
      <c r="C57" s="2"/>
      <c r="D57" s="2"/>
      <c r="E57" s="2"/>
      <c r="F57" s="2"/>
      <c r="G57" s="46"/>
      <c r="H57" s="46"/>
      <c r="I57" s="2"/>
      <c r="J57" s="2"/>
      <c r="K57" s="2"/>
      <c r="L57" s="2"/>
      <c r="M57" s="2"/>
      <c r="N57" s="2"/>
      <c r="O57" s="2"/>
      <c r="P57" s="2"/>
      <c r="Q57" s="1"/>
      <c r="R57" s="1"/>
    </row>
    <row r="58" spans="1:18" ht="12.75" customHeight="1" x14ac:dyDescent="0.2">
      <c r="A58" s="1"/>
      <c r="B58" s="1"/>
      <c r="C58" s="2"/>
      <c r="D58" s="2"/>
      <c r="E58" s="2"/>
      <c r="F58" s="2"/>
      <c r="G58" s="46"/>
      <c r="H58" s="46"/>
      <c r="I58" s="2"/>
      <c r="J58" s="2"/>
      <c r="K58" s="2"/>
      <c r="L58" s="2"/>
      <c r="M58" s="2"/>
      <c r="N58" s="2"/>
      <c r="O58" s="2"/>
      <c r="P58" s="2"/>
      <c r="Q58" s="1"/>
      <c r="R58" s="1"/>
    </row>
    <row r="59" spans="1:18" ht="12.75" customHeight="1" x14ac:dyDescent="0.2">
      <c r="A59" s="1"/>
      <c r="B59" s="1"/>
      <c r="C59" s="2"/>
      <c r="D59" s="2"/>
      <c r="E59" s="2"/>
      <c r="F59" s="2"/>
      <c r="G59" s="46"/>
      <c r="H59" s="46"/>
      <c r="I59" s="2"/>
      <c r="J59" s="2"/>
      <c r="K59" s="2"/>
      <c r="L59" s="2"/>
      <c r="M59" s="2"/>
      <c r="N59" s="2"/>
      <c r="O59" s="2"/>
      <c r="P59" s="2"/>
      <c r="Q59" s="1"/>
      <c r="R59" s="1"/>
    </row>
    <row r="60" spans="1:18" ht="12.75" customHeight="1" x14ac:dyDescent="0.2">
      <c r="A60" s="1"/>
      <c r="B60" s="1"/>
      <c r="C60" s="2"/>
      <c r="D60" s="2"/>
      <c r="E60" s="2"/>
      <c r="F60" s="2"/>
      <c r="G60" s="46"/>
      <c r="H60" s="46"/>
      <c r="I60" s="2"/>
      <c r="J60" s="2"/>
      <c r="K60" s="2"/>
      <c r="L60" s="2"/>
      <c r="M60" s="2"/>
      <c r="N60" s="2"/>
      <c r="O60" s="2"/>
      <c r="P60" s="2"/>
      <c r="Q60" s="1"/>
      <c r="R60" s="1"/>
    </row>
    <row r="61" spans="1:18" ht="12.75" customHeight="1" x14ac:dyDescent="0.2">
      <c r="A61" s="1"/>
      <c r="B61" s="1"/>
      <c r="C61" s="2"/>
      <c r="D61" s="2"/>
      <c r="E61" s="2"/>
      <c r="F61" s="2"/>
      <c r="G61" s="46"/>
      <c r="H61" s="46"/>
      <c r="I61" s="2"/>
      <c r="J61" s="2"/>
      <c r="K61" s="2"/>
      <c r="L61" s="2"/>
      <c r="M61" s="2"/>
      <c r="N61" s="2"/>
      <c r="O61" s="2"/>
      <c r="P61" s="2"/>
      <c r="Q61" s="1"/>
      <c r="R61" s="1"/>
    </row>
    <row r="62" spans="1:18" ht="12.75" customHeight="1" x14ac:dyDescent="0.2">
      <c r="A62" s="1"/>
      <c r="B62" s="1"/>
      <c r="C62" s="2"/>
      <c r="D62" s="2"/>
      <c r="E62" s="2"/>
      <c r="F62" s="2"/>
      <c r="G62" s="46"/>
      <c r="H62" s="46"/>
      <c r="I62" s="2"/>
      <c r="J62" s="2"/>
      <c r="K62" s="2"/>
      <c r="L62" s="2"/>
      <c r="M62" s="2"/>
      <c r="N62" s="2"/>
      <c r="O62" s="2"/>
      <c r="P62" s="2"/>
      <c r="Q62" s="1"/>
      <c r="R62" s="1"/>
    </row>
    <row r="63" spans="1:18" ht="12.75" customHeight="1" x14ac:dyDescent="0.2">
      <c r="A63" s="1"/>
      <c r="B63" s="1"/>
      <c r="C63" s="2"/>
      <c r="D63" s="2"/>
      <c r="E63" s="2"/>
      <c r="F63" s="2"/>
      <c r="G63" s="46"/>
      <c r="H63" s="46"/>
      <c r="I63" s="2"/>
      <c r="J63" s="2"/>
      <c r="K63" s="2"/>
      <c r="L63" s="2"/>
      <c r="M63" s="2"/>
      <c r="N63" s="2"/>
      <c r="O63" s="2"/>
      <c r="P63" s="2"/>
      <c r="Q63" s="1"/>
      <c r="R63" s="1"/>
    </row>
    <row r="64" spans="1:18" ht="12.75" customHeight="1" x14ac:dyDescent="0.2">
      <c r="A64" s="1"/>
      <c r="B64" s="1"/>
      <c r="C64" s="2"/>
      <c r="D64" s="2"/>
      <c r="E64" s="2"/>
      <c r="F64" s="2"/>
      <c r="G64" s="46"/>
      <c r="H64" s="46"/>
      <c r="I64" s="2"/>
      <c r="J64" s="2"/>
      <c r="K64" s="2"/>
      <c r="L64" s="2"/>
      <c r="M64" s="2"/>
      <c r="N64" s="2"/>
      <c r="O64" s="2"/>
      <c r="P64" s="2"/>
      <c r="Q64" s="1"/>
      <c r="R64" s="1"/>
    </row>
    <row r="65" spans="1:18" ht="12.75" customHeight="1" x14ac:dyDescent="0.2">
      <c r="A65" s="1"/>
      <c r="B65" s="1"/>
      <c r="C65" s="2"/>
      <c r="D65" s="2"/>
      <c r="E65" s="2"/>
      <c r="F65" s="2"/>
      <c r="G65" s="46"/>
      <c r="H65" s="46"/>
      <c r="I65" s="2"/>
      <c r="J65" s="2"/>
      <c r="K65" s="2"/>
      <c r="L65" s="2"/>
      <c r="M65" s="2"/>
      <c r="N65" s="2"/>
      <c r="O65" s="2"/>
      <c r="P65" s="2"/>
      <c r="Q65" s="1"/>
      <c r="R65" s="1"/>
    </row>
    <row r="66" spans="1:18" ht="12.75" customHeight="1" x14ac:dyDescent="0.2">
      <c r="A66" s="1"/>
      <c r="B66" s="1"/>
      <c r="C66" s="2"/>
      <c r="D66" s="2"/>
      <c r="E66" s="2"/>
      <c r="F66" s="2"/>
      <c r="G66" s="46"/>
      <c r="H66" s="46"/>
      <c r="I66" s="2"/>
      <c r="J66" s="2"/>
      <c r="K66" s="2"/>
      <c r="L66" s="2"/>
      <c r="M66" s="2"/>
      <c r="N66" s="2"/>
      <c r="O66" s="2"/>
      <c r="P66" s="2"/>
      <c r="Q66" s="1"/>
      <c r="R66" s="1"/>
    </row>
    <row r="67" spans="1:18" ht="12.75" customHeight="1" x14ac:dyDescent="0.2">
      <c r="A67" s="1"/>
      <c r="B67" s="1"/>
      <c r="C67" s="2"/>
      <c r="D67" s="2"/>
      <c r="E67" s="2"/>
      <c r="F67" s="2"/>
      <c r="G67" s="46"/>
      <c r="H67" s="46"/>
      <c r="I67" s="2"/>
      <c r="J67" s="2"/>
      <c r="K67" s="2"/>
      <c r="L67" s="2"/>
      <c r="M67" s="2"/>
      <c r="N67" s="2"/>
      <c r="O67" s="2"/>
      <c r="P67" s="2"/>
      <c r="Q67" s="1"/>
      <c r="R67" s="1"/>
    </row>
    <row r="68" spans="1:18" ht="12.75" customHeight="1" x14ac:dyDescent="0.2">
      <c r="A68" s="1"/>
      <c r="B68" s="1"/>
      <c r="C68" s="2"/>
      <c r="D68" s="2"/>
      <c r="E68" s="2"/>
      <c r="F68" s="2"/>
      <c r="G68" s="46"/>
      <c r="H68" s="46"/>
      <c r="I68" s="2"/>
      <c r="J68" s="2"/>
      <c r="K68" s="2"/>
      <c r="L68" s="2"/>
      <c r="M68" s="2"/>
      <c r="N68" s="2"/>
      <c r="O68" s="2"/>
      <c r="P68" s="2"/>
      <c r="Q68" s="1"/>
      <c r="R68" s="1"/>
    </row>
    <row r="69" spans="1:18" ht="12.75" customHeight="1" x14ac:dyDescent="0.2">
      <c r="A69" s="1"/>
      <c r="B69" s="1"/>
      <c r="C69" s="2"/>
      <c r="D69" s="2"/>
      <c r="E69" s="2"/>
      <c r="F69" s="2"/>
      <c r="G69" s="46"/>
      <c r="H69" s="46"/>
      <c r="I69" s="2"/>
      <c r="J69" s="2"/>
      <c r="K69" s="2"/>
      <c r="L69" s="2"/>
      <c r="M69" s="2"/>
      <c r="N69" s="2"/>
      <c r="O69" s="2"/>
      <c r="P69" s="2"/>
      <c r="Q69" s="1"/>
      <c r="R69" s="1"/>
    </row>
    <row r="70" spans="1:18" ht="12.75" customHeight="1" x14ac:dyDescent="0.2">
      <c r="A70" s="1"/>
      <c r="B70" s="1"/>
      <c r="C70" s="2"/>
      <c r="D70" s="2"/>
      <c r="E70" s="2"/>
      <c r="F70" s="2"/>
      <c r="G70" s="46"/>
      <c r="H70" s="46"/>
      <c r="I70" s="2"/>
      <c r="J70" s="2"/>
      <c r="K70" s="2"/>
      <c r="L70" s="2"/>
      <c r="M70" s="2"/>
      <c r="N70" s="2"/>
      <c r="O70" s="2"/>
      <c r="P70" s="2"/>
      <c r="Q70" s="1"/>
      <c r="R70" s="1"/>
    </row>
    <row r="71" spans="1:18" ht="12.75" customHeight="1" x14ac:dyDescent="0.2">
      <c r="A71" s="1"/>
      <c r="B71" s="1"/>
      <c r="C71" s="2"/>
      <c r="D71" s="2"/>
      <c r="E71" s="2"/>
      <c r="F71" s="2"/>
      <c r="G71" s="46"/>
      <c r="H71" s="46"/>
      <c r="I71" s="2"/>
      <c r="J71" s="2"/>
      <c r="K71" s="2"/>
      <c r="L71" s="2"/>
      <c r="M71" s="2"/>
      <c r="N71" s="2"/>
      <c r="O71" s="2"/>
      <c r="P71" s="2"/>
      <c r="Q71" s="1"/>
      <c r="R71" s="1"/>
    </row>
    <row r="72" spans="1:18" ht="12.75" customHeight="1" x14ac:dyDescent="0.2">
      <c r="A72" s="1"/>
      <c r="B72" s="1"/>
      <c r="C72" s="2"/>
      <c r="D72" s="2"/>
      <c r="E72" s="2"/>
      <c r="F72" s="2"/>
      <c r="G72" s="46"/>
      <c r="H72" s="46"/>
      <c r="I72" s="2"/>
      <c r="J72" s="2"/>
      <c r="K72" s="2"/>
      <c r="L72" s="2"/>
      <c r="M72" s="2"/>
      <c r="N72" s="2"/>
      <c r="O72" s="2"/>
      <c r="P72" s="2"/>
      <c r="Q72" s="1"/>
      <c r="R72" s="1"/>
    </row>
    <row r="73" spans="1:18" ht="12.75" customHeight="1" x14ac:dyDescent="0.2">
      <c r="A73" s="1"/>
      <c r="B73" s="1"/>
      <c r="C73" s="2"/>
      <c r="D73" s="2"/>
      <c r="E73" s="2"/>
      <c r="F73" s="2"/>
      <c r="G73" s="46"/>
      <c r="H73" s="46"/>
      <c r="I73" s="2"/>
      <c r="J73" s="2"/>
      <c r="K73" s="2"/>
      <c r="L73" s="2"/>
      <c r="M73" s="2"/>
      <c r="N73" s="2"/>
      <c r="O73" s="2"/>
      <c r="P73" s="2"/>
      <c r="Q73" s="1"/>
      <c r="R73" s="1"/>
    </row>
    <row r="74" spans="1:18" ht="12.75" customHeight="1" x14ac:dyDescent="0.2">
      <c r="A74" s="1"/>
      <c r="B74" s="1"/>
      <c r="C74" s="2"/>
      <c r="D74" s="2"/>
      <c r="E74" s="2"/>
      <c r="F74" s="2"/>
      <c r="G74" s="46"/>
      <c r="H74" s="46"/>
      <c r="I74" s="2"/>
      <c r="J74" s="2"/>
      <c r="K74" s="2"/>
      <c r="L74" s="2"/>
      <c r="M74" s="2"/>
      <c r="N74" s="2"/>
      <c r="O74" s="2"/>
      <c r="P74" s="2"/>
      <c r="Q74" s="1"/>
      <c r="R74" s="1"/>
    </row>
    <row r="75" spans="1:18" ht="12.75" customHeight="1" x14ac:dyDescent="0.2">
      <c r="A75" s="1"/>
      <c r="B75" s="1"/>
      <c r="C75" s="2"/>
      <c r="D75" s="2"/>
      <c r="E75" s="2"/>
      <c r="F75" s="2"/>
      <c r="G75" s="46"/>
      <c r="H75" s="46"/>
      <c r="I75" s="2"/>
      <c r="J75" s="2"/>
      <c r="K75" s="2"/>
      <c r="L75" s="2"/>
      <c r="M75" s="2"/>
      <c r="N75" s="2"/>
      <c r="O75" s="2"/>
      <c r="P75" s="2"/>
      <c r="Q75" s="1"/>
      <c r="R75" s="1"/>
    </row>
    <row r="76" spans="1:18" ht="12.75" customHeight="1" x14ac:dyDescent="0.2">
      <c r="A76" s="1"/>
      <c r="B76" s="1"/>
      <c r="C76" s="2"/>
      <c r="D76" s="2"/>
      <c r="E76" s="2"/>
      <c r="F76" s="2"/>
      <c r="G76" s="46"/>
      <c r="H76" s="46"/>
      <c r="I76" s="2"/>
      <c r="J76" s="2"/>
      <c r="K76" s="2"/>
      <c r="L76" s="2"/>
      <c r="M76" s="2"/>
      <c r="N76" s="2"/>
      <c r="O76" s="2"/>
      <c r="P76" s="2"/>
      <c r="Q76" s="1"/>
      <c r="R76" s="1"/>
    </row>
    <row r="77" spans="1:18" ht="12.75" customHeight="1" x14ac:dyDescent="0.2">
      <c r="A77" s="1"/>
      <c r="B77" s="1"/>
      <c r="C77" s="2"/>
      <c r="D77" s="2"/>
      <c r="E77" s="2"/>
      <c r="F77" s="2"/>
      <c r="G77" s="46"/>
      <c r="H77" s="46"/>
      <c r="I77" s="2"/>
      <c r="J77" s="2"/>
      <c r="K77" s="2"/>
      <c r="L77" s="2"/>
      <c r="M77" s="2"/>
      <c r="N77" s="2"/>
      <c r="O77" s="2"/>
      <c r="P77" s="2"/>
      <c r="Q77" s="1"/>
      <c r="R77" s="1"/>
    </row>
    <row r="78" spans="1:18" ht="12.75" customHeight="1" x14ac:dyDescent="0.2">
      <c r="A78" s="1"/>
      <c r="B78" s="1"/>
      <c r="C78" s="2"/>
      <c r="D78" s="2"/>
      <c r="E78" s="2"/>
      <c r="F78" s="2"/>
      <c r="G78" s="46"/>
      <c r="H78" s="46"/>
      <c r="I78" s="2"/>
      <c r="J78" s="2"/>
      <c r="K78" s="2"/>
      <c r="L78" s="2"/>
      <c r="M78" s="2"/>
      <c r="N78" s="2"/>
      <c r="O78" s="2"/>
      <c r="P78" s="2"/>
      <c r="Q78" s="1"/>
      <c r="R78" s="1"/>
    </row>
    <row r="79" spans="1:18" ht="12.75" customHeight="1" x14ac:dyDescent="0.2">
      <c r="A79" s="1"/>
      <c r="B79" s="1"/>
      <c r="C79" s="2"/>
      <c r="D79" s="2"/>
      <c r="E79" s="2"/>
      <c r="F79" s="2"/>
      <c r="G79" s="46"/>
      <c r="H79" s="46"/>
      <c r="I79" s="2"/>
      <c r="J79" s="2"/>
      <c r="K79" s="2"/>
      <c r="L79" s="2"/>
      <c r="M79" s="2"/>
      <c r="N79" s="2"/>
      <c r="O79" s="2"/>
      <c r="P79" s="2"/>
      <c r="Q79" s="1"/>
      <c r="R79" s="1"/>
    </row>
    <row r="80" spans="1:18" ht="12.75" customHeight="1" x14ac:dyDescent="0.2">
      <c r="A80" s="1"/>
      <c r="B80" s="1"/>
      <c r="C80" s="2"/>
      <c r="D80" s="2"/>
      <c r="E80" s="2"/>
      <c r="F80" s="2"/>
      <c r="G80" s="46"/>
      <c r="H80" s="46"/>
      <c r="I80" s="2"/>
      <c r="J80" s="2"/>
      <c r="K80" s="2"/>
      <c r="L80" s="2"/>
      <c r="M80" s="2"/>
      <c r="N80" s="2"/>
      <c r="O80" s="2"/>
      <c r="P80" s="2"/>
      <c r="Q80" s="1"/>
      <c r="R80" s="1"/>
    </row>
    <row r="81" spans="1:18" ht="12.75" customHeight="1" x14ac:dyDescent="0.2">
      <c r="A81" s="1"/>
      <c r="B81" s="1"/>
      <c r="C81" s="2"/>
      <c r="D81" s="2"/>
      <c r="E81" s="2"/>
      <c r="F81" s="2"/>
      <c r="G81" s="46"/>
      <c r="H81" s="46"/>
      <c r="I81" s="2"/>
      <c r="J81" s="2"/>
      <c r="K81" s="2"/>
      <c r="L81" s="2"/>
      <c r="M81" s="2"/>
      <c r="N81" s="2"/>
      <c r="O81" s="2"/>
      <c r="P81" s="2"/>
      <c r="Q81" s="1"/>
      <c r="R81" s="1"/>
    </row>
    <row r="82" spans="1:18" ht="12.75" customHeight="1" x14ac:dyDescent="0.2">
      <c r="A82" s="1"/>
      <c r="B82" s="1"/>
      <c r="C82" s="2"/>
      <c r="D82" s="2"/>
      <c r="E82" s="2"/>
      <c r="F82" s="2"/>
      <c r="G82" s="46"/>
      <c r="H82" s="46"/>
      <c r="I82" s="2"/>
      <c r="J82" s="2"/>
      <c r="K82" s="2"/>
      <c r="L82" s="2"/>
      <c r="M82" s="2"/>
      <c r="N82" s="2"/>
      <c r="O82" s="2"/>
      <c r="P82" s="2"/>
      <c r="Q82" s="1"/>
      <c r="R82" s="1"/>
    </row>
    <row r="83" spans="1:18" ht="12.75" customHeight="1" x14ac:dyDescent="0.2">
      <c r="A83" s="1"/>
      <c r="B83" s="1"/>
      <c r="C83" s="2"/>
      <c r="D83" s="2"/>
      <c r="E83" s="2"/>
      <c r="F83" s="2"/>
      <c r="G83" s="46"/>
      <c r="H83" s="46"/>
      <c r="I83" s="2"/>
      <c r="J83" s="2"/>
      <c r="K83" s="2"/>
      <c r="L83" s="2"/>
      <c r="M83" s="2"/>
      <c r="N83" s="2"/>
      <c r="O83" s="2"/>
      <c r="P83" s="2"/>
      <c r="Q83" s="1"/>
      <c r="R83" s="1"/>
    </row>
    <row r="84" spans="1:18" ht="12.75" customHeight="1" x14ac:dyDescent="0.2">
      <c r="A84" s="1"/>
      <c r="B84" s="1"/>
      <c r="C84" s="2"/>
      <c r="D84" s="2"/>
      <c r="E84" s="2"/>
      <c r="F84" s="2"/>
      <c r="G84" s="46"/>
      <c r="H84" s="46"/>
      <c r="I84" s="2"/>
      <c r="J84" s="2"/>
      <c r="K84" s="2"/>
      <c r="L84" s="2"/>
      <c r="M84" s="2"/>
      <c r="N84" s="2"/>
      <c r="O84" s="2"/>
      <c r="P84" s="2"/>
      <c r="Q84" s="1"/>
      <c r="R84" s="1"/>
    </row>
    <row r="85" spans="1:18" ht="12.75" customHeight="1" x14ac:dyDescent="0.2">
      <c r="A85" s="1"/>
      <c r="B85" s="1"/>
      <c r="C85" s="2"/>
      <c r="D85" s="2"/>
      <c r="E85" s="2"/>
      <c r="F85" s="2"/>
      <c r="G85" s="46"/>
      <c r="H85" s="46"/>
      <c r="I85" s="2"/>
      <c r="J85" s="2"/>
      <c r="K85" s="2"/>
      <c r="L85" s="2"/>
      <c r="M85" s="2"/>
      <c r="N85" s="2"/>
      <c r="O85" s="2"/>
      <c r="P85" s="2"/>
      <c r="Q85" s="1"/>
      <c r="R85" s="1"/>
    </row>
    <row r="86" spans="1:18" ht="12.75" customHeight="1" x14ac:dyDescent="0.2">
      <c r="A86" s="1"/>
      <c r="B86" s="1"/>
      <c r="C86" s="2"/>
      <c r="D86" s="2"/>
      <c r="E86" s="2"/>
      <c r="F86" s="2"/>
      <c r="G86" s="46"/>
      <c r="H86" s="46"/>
      <c r="I86" s="2"/>
      <c r="J86" s="2"/>
      <c r="K86" s="2"/>
      <c r="L86" s="2"/>
      <c r="M86" s="2"/>
      <c r="N86" s="2"/>
      <c r="O86" s="2"/>
      <c r="P86" s="2"/>
      <c r="Q86" s="1"/>
      <c r="R86" s="1"/>
    </row>
    <row r="87" spans="1:18" ht="12.75" customHeight="1" x14ac:dyDescent="0.2">
      <c r="A87" s="1"/>
      <c r="B87" s="1"/>
      <c r="C87" s="2"/>
      <c r="D87" s="2"/>
      <c r="E87" s="2"/>
      <c r="F87" s="2"/>
      <c r="G87" s="46"/>
      <c r="H87" s="46"/>
      <c r="I87" s="2"/>
      <c r="J87" s="2"/>
      <c r="K87" s="2"/>
      <c r="L87" s="2"/>
      <c r="M87" s="2"/>
      <c r="N87" s="2"/>
      <c r="O87" s="2"/>
      <c r="P87" s="2"/>
      <c r="Q87" s="1"/>
      <c r="R87" s="1"/>
    </row>
    <row r="88" spans="1:18" ht="12.75" customHeight="1" x14ac:dyDescent="0.2">
      <c r="A88" s="1"/>
      <c r="B88" s="1"/>
      <c r="C88" s="2"/>
      <c r="D88" s="2"/>
      <c r="E88" s="2"/>
      <c r="F88" s="2"/>
      <c r="G88" s="46"/>
      <c r="H88" s="46"/>
      <c r="I88" s="2"/>
      <c r="J88" s="2"/>
      <c r="K88" s="2"/>
      <c r="L88" s="2"/>
      <c r="M88" s="2"/>
      <c r="N88" s="2"/>
      <c r="O88" s="2"/>
      <c r="P88" s="2"/>
      <c r="Q88" s="1"/>
      <c r="R88" s="1"/>
    </row>
    <row r="89" spans="1:18" ht="12.75" customHeight="1" x14ac:dyDescent="0.2">
      <c r="A89" s="1"/>
      <c r="B89" s="1"/>
      <c r="C89" s="2"/>
      <c r="D89" s="2"/>
      <c r="E89" s="2"/>
      <c r="F89" s="2"/>
      <c r="G89" s="46"/>
      <c r="H89" s="46"/>
      <c r="I89" s="2"/>
      <c r="J89" s="2"/>
      <c r="K89" s="2"/>
      <c r="L89" s="2"/>
      <c r="M89" s="2"/>
      <c r="N89" s="2"/>
      <c r="O89" s="2"/>
      <c r="P89" s="2"/>
      <c r="Q89" s="1"/>
      <c r="R89" s="1"/>
    </row>
    <row r="90" spans="1:18" ht="12.75" customHeight="1" x14ac:dyDescent="0.2">
      <c r="A90" s="1"/>
      <c r="B90" s="1"/>
      <c r="C90" s="2"/>
      <c r="D90" s="2"/>
      <c r="E90" s="2"/>
      <c r="F90" s="2"/>
      <c r="G90" s="46"/>
      <c r="H90" s="46"/>
      <c r="I90" s="2"/>
      <c r="J90" s="2"/>
      <c r="K90" s="2"/>
      <c r="L90" s="2"/>
      <c r="M90" s="2"/>
      <c r="N90" s="2"/>
      <c r="O90" s="2"/>
      <c r="P90" s="2"/>
      <c r="Q90" s="1"/>
      <c r="R90" s="1"/>
    </row>
    <row r="91" spans="1:18" ht="12.75" customHeight="1" x14ac:dyDescent="0.2">
      <c r="A91" s="1"/>
      <c r="B91" s="1"/>
      <c r="C91" s="2"/>
      <c r="D91" s="2"/>
      <c r="E91" s="2"/>
      <c r="F91" s="2"/>
      <c r="G91" s="46"/>
      <c r="H91" s="46"/>
      <c r="I91" s="2"/>
      <c r="J91" s="2"/>
      <c r="K91" s="2"/>
      <c r="L91" s="2"/>
      <c r="M91" s="2"/>
      <c r="N91" s="2"/>
      <c r="O91" s="2"/>
      <c r="P91" s="2"/>
      <c r="Q91" s="1"/>
      <c r="R91" s="1"/>
    </row>
    <row r="92" spans="1:18" ht="12.75" customHeight="1" x14ac:dyDescent="0.2">
      <c r="A92" s="1"/>
      <c r="B92" s="1"/>
      <c r="C92" s="2"/>
      <c r="D92" s="2"/>
      <c r="E92" s="2"/>
      <c r="F92" s="2"/>
      <c r="G92" s="46"/>
      <c r="H92" s="46"/>
      <c r="I92" s="2"/>
      <c r="J92" s="2"/>
      <c r="K92" s="2"/>
      <c r="L92" s="2"/>
      <c r="M92" s="2"/>
      <c r="N92" s="2"/>
      <c r="O92" s="2"/>
      <c r="P92" s="2"/>
      <c r="Q92" s="1"/>
      <c r="R92" s="1"/>
    </row>
    <row r="93" spans="1:18" ht="12.75" customHeight="1" x14ac:dyDescent="0.2">
      <c r="A93" s="1"/>
      <c r="B93" s="1"/>
      <c r="C93" s="2"/>
      <c r="D93" s="2"/>
      <c r="E93" s="2"/>
      <c r="F93" s="2"/>
      <c r="G93" s="46"/>
      <c r="H93" s="46"/>
      <c r="I93" s="2"/>
      <c r="J93" s="2"/>
      <c r="K93" s="2"/>
      <c r="L93" s="2"/>
      <c r="M93" s="2"/>
      <c r="N93" s="2"/>
      <c r="O93" s="2"/>
      <c r="P93" s="2"/>
      <c r="Q93" s="1"/>
      <c r="R93" s="1"/>
    </row>
    <row r="94" spans="1:18" ht="12.75" customHeight="1" x14ac:dyDescent="0.2">
      <c r="A94" s="1"/>
      <c r="B94" s="1"/>
      <c r="C94" s="2"/>
      <c r="D94" s="2"/>
      <c r="E94" s="2"/>
      <c r="F94" s="2"/>
      <c r="G94" s="46"/>
      <c r="H94" s="46"/>
      <c r="I94" s="2"/>
      <c r="J94" s="2"/>
      <c r="K94" s="2"/>
      <c r="L94" s="2"/>
      <c r="M94" s="2"/>
      <c r="N94" s="2"/>
      <c r="O94" s="2"/>
      <c r="P94" s="2"/>
      <c r="Q94" s="1"/>
      <c r="R94" s="1"/>
    </row>
    <row r="95" spans="1:18" ht="12.75" customHeight="1" x14ac:dyDescent="0.2">
      <c r="A95" s="1"/>
      <c r="B95" s="1"/>
      <c r="C95" s="2"/>
      <c r="D95" s="2"/>
      <c r="E95" s="2"/>
      <c r="F95" s="2"/>
      <c r="G95" s="46"/>
      <c r="H95" s="46"/>
      <c r="I95" s="2"/>
      <c r="J95" s="2"/>
      <c r="K95" s="2"/>
      <c r="L95" s="2"/>
      <c r="M95" s="2"/>
      <c r="N95" s="2"/>
      <c r="O95" s="2"/>
      <c r="P95" s="2"/>
      <c r="Q95" s="1"/>
      <c r="R95" s="1"/>
    </row>
    <row r="96" spans="1:18" ht="12.75" customHeight="1" x14ac:dyDescent="0.2">
      <c r="A96" s="1"/>
      <c r="B96" s="1"/>
      <c r="C96" s="2"/>
      <c r="D96" s="2"/>
      <c r="E96" s="2"/>
      <c r="F96" s="2"/>
      <c r="G96" s="46"/>
      <c r="H96" s="46"/>
      <c r="I96" s="2"/>
      <c r="J96" s="2"/>
      <c r="K96" s="2"/>
      <c r="L96" s="2"/>
      <c r="M96" s="2"/>
      <c r="N96" s="2"/>
      <c r="O96" s="2"/>
      <c r="P96" s="2"/>
      <c r="Q96" s="1"/>
      <c r="R96" s="1"/>
    </row>
    <row r="97" spans="1:18" ht="12.75" customHeight="1" x14ac:dyDescent="0.2">
      <c r="A97" s="1"/>
      <c r="B97" s="1"/>
      <c r="C97" s="2"/>
      <c r="D97" s="2"/>
      <c r="E97" s="2"/>
      <c r="F97" s="2"/>
      <c r="G97" s="46"/>
      <c r="H97" s="46"/>
      <c r="I97" s="2"/>
      <c r="J97" s="2"/>
      <c r="K97" s="2"/>
      <c r="L97" s="2"/>
      <c r="M97" s="2"/>
      <c r="N97" s="2"/>
      <c r="O97" s="2"/>
      <c r="P97" s="2"/>
      <c r="Q97" s="1"/>
      <c r="R97" s="1"/>
    </row>
  </sheetData>
  <mergeCells count="91">
    <mergeCell ref="F21:F22"/>
    <mergeCell ref="H21:I21"/>
    <mergeCell ref="A19:P19"/>
    <mergeCell ref="C20:F20"/>
    <mergeCell ref="G20:G22"/>
    <mergeCell ref="H20:P20"/>
    <mergeCell ref="E21:E22"/>
    <mergeCell ref="O21:O22"/>
    <mergeCell ref="P21:P22"/>
    <mergeCell ref="N21:N22"/>
    <mergeCell ref="J21:K21"/>
    <mergeCell ref="L21:M21"/>
    <mergeCell ref="A20:A22"/>
    <mergeCell ref="B20:B22"/>
    <mergeCell ref="C21:C22"/>
    <mergeCell ref="D21:D22"/>
    <mergeCell ref="A26:P26"/>
    <mergeCell ref="C27:F27"/>
    <mergeCell ref="G27:G29"/>
    <mergeCell ref="D28:D29"/>
    <mergeCell ref="E28:E29"/>
    <mergeCell ref="F28:F29"/>
    <mergeCell ref="B27:B29"/>
    <mergeCell ref="C28:C29"/>
    <mergeCell ref="A27:A29"/>
    <mergeCell ref="H27:P27"/>
    <mergeCell ref="P28:P29"/>
    <mergeCell ref="H28:I28"/>
    <mergeCell ref="J28:K28"/>
    <mergeCell ref="L28:M28"/>
    <mergeCell ref="N28:N29"/>
    <mergeCell ref="O28:O29"/>
    <mergeCell ref="G35:G37"/>
    <mergeCell ref="C36:C37"/>
    <mergeCell ref="D36:D37"/>
    <mergeCell ref="P36:P37"/>
    <mergeCell ref="O36:O37"/>
    <mergeCell ref="G46:G49"/>
    <mergeCell ref="P44:P45"/>
    <mergeCell ref="E36:E37"/>
    <mergeCell ref="F36:F37"/>
    <mergeCell ref="A42:P42"/>
    <mergeCell ref="A43:A45"/>
    <mergeCell ref="B43:B45"/>
    <mergeCell ref="C43:F43"/>
    <mergeCell ref="G43:G45"/>
    <mergeCell ref="H43:P43"/>
    <mergeCell ref="E44:E45"/>
    <mergeCell ref="F44:F45"/>
    <mergeCell ref="H44:I44"/>
    <mergeCell ref="J44:K44"/>
    <mergeCell ref="L44:M44"/>
    <mergeCell ref="C44:C45"/>
    <mergeCell ref="A10:P10"/>
    <mergeCell ref="A11:P11"/>
    <mergeCell ref="A12:A14"/>
    <mergeCell ref="B12:B14"/>
    <mergeCell ref="N44:N45"/>
    <mergeCell ref="O44:O45"/>
    <mergeCell ref="D44:D45"/>
    <mergeCell ref="A34:P34"/>
    <mergeCell ref="H35:P35"/>
    <mergeCell ref="H36:I36"/>
    <mergeCell ref="J36:K36"/>
    <mergeCell ref="L36:M36"/>
    <mergeCell ref="N36:N37"/>
    <mergeCell ref="A35:A37"/>
    <mergeCell ref="B35:B37"/>
    <mergeCell ref="C35:F35"/>
    <mergeCell ref="B9:I9"/>
    <mergeCell ref="J9:P9"/>
    <mergeCell ref="A2:A9"/>
    <mergeCell ref="B2:P3"/>
    <mergeCell ref="B4:P4"/>
    <mergeCell ref="B5:P5"/>
    <mergeCell ref="B6:P7"/>
    <mergeCell ref="B8:I8"/>
    <mergeCell ref="J8:P8"/>
    <mergeCell ref="C12:F12"/>
    <mergeCell ref="G12:G14"/>
    <mergeCell ref="H12:P12"/>
    <mergeCell ref="C13:C14"/>
    <mergeCell ref="D13:D14"/>
    <mergeCell ref="E13:E14"/>
    <mergeCell ref="N13:N14"/>
    <mergeCell ref="F13:F14"/>
    <mergeCell ref="H13:I13"/>
    <mergeCell ref="J13:K13"/>
    <mergeCell ref="L13:M13"/>
    <mergeCell ref="O13:O14"/>
    <mergeCell ref="P13:P14"/>
  </mergeCells>
  <printOptions horizontalCentered="1"/>
  <pageMargins left="0" right="0" top="0.35433070866141736" bottom="0.35433070866141736" header="0.31496062992125984" footer="0.31496062992125984"/>
  <pageSetup scale="85" orientation="landscape" r:id="rId1"/>
  <rowBreaks count="1" manualBreakCount="1">
    <brk id="33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97"/>
  <sheetViews>
    <sheetView topLeftCell="A17" zoomScale="106" zoomScaleNormal="106" workbookViewId="0">
      <selection activeCell="R12" sqref="R12"/>
    </sheetView>
  </sheetViews>
  <sheetFormatPr baseColWidth="10" defaultColWidth="14.42578125" defaultRowHeight="15" customHeight="1" x14ac:dyDescent="0.2"/>
  <cols>
    <col min="1" max="1" width="6.140625" customWidth="1"/>
    <col min="2" max="2" width="33.140625" customWidth="1"/>
    <col min="3" max="3" width="17.140625" customWidth="1"/>
    <col min="4" max="4" width="8.7109375" customWidth="1"/>
    <col min="5" max="5" width="10.28515625" customWidth="1"/>
    <col min="6" max="6" width="10.7109375" customWidth="1"/>
    <col min="7" max="7" width="9" customWidth="1"/>
    <col min="8" max="8" width="11.28515625" customWidth="1"/>
    <col min="9" max="12" width="5.85546875" customWidth="1"/>
    <col min="13" max="14" width="6" customWidth="1"/>
    <col min="15" max="16" width="5.85546875" customWidth="1"/>
    <col min="17" max="17" width="9.85546875" customWidth="1"/>
    <col min="18" max="18" width="10.5703125" customWidth="1"/>
    <col min="19" max="22" width="9.28515625" customWidth="1"/>
  </cols>
  <sheetData>
    <row r="1" spans="2:22" ht="18" customHeight="1" x14ac:dyDescent="0.2">
      <c r="B1" s="68"/>
      <c r="C1" s="68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1"/>
      <c r="S1" s="1"/>
      <c r="T1" s="1"/>
      <c r="U1" s="1"/>
      <c r="V1" s="1"/>
    </row>
    <row r="2" spans="2:22" ht="18" customHeight="1" x14ac:dyDescent="0.2">
      <c r="B2" s="558"/>
      <c r="C2" s="561" t="s">
        <v>0</v>
      </c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  <c r="O2" s="562"/>
      <c r="P2" s="562"/>
      <c r="Q2" s="563"/>
      <c r="R2" s="44"/>
      <c r="S2" s="44"/>
      <c r="T2" s="1"/>
      <c r="U2" s="1"/>
      <c r="V2" s="1"/>
    </row>
    <row r="3" spans="2:22" ht="18" customHeight="1" x14ac:dyDescent="0.2">
      <c r="B3" s="559"/>
      <c r="C3" s="564"/>
      <c r="D3" s="565"/>
      <c r="E3" s="565"/>
      <c r="F3" s="565"/>
      <c r="G3" s="565"/>
      <c r="H3" s="565"/>
      <c r="I3" s="565"/>
      <c r="J3" s="565"/>
      <c r="K3" s="565"/>
      <c r="L3" s="565"/>
      <c r="M3" s="565"/>
      <c r="N3" s="565"/>
      <c r="O3" s="565"/>
      <c r="P3" s="565"/>
      <c r="Q3" s="566"/>
      <c r="R3" s="44"/>
      <c r="S3" s="44"/>
      <c r="T3" s="1"/>
      <c r="U3" s="1"/>
      <c r="V3" s="1"/>
    </row>
    <row r="4" spans="2:22" ht="18" customHeight="1" x14ac:dyDescent="0.25">
      <c r="B4" s="559"/>
      <c r="C4" s="567" t="s">
        <v>93</v>
      </c>
      <c r="D4" s="568"/>
      <c r="E4" s="568"/>
      <c r="F4" s="568"/>
      <c r="G4" s="568"/>
      <c r="H4" s="568"/>
      <c r="I4" s="568"/>
      <c r="J4" s="568"/>
      <c r="K4" s="568"/>
      <c r="L4" s="568"/>
      <c r="M4" s="568"/>
      <c r="N4" s="568"/>
      <c r="O4" s="568"/>
      <c r="P4" s="568"/>
      <c r="Q4" s="569"/>
      <c r="R4" s="45"/>
      <c r="S4" s="45"/>
      <c r="T4" s="1"/>
      <c r="U4" s="1"/>
      <c r="V4" s="1"/>
    </row>
    <row r="5" spans="2:22" ht="18" customHeight="1" x14ac:dyDescent="0.25">
      <c r="B5" s="559"/>
      <c r="C5" s="570" t="s">
        <v>2</v>
      </c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571"/>
      <c r="O5" s="571"/>
      <c r="P5" s="571"/>
      <c r="Q5" s="572"/>
      <c r="R5" s="45"/>
      <c r="S5" s="45"/>
      <c r="T5" s="1"/>
      <c r="U5" s="1"/>
      <c r="V5" s="1"/>
    </row>
    <row r="6" spans="2:22" ht="18" customHeight="1" x14ac:dyDescent="0.2">
      <c r="B6" s="559"/>
      <c r="C6" s="573" t="s">
        <v>3</v>
      </c>
      <c r="D6" s="574"/>
      <c r="E6" s="574"/>
      <c r="F6" s="574"/>
      <c r="G6" s="574"/>
      <c r="H6" s="574"/>
      <c r="I6" s="574"/>
      <c r="J6" s="574"/>
      <c r="K6" s="574"/>
      <c r="L6" s="574"/>
      <c r="M6" s="574"/>
      <c r="N6" s="574"/>
      <c r="O6" s="574"/>
      <c r="P6" s="574"/>
      <c r="Q6" s="575"/>
      <c r="R6" s="1"/>
      <c r="S6" s="1"/>
      <c r="T6" s="1"/>
      <c r="U6" s="1"/>
      <c r="V6" s="1"/>
    </row>
    <row r="7" spans="2:22" ht="18" customHeight="1" x14ac:dyDescent="0.2">
      <c r="B7" s="559"/>
      <c r="C7" s="576"/>
      <c r="D7" s="577"/>
      <c r="E7" s="577"/>
      <c r="F7" s="577"/>
      <c r="G7" s="577"/>
      <c r="H7" s="577"/>
      <c r="I7" s="577"/>
      <c r="J7" s="577"/>
      <c r="K7" s="577"/>
      <c r="L7" s="577"/>
      <c r="M7" s="577"/>
      <c r="N7" s="577"/>
      <c r="O7" s="577"/>
      <c r="P7" s="577"/>
      <c r="Q7" s="578"/>
      <c r="R7" s="1"/>
      <c r="S7" s="1"/>
      <c r="T7" s="1"/>
      <c r="U7" s="1"/>
      <c r="V7" s="1"/>
    </row>
    <row r="8" spans="2:22" ht="18" customHeight="1" x14ac:dyDescent="0.25">
      <c r="B8" s="559"/>
      <c r="C8" s="547" t="s">
        <v>4</v>
      </c>
      <c r="D8" s="548"/>
      <c r="E8" s="548"/>
      <c r="F8" s="548"/>
      <c r="G8" s="548"/>
      <c r="H8" s="548"/>
      <c r="I8" s="548"/>
      <c r="J8" s="549"/>
      <c r="K8" s="550" t="s">
        <v>5</v>
      </c>
      <c r="L8" s="551"/>
      <c r="M8" s="551"/>
      <c r="N8" s="551"/>
      <c r="O8" s="551"/>
      <c r="P8" s="551"/>
      <c r="Q8" s="552"/>
      <c r="R8" s="1"/>
      <c r="S8" s="1"/>
      <c r="T8" s="1"/>
      <c r="U8" s="1"/>
      <c r="V8" s="1"/>
    </row>
    <row r="9" spans="2:22" ht="18" customHeight="1" x14ac:dyDescent="0.25">
      <c r="B9" s="560"/>
      <c r="C9" s="553" t="s">
        <v>6</v>
      </c>
      <c r="D9" s="554"/>
      <c r="E9" s="554"/>
      <c r="F9" s="554"/>
      <c r="G9" s="554"/>
      <c r="H9" s="554"/>
      <c r="I9" s="554"/>
      <c r="J9" s="555"/>
      <c r="K9" s="556" t="s">
        <v>247</v>
      </c>
      <c r="L9" s="554"/>
      <c r="M9" s="554"/>
      <c r="N9" s="554"/>
      <c r="O9" s="554"/>
      <c r="P9" s="554"/>
      <c r="Q9" s="557"/>
      <c r="R9" s="1"/>
      <c r="S9" s="1"/>
      <c r="T9" s="1"/>
      <c r="U9" s="1"/>
      <c r="V9" s="1"/>
    </row>
    <row r="10" spans="2:22" ht="18" customHeight="1" x14ac:dyDescent="0.2">
      <c r="B10" s="532"/>
      <c r="C10" s="533"/>
      <c r="D10" s="533"/>
      <c r="E10" s="533"/>
      <c r="F10" s="533"/>
      <c r="G10" s="533"/>
      <c r="H10" s="533"/>
      <c r="I10" s="533"/>
      <c r="J10" s="533"/>
      <c r="K10" s="533"/>
      <c r="L10" s="533"/>
      <c r="M10" s="533"/>
      <c r="N10" s="533"/>
      <c r="O10" s="533"/>
      <c r="P10" s="533"/>
      <c r="Q10" s="534"/>
      <c r="R10" s="1"/>
      <c r="S10" s="1"/>
      <c r="T10" s="1"/>
      <c r="U10" s="1"/>
      <c r="V10" s="1"/>
    </row>
    <row r="11" spans="2:22" ht="18" customHeight="1" x14ac:dyDescent="0.2">
      <c r="B11" s="523" t="s">
        <v>94</v>
      </c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40"/>
      <c r="R11" s="1"/>
      <c r="S11" s="1"/>
      <c r="T11" s="1"/>
      <c r="U11" s="1"/>
      <c r="V11" s="1"/>
    </row>
    <row r="12" spans="2:22" ht="18" customHeight="1" x14ac:dyDescent="0.2">
      <c r="B12" s="507" t="s">
        <v>8</v>
      </c>
      <c r="C12" s="477" t="s">
        <v>9</v>
      </c>
      <c r="D12" s="471" t="s">
        <v>10</v>
      </c>
      <c r="E12" s="472"/>
      <c r="F12" s="472"/>
      <c r="G12" s="473"/>
      <c r="H12" s="474" t="s">
        <v>11</v>
      </c>
      <c r="I12" s="541" t="s">
        <v>12</v>
      </c>
      <c r="J12" s="542"/>
      <c r="K12" s="542"/>
      <c r="L12" s="542"/>
      <c r="M12" s="542"/>
      <c r="N12" s="542"/>
      <c r="O12" s="472"/>
      <c r="P12" s="472"/>
      <c r="Q12" s="473"/>
      <c r="R12" s="1"/>
      <c r="S12" s="1"/>
      <c r="T12" s="1"/>
      <c r="U12" s="1"/>
      <c r="V12" s="1"/>
    </row>
    <row r="13" spans="2:22" ht="18" customHeight="1" x14ac:dyDescent="0.2">
      <c r="B13" s="508"/>
      <c r="C13" s="508"/>
      <c r="D13" s="477" t="s">
        <v>248</v>
      </c>
      <c r="E13" s="477" t="s">
        <v>249</v>
      </c>
      <c r="F13" s="477" t="s">
        <v>250</v>
      </c>
      <c r="G13" s="477" t="s">
        <v>251</v>
      </c>
      <c r="H13" s="475"/>
      <c r="I13" s="537" t="s">
        <v>248</v>
      </c>
      <c r="J13" s="539"/>
      <c r="K13" s="537" t="s">
        <v>249</v>
      </c>
      <c r="L13" s="538"/>
      <c r="M13" s="537" t="s">
        <v>250</v>
      </c>
      <c r="N13" s="538"/>
      <c r="O13" s="583" t="s">
        <v>95</v>
      </c>
      <c r="P13" s="584"/>
      <c r="Q13" s="477" t="s">
        <v>251</v>
      </c>
      <c r="R13" s="1"/>
      <c r="S13" s="1"/>
      <c r="T13" s="1"/>
      <c r="U13" s="1"/>
      <c r="V13" s="1"/>
    </row>
    <row r="14" spans="2:22" ht="18" customHeight="1" x14ac:dyDescent="0.2">
      <c r="B14" s="478"/>
      <c r="C14" s="478"/>
      <c r="D14" s="478"/>
      <c r="E14" s="478"/>
      <c r="F14" s="478"/>
      <c r="G14" s="478"/>
      <c r="H14" s="476"/>
      <c r="I14" s="535" t="s">
        <v>12</v>
      </c>
      <c r="J14" s="536"/>
      <c r="K14" s="535" t="s">
        <v>12</v>
      </c>
      <c r="L14" s="587"/>
      <c r="M14" s="535" t="s">
        <v>12</v>
      </c>
      <c r="N14" s="587"/>
      <c r="O14" s="585"/>
      <c r="P14" s="586"/>
      <c r="Q14" s="478"/>
      <c r="R14" s="1"/>
      <c r="S14" s="1"/>
      <c r="T14" s="1"/>
      <c r="U14" s="1"/>
      <c r="V14" s="1"/>
    </row>
    <row r="15" spans="2:22" ht="27" customHeight="1" x14ac:dyDescent="0.2">
      <c r="B15" s="301" t="s">
        <v>96</v>
      </c>
      <c r="C15" s="302" t="s">
        <v>97</v>
      </c>
      <c r="D15" s="303">
        <v>257</v>
      </c>
      <c r="E15" s="304">
        <v>254</v>
      </c>
      <c r="F15" s="305">
        <v>193.38</v>
      </c>
      <c r="G15" s="306">
        <f>SUM(D15:F15)</f>
        <v>704.38</v>
      </c>
      <c r="H15" s="307" t="s">
        <v>98</v>
      </c>
      <c r="I15" s="545">
        <v>14826</v>
      </c>
      <c r="J15" s="546"/>
      <c r="K15" s="545">
        <v>14324</v>
      </c>
      <c r="L15" s="546"/>
      <c r="M15" s="545">
        <v>12850</v>
      </c>
      <c r="N15" s="546"/>
      <c r="O15" s="581">
        <f>I15+K15+M15</f>
        <v>42000</v>
      </c>
      <c r="P15" s="582"/>
      <c r="Q15" s="308">
        <f>O15+P15</f>
        <v>42000</v>
      </c>
      <c r="R15" s="1"/>
      <c r="S15" s="1"/>
      <c r="T15" s="1"/>
      <c r="U15" s="1"/>
      <c r="V15" s="1"/>
    </row>
    <row r="16" spans="2:22" ht="18" customHeight="1" x14ac:dyDescent="0.2">
      <c r="B16" s="301" t="s">
        <v>99</v>
      </c>
      <c r="C16" s="302" t="s">
        <v>36</v>
      </c>
      <c r="D16" s="304">
        <v>40</v>
      </c>
      <c r="E16" s="304">
        <v>37</v>
      </c>
      <c r="F16" s="304">
        <v>39</v>
      </c>
      <c r="G16" s="309">
        <f>SUM(D16:F16)</f>
        <v>116</v>
      </c>
      <c r="H16" s="302" t="s">
        <v>23</v>
      </c>
      <c r="I16" s="579">
        <v>484</v>
      </c>
      <c r="J16" s="580"/>
      <c r="K16" s="579">
        <v>407</v>
      </c>
      <c r="L16" s="580"/>
      <c r="M16" s="579">
        <v>446</v>
      </c>
      <c r="N16" s="580"/>
      <c r="O16" s="581">
        <f>I16+K16+M16</f>
        <v>1337</v>
      </c>
      <c r="P16" s="582"/>
      <c r="Q16" s="310">
        <f>SUM(I16:N16)</f>
        <v>1337</v>
      </c>
      <c r="R16" s="1"/>
      <c r="S16" s="1"/>
      <c r="T16" s="1"/>
      <c r="U16" s="1"/>
      <c r="V16" s="1"/>
    </row>
    <row r="17" spans="2:22" ht="18" customHeight="1" x14ac:dyDescent="0.2">
      <c r="B17" s="512" t="s">
        <v>100</v>
      </c>
      <c r="C17" s="418"/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33"/>
      <c r="R17" s="1"/>
      <c r="S17" s="1"/>
      <c r="T17" s="1"/>
      <c r="U17" s="1"/>
      <c r="V17" s="1"/>
    </row>
    <row r="18" spans="2:22" ht="14.25" customHeight="1" x14ac:dyDescent="0.2">
      <c r="B18" s="507" t="s">
        <v>8</v>
      </c>
      <c r="C18" s="507" t="s">
        <v>9</v>
      </c>
      <c r="D18" s="471" t="s">
        <v>10</v>
      </c>
      <c r="E18" s="472"/>
      <c r="F18" s="472"/>
      <c r="G18" s="473"/>
      <c r="H18" s="477" t="s">
        <v>11</v>
      </c>
      <c r="I18" s="471" t="s">
        <v>12</v>
      </c>
      <c r="J18" s="472"/>
      <c r="K18" s="472"/>
      <c r="L18" s="472"/>
      <c r="M18" s="472"/>
      <c r="N18" s="472"/>
      <c r="O18" s="472"/>
      <c r="P18" s="472"/>
      <c r="Q18" s="473"/>
      <c r="R18" s="1"/>
      <c r="S18" s="1"/>
      <c r="T18" s="1"/>
      <c r="U18" s="1"/>
      <c r="V18" s="1"/>
    </row>
    <row r="19" spans="2:22" ht="18.75" customHeight="1" x14ac:dyDescent="0.2">
      <c r="B19" s="508"/>
      <c r="C19" s="508"/>
      <c r="D19" s="477" t="s">
        <v>248</v>
      </c>
      <c r="E19" s="477" t="s">
        <v>249</v>
      </c>
      <c r="F19" s="477" t="s">
        <v>250</v>
      </c>
      <c r="G19" s="477" t="s">
        <v>251</v>
      </c>
      <c r="H19" s="508"/>
      <c r="I19" s="471" t="s">
        <v>248</v>
      </c>
      <c r="J19" s="473"/>
      <c r="K19" s="471" t="s">
        <v>249</v>
      </c>
      <c r="L19" s="473"/>
      <c r="M19" s="471" t="s">
        <v>250</v>
      </c>
      <c r="N19" s="473"/>
      <c r="O19" s="477" t="s">
        <v>17</v>
      </c>
      <c r="P19" s="477" t="s">
        <v>18</v>
      </c>
      <c r="Q19" s="477" t="s">
        <v>251</v>
      </c>
      <c r="R19" s="1"/>
      <c r="S19" s="78"/>
      <c r="T19" s="1"/>
      <c r="U19" s="1"/>
      <c r="V19" s="1"/>
    </row>
    <row r="20" spans="2:22" ht="18" customHeight="1" x14ac:dyDescent="0.2">
      <c r="B20" s="478"/>
      <c r="C20" s="478"/>
      <c r="D20" s="478"/>
      <c r="E20" s="478"/>
      <c r="F20" s="478"/>
      <c r="G20" s="478"/>
      <c r="H20" s="478"/>
      <c r="I20" s="300" t="s">
        <v>19</v>
      </c>
      <c r="J20" s="300" t="s">
        <v>20</v>
      </c>
      <c r="K20" s="300" t="s">
        <v>19</v>
      </c>
      <c r="L20" s="300" t="s">
        <v>20</v>
      </c>
      <c r="M20" s="300" t="s">
        <v>19</v>
      </c>
      <c r="N20" s="300" t="s">
        <v>20</v>
      </c>
      <c r="O20" s="478"/>
      <c r="P20" s="478"/>
      <c r="Q20" s="478"/>
      <c r="R20" s="1"/>
      <c r="S20" s="78"/>
      <c r="T20" s="1"/>
      <c r="U20" s="1"/>
      <c r="V20" s="1"/>
    </row>
    <row r="21" spans="2:22" ht="21.75" customHeight="1" x14ac:dyDescent="0.2">
      <c r="B21" s="301" t="s">
        <v>101</v>
      </c>
      <c r="C21" s="302" t="s">
        <v>36</v>
      </c>
      <c r="D21" s="304">
        <v>13</v>
      </c>
      <c r="E21" s="304">
        <v>28</v>
      </c>
      <c r="F21" s="304">
        <v>52</v>
      </c>
      <c r="G21" s="308">
        <f t="shared" ref="G21:G31" si="0">SUM(D21:F21)</f>
        <v>93</v>
      </c>
      <c r="H21" s="65" t="s">
        <v>102</v>
      </c>
      <c r="I21" s="304">
        <v>13</v>
      </c>
      <c r="J21" s="304">
        <v>0</v>
      </c>
      <c r="K21" s="304">
        <v>28</v>
      </c>
      <c r="L21" s="304">
        <v>0</v>
      </c>
      <c r="M21" s="304">
        <v>52</v>
      </c>
      <c r="N21" s="311">
        <v>0</v>
      </c>
      <c r="O21" s="308">
        <f t="shared" ref="O21:O31" si="1">SUM(I21,K21,M21)</f>
        <v>93</v>
      </c>
      <c r="P21" s="308">
        <f t="shared" ref="P21:P29" si="2">+J21+L21+N21</f>
        <v>0</v>
      </c>
      <c r="Q21" s="312">
        <f t="shared" ref="Q21:Q30" si="3">SUM(I21:N21)</f>
        <v>93</v>
      </c>
      <c r="R21" s="1"/>
      <c r="S21" s="1"/>
      <c r="T21" s="1"/>
      <c r="U21" s="1"/>
      <c r="V21" s="1"/>
    </row>
    <row r="22" spans="2:22" ht="39" hidden="1" customHeight="1" x14ac:dyDescent="0.2">
      <c r="B22" s="301" t="s">
        <v>103</v>
      </c>
      <c r="C22" s="313" t="s">
        <v>36</v>
      </c>
      <c r="D22" s="314"/>
      <c r="E22" s="314"/>
      <c r="F22" s="314"/>
      <c r="G22" s="308">
        <v>0</v>
      </c>
      <c r="H22" s="315" t="s">
        <v>102</v>
      </c>
      <c r="I22" s="314"/>
      <c r="J22" s="314"/>
      <c r="K22" s="314"/>
      <c r="L22" s="314"/>
      <c r="M22" s="314"/>
      <c r="N22" s="316"/>
      <c r="O22" s="308">
        <f t="shared" si="1"/>
        <v>0</v>
      </c>
      <c r="P22" s="308">
        <f t="shared" si="2"/>
        <v>0</v>
      </c>
      <c r="Q22" s="312">
        <f t="shared" si="3"/>
        <v>0</v>
      </c>
      <c r="R22" s="76"/>
      <c r="S22" s="1"/>
      <c r="T22" s="1"/>
      <c r="U22" s="1"/>
      <c r="V22" s="1"/>
    </row>
    <row r="23" spans="2:22" ht="18" hidden="1" customHeight="1" x14ac:dyDescent="0.2">
      <c r="B23" s="301" t="s">
        <v>104</v>
      </c>
      <c r="C23" s="313" t="s">
        <v>36</v>
      </c>
      <c r="D23" s="314"/>
      <c r="E23" s="314"/>
      <c r="F23" s="314"/>
      <c r="G23" s="308">
        <f t="shared" si="0"/>
        <v>0</v>
      </c>
      <c r="H23" s="315" t="s">
        <v>102</v>
      </c>
      <c r="I23" s="314"/>
      <c r="J23" s="314"/>
      <c r="K23" s="314"/>
      <c r="L23" s="314"/>
      <c r="M23" s="314"/>
      <c r="N23" s="316"/>
      <c r="O23" s="308">
        <f t="shared" si="1"/>
        <v>0</v>
      </c>
      <c r="P23" s="308">
        <f t="shared" si="2"/>
        <v>0</v>
      </c>
      <c r="Q23" s="312">
        <f t="shared" si="3"/>
        <v>0</v>
      </c>
      <c r="R23" s="76"/>
      <c r="S23" s="1"/>
      <c r="T23" s="1"/>
      <c r="U23" s="1"/>
      <c r="V23" s="1"/>
    </row>
    <row r="24" spans="2:22" ht="17.25" customHeight="1" x14ac:dyDescent="0.2">
      <c r="B24" s="301" t="s">
        <v>105</v>
      </c>
      <c r="C24" s="302" t="s">
        <v>36</v>
      </c>
      <c r="D24" s="304">
        <v>18</v>
      </c>
      <c r="E24" s="304">
        <v>12</v>
      </c>
      <c r="F24" s="304">
        <v>41</v>
      </c>
      <c r="G24" s="308">
        <f t="shared" si="0"/>
        <v>71</v>
      </c>
      <c r="H24" s="65" t="s">
        <v>102</v>
      </c>
      <c r="I24" s="304">
        <v>18</v>
      </c>
      <c r="J24" s="304">
        <v>0</v>
      </c>
      <c r="K24" s="304">
        <v>12</v>
      </c>
      <c r="L24" s="304">
        <v>0</v>
      </c>
      <c r="M24" s="304">
        <v>39</v>
      </c>
      <c r="N24" s="311">
        <v>2</v>
      </c>
      <c r="O24" s="308">
        <f t="shared" si="1"/>
        <v>69</v>
      </c>
      <c r="P24" s="308">
        <f t="shared" si="2"/>
        <v>2</v>
      </c>
      <c r="Q24" s="312">
        <f t="shared" si="3"/>
        <v>71</v>
      </c>
      <c r="R24" s="1"/>
      <c r="S24" s="1"/>
      <c r="T24" s="1"/>
      <c r="U24" s="1"/>
      <c r="V24" s="1"/>
    </row>
    <row r="25" spans="2:22" ht="18" customHeight="1" x14ac:dyDescent="0.2">
      <c r="B25" s="301" t="s">
        <v>65</v>
      </c>
      <c r="C25" s="302" t="s">
        <v>36</v>
      </c>
      <c r="D25" s="304">
        <v>6</v>
      </c>
      <c r="E25" s="304">
        <v>0</v>
      </c>
      <c r="F25" s="304">
        <v>7</v>
      </c>
      <c r="G25" s="308">
        <f t="shared" si="0"/>
        <v>13</v>
      </c>
      <c r="H25" s="65" t="s">
        <v>102</v>
      </c>
      <c r="I25" s="304">
        <v>44</v>
      </c>
      <c r="J25" s="317">
        <v>23</v>
      </c>
      <c r="K25" s="317">
        <v>0</v>
      </c>
      <c r="L25" s="304">
        <v>0</v>
      </c>
      <c r="M25" s="304">
        <v>132</v>
      </c>
      <c r="N25" s="311">
        <v>15</v>
      </c>
      <c r="O25" s="308">
        <f t="shared" si="1"/>
        <v>176</v>
      </c>
      <c r="P25" s="308">
        <f t="shared" si="2"/>
        <v>38</v>
      </c>
      <c r="Q25" s="312">
        <f t="shared" si="3"/>
        <v>214</v>
      </c>
      <c r="R25" s="1"/>
      <c r="S25" s="1"/>
      <c r="T25" s="1"/>
      <c r="U25" s="1"/>
      <c r="V25" s="1"/>
    </row>
    <row r="26" spans="2:22" ht="18" customHeight="1" x14ac:dyDescent="0.2">
      <c r="B26" s="301" t="s">
        <v>106</v>
      </c>
      <c r="C26" s="302" t="s">
        <v>36</v>
      </c>
      <c r="D26" s="304">
        <v>8</v>
      </c>
      <c r="E26" s="304">
        <v>25</v>
      </c>
      <c r="F26" s="304">
        <v>35</v>
      </c>
      <c r="G26" s="308">
        <f t="shared" si="0"/>
        <v>68</v>
      </c>
      <c r="H26" s="65" t="s">
        <v>102</v>
      </c>
      <c r="I26" s="304">
        <v>6</v>
      </c>
      <c r="J26" s="317">
        <v>4</v>
      </c>
      <c r="K26" s="317">
        <v>25</v>
      </c>
      <c r="L26" s="304">
        <v>0</v>
      </c>
      <c r="M26" s="304">
        <v>35</v>
      </c>
      <c r="N26" s="311">
        <v>0</v>
      </c>
      <c r="O26" s="308">
        <f t="shared" si="1"/>
        <v>66</v>
      </c>
      <c r="P26" s="308">
        <f t="shared" si="2"/>
        <v>4</v>
      </c>
      <c r="Q26" s="312">
        <f t="shared" si="3"/>
        <v>70</v>
      </c>
      <c r="R26" s="1"/>
      <c r="S26" s="1"/>
      <c r="T26" s="1"/>
      <c r="U26" s="1"/>
      <c r="V26" s="1"/>
    </row>
    <row r="27" spans="2:22" ht="18" customHeight="1" x14ac:dyDescent="0.2">
      <c r="B27" s="301" t="s">
        <v>107</v>
      </c>
      <c r="C27" s="302" t="s">
        <v>36</v>
      </c>
      <c r="D27" s="304">
        <v>2</v>
      </c>
      <c r="E27" s="304">
        <v>2</v>
      </c>
      <c r="F27" s="304">
        <v>0</v>
      </c>
      <c r="G27" s="308">
        <f t="shared" si="0"/>
        <v>4</v>
      </c>
      <c r="H27" s="65" t="s">
        <v>102</v>
      </c>
      <c r="I27" s="318">
        <v>6</v>
      </c>
      <c r="J27" s="318">
        <v>4</v>
      </c>
      <c r="K27" s="318">
        <v>2</v>
      </c>
      <c r="L27" s="304">
        <v>0</v>
      </c>
      <c r="M27" s="304">
        <v>0</v>
      </c>
      <c r="N27" s="311">
        <v>0</v>
      </c>
      <c r="O27" s="308">
        <f t="shared" si="1"/>
        <v>8</v>
      </c>
      <c r="P27" s="308">
        <f t="shared" si="2"/>
        <v>4</v>
      </c>
      <c r="Q27" s="312">
        <f t="shared" si="3"/>
        <v>12</v>
      </c>
      <c r="R27" s="1"/>
      <c r="S27" s="1"/>
      <c r="T27" s="1"/>
      <c r="U27" s="1"/>
      <c r="V27" s="1"/>
    </row>
    <row r="28" spans="2:22" ht="26.25" customHeight="1" x14ac:dyDescent="0.2">
      <c r="B28" s="301" t="s">
        <v>108</v>
      </c>
      <c r="C28" s="302" t="s">
        <v>109</v>
      </c>
      <c r="D28" s="304">
        <v>18</v>
      </c>
      <c r="E28" s="304">
        <v>15</v>
      </c>
      <c r="F28" s="304">
        <v>15</v>
      </c>
      <c r="G28" s="308">
        <f t="shared" si="0"/>
        <v>48</v>
      </c>
      <c r="H28" s="65" t="s">
        <v>102</v>
      </c>
      <c r="I28" s="319">
        <v>18</v>
      </c>
      <c r="J28" s="304">
        <v>0</v>
      </c>
      <c r="K28" s="304">
        <v>15</v>
      </c>
      <c r="L28" s="304">
        <v>0</v>
      </c>
      <c r="M28" s="304">
        <v>15</v>
      </c>
      <c r="N28" s="311">
        <v>0</v>
      </c>
      <c r="O28" s="308">
        <f t="shared" si="1"/>
        <v>48</v>
      </c>
      <c r="P28" s="308">
        <f t="shared" si="2"/>
        <v>0</v>
      </c>
      <c r="Q28" s="312">
        <f t="shared" si="3"/>
        <v>48</v>
      </c>
      <c r="R28" s="1"/>
      <c r="S28" s="1" t="s">
        <v>246</v>
      </c>
      <c r="T28" s="1"/>
      <c r="U28" s="1"/>
      <c r="V28" s="1"/>
    </row>
    <row r="29" spans="2:22" ht="18" hidden="1" customHeight="1" x14ac:dyDescent="0.2">
      <c r="B29" s="313" t="s">
        <v>110</v>
      </c>
      <c r="C29" s="313" t="s">
        <v>36</v>
      </c>
      <c r="D29" s="314">
        <v>0</v>
      </c>
      <c r="E29" s="314"/>
      <c r="F29" s="314"/>
      <c r="G29" s="320">
        <f t="shared" si="0"/>
        <v>0</v>
      </c>
      <c r="H29" s="313" t="s">
        <v>102</v>
      </c>
      <c r="I29" s="321">
        <v>0</v>
      </c>
      <c r="J29" s="321">
        <v>0</v>
      </c>
      <c r="K29" s="321"/>
      <c r="L29" s="321"/>
      <c r="M29" s="321"/>
      <c r="N29" s="321"/>
      <c r="O29" s="320">
        <f t="shared" si="1"/>
        <v>0</v>
      </c>
      <c r="P29" s="320">
        <f t="shared" si="2"/>
        <v>0</v>
      </c>
      <c r="Q29" s="322">
        <f t="shared" si="3"/>
        <v>0</v>
      </c>
      <c r="R29" s="76"/>
      <c r="S29" s="1"/>
      <c r="T29" s="1"/>
      <c r="U29" s="1"/>
      <c r="V29" s="1"/>
    </row>
    <row r="30" spans="2:22" ht="18" hidden="1" customHeight="1" x14ac:dyDescent="0.2">
      <c r="B30" s="313" t="s">
        <v>111</v>
      </c>
      <c r="C30" s="313" t="s">
        <v>36</v>
      </c>
      <c r="D30" s="314">
        <v>0</v>
      </c>
      <c r="E30" s="314"/>
      <c r="F30" s="314"/>
      <c r="G30" s="320"/>
      <c r="H30" s="313" t="s">
        <v>102</v>
      </c>
      <c r="I30" s="321">
        <v>0</v>
      </c>
      <c r="J30" s="321">
        <v>0</v>
      </c>
      <c r="K30" s="321"/>
      <c r="L30" s="321"/>
      <c r="M30" s="321"/>
      <c r="N30" s="321"/>
      <c r="O30" s="320">
        <f t="shared" si="1"/>
        <v>0</v>
      </c>
      <c r="P30" s="320" t="e">
        <f>SUM(J30,L30,#REF!)</f>
        <v>#REF!</v>
      </c>
      <c r="Q30" s="322">
        <f t="shared" si="3"/>
        <v>0</v>
      </c>
      <c r="R30" s="76"/>
      <c r="S30" s="1"/>
      <c r="T30" s="1"/>
      <c r="U30" s="1"/>
      <c r="V30" s="1"/>
    </row>
    <row r="31" spans="2:22" ht="30.75" hidden="1" customHeight="1" x14ac:dyDescent="0.2">
      <c r="B31" s="313" t="s">
        <v>112</v>
      </c>
      <c r="C31" s="313" t="s">
        <v>36</v>
      </c>
      <c r="D31" s="314"/>
      <c r="E31" s="314"/>
      <c r="F31" s="314"/>
      <c r="G31" s="320">
        <f t="shared" si="0"/>
        <v>0</v>
      </c>
      <c r="H31" s="313" t="s">
        <v>102</v>
      </c>
      <c r="I31" s="314"/>
      <c r="J31" s="314"/>
      <c r="K31" s="314"/>
      <c r="L31" s="314"/>
      <c r="M31" s="314"/>
      <c r="N31" s="316"/>
      <c r="O31" s="320">
        <f t="shared" si="1"/>
        <v>0</v>
      </c>
      <c r="P31" s="320" t="e">
        <f>SUM(J31,L31,#REF!)</f>
        <v>#REF!</v>
      </c>
      <c r="Q31" s="322">
        <v>0</v>
      </c>
      <c r="R31" s="76"/>
      <c r="S31" s="1"/>
      <c r="T31" s="1"/>
      <c r="U31" s="1"/>
      <c r="V31" s="1"/>
    </row>
    <row r="32" spans="2:22" ht="18" customHeight="1" x14ac:dyDescent="0.2">
      <c r="B32" s="523" t="s">
        <v>113</v>
      </c>
      <c r="C32" s="524"/>
      <c r="D32" s="524"/>
      <c r="E32" s="524"/>
      <c r="F32" s="524"/>
      <c r="G32" s="524"/>
      <c r="H32" s="524"/>
      <c r="I32" s="524"/>
      <c r="J32" s="524"/>
      <c r="K32" s="524"/>
      <c r="L32" s="524"/>
      <c r="M32" s="524"/>
      <c r="N32" s="524"/>
      <c r="O32" s="524"/>
      <c r="P32" s="524"/>
      <c r="Q32" s="540"/>
      <c r="R32" s="1"/>
      <c r="S32" s="1" t="s">
        <v>246</v>
      </c>
      <c r="T32" s="1"/>
      <c r="U32" s="1"/>
      <c r="V32" s="1"/>
    </row>
    <row r="33" spans="2:22" ht="18" customHeight="1" x14ac:dyDescent="0.2">
      <c r="B33" s="507" t="s">
        <v>8</v>
      </c>
      <c r="C33" s="507" t="s">
        <v>9</v>
      </c>
      <c r="D33" s="471" t="s">
        <v>10</v>
      </c>
      <c r="E33" s="472"/>
      <c r="F33" s="472"/>
      <c r="G33" s="473"/>
      <c r="H33" s="477" t="s">
        <v>11</v>
      </c>
      <c r="I33" s="471" t="s">
        <v>12</v>
      </c>
      <c r="J33" s="472"/>
      <c r="K33" s="472"/>
      <c r="L33" s="472"/>
      <c r="M33" s="472"/>
      <c r="N33" s="472"/>
      <c r="O33" s="472"/>
      <c r="P33" s="472"/>
      <c r="Q33" s="473"/>
      <c r="R33" s="1"/>
      <c r="S33" s="1"/>
      <c r="T33" s="1"/>
      <c r="U33" s="1"/>
      <c r="V33" s="1"/>
    </row>
    <row r="34" spans="2:22" ht="18" customHeight="1" x14ac:dyDescent="0.2">
      <c r="B34" s="508"/>
      <c r="C34" s="508"/>
      <c r="D34" s="477" t="s">
        <v>248</v>
      </c>
      <c r="E34" s="477" t="s">
        <v>249</v>
      </c>
      <c r="F34" s="477" t="s">
        <v>250</v>
      </c>
      <c r="G34" s="477" t="s">
        <v>251</v>
      </c>
      <c r="H34" s="508"/>
      <c r="I34" s="471" t="s">
        <v>248</v>
      </c>
      <c r="J34" s="473"/>
      <c r="K34" s="471" t="s">
        <v>249</v>
      </c>
      <c r="L34" s="473"/>
      <c r="M34" s="471" t="s">
        <v>250</v>
      </c>
      <c r="N34" s="473"/>
      <c r="O34" s="477" t="s">
        <v>17</v>
      </c>
      <c r="P34" s="477" t="s">
        <v>18</v>
      </c>
      <c r="Q34" s="477" t="s">
        <v>251</v>
      </c>
      <c r="R34" s="1"/>
      <c r="S34" s="1"/>
      <c r="T34" s="1"/>
      <c r="U34" s="1"/>
      <c r="V34" s="1"/>
    </row>
    <row r="35" spans="2:22" ht="18" customHeight="1" x14ac:dyDescent="0.2">
      <c r="B35" s="479"/>
      <c r="C35" s="479"/>
      <c r="D35" s="478"/>
      <c r="E35" s="478"/>
      <c r="F35" s="478"/>
      <c r="G35" s="478"/>
      <c r="H35" s="479"/>
      <c r="I35" s="71" t="s">
        <v>19</v>
      </c>
      <c r="J35" s="71" t="s">
        <v>20</v>
      </c>
      <c r="K35" s="71" t="s">
        <v>19</v>
      </c>
      <c r="L35" s="71" t="s">
        <v>20</v>
      </c>
      <c r="M35" s="71" t="s">
        <v>19</v>
      </c>
      <c r="N35" s="71" t="s">
        <v>20</v>
      </c>
      <c r="O35" s="479"/>
      <c r="P35" s="479"/>
      <c r="Q35" s="478"/>
      <c r="R35" s="1"/>
      <c r="S35" s="1"/>
      <c r="T35" s="1"/>
      <c r="U35" s="1"/>
      <c r="V35" s="1"/>
    </row>
    <row r="36" spans="2:22" ht="18" customHeight="1" x14ac:dyDescent="0.2">
      <c r="B36" s="301" t="s">
        <v>114</v>
      </c>
      <c r="C36" s="302" t="s">
        <v>115</v>
      </c>
      <c r="D36" s="304">
        <v>37</v>
      </c>
      <c r="E36" s="304">
        <v>22</v>
      </c>
      <c r="F36" s="323">
        <v>14</v>
      </c>
      <c r="G36" s="308">
        <f t="shared" ref="G36:G47" si="4">SUM(D36:F36)</f>
        <v>73</v>
      </c>
      <c r="H36" s="302" t="s">
        <v>116</v>
      </c>
      <c r="I36" s="319">
        <v>37</v>
      </c>
      <c r="J36" s="317">
        <v>0</v>
      </c>
      <c r="K36" s="317">
        <v>22</v>
      </c>
      <c r="L36" s="317">
        <v>0</v>
      </c>
      <c r="M36" s="317">
        <v>14</v>
      </c>
      <c r="N36" s="324">
        <v>0</v>
      </c>
      <c r="O36" s="308">
        <f t="shared" ref="O36:O51" si="5">SUM(I36,K36,M36)</f>
        <v>73</v>
      </c>
      <c r="P36" s="308">
        <f t="shared" ref="P36:P51" si="6">+J36+L36+N36</f>
        <v>0</v>
      </c>
      <c r="Q36" s="325">
        <f t="shared" ref="Q36:Q51" si="7">SUM(I36:N36)</f>
        <v>73</v>
      </c>
      <c r="R36" s="1"/>
      <c r="S36" s="1"/>
      <c r="T36" s="1"/>
      <c r="U36" s="1"/>
      <c r="V36" s="1"/>
    </row>
    <row r="37" spans="2:22" ht="18" customHeight="1" x14ac:dyDescent="0.2">
      <c r="B37" s="301" t="s">
        <v>117</v>
      </c>
      <c r="C37" s="302" t="s">
        <v>115</v>
      </c>
      <c r="D37" s="326">
        <v>1</v>
      </c>
      <c r="E37" s="326">
        <v>2</v>
      </c>
      <c r="F37" s="327">
        <v>0</v>
      </c>
      <c r="G37" s="308">
        <f t="shared" si="4"/>
        <v>3</v>
      </c>
      <c r="H37" s="301" t="s">
        <v>102</v>
      </c>
      <c r="I37" s="327">
        <v>6</v>
      </c>
      <c r="J37" s="327">
        <v>1</v>
      </c>
      <c r="K37" s="327">
        <v>12</v>
      </c>
      <c r="L37" s="327">
        <v>2</v>
      </c>
      <c r="M37" s="317">
        <v>0</v>
      </c>
      <c r="N37" s="304">
        <v>0</v>
      </c>
      <c r="O37" s="308">
        <f t="shared" si="5"/>
        <v>18</v>
      </c>
      <c r="P37" s="308">
        <f t="shared" si="6"/>
        <v>3</v>
      </c>
      <c r="Q37" s="325">
        <f t="shared" si="7"/>
        <v>21</v>
      </c>
      <c r="R37" s="1"/>
      <c r="S37" s="1"/>
      <c r="T37" s="1"/>
      <c r="U37" s="1"/>
      <c r="V37" s="1"/>
    </row>
    <row r="38" spans="2:22" ht="18" customHeight="1" x14ac:dyDescent="0.2">
      <c r="B38" s="301" t="s">
        <v>118</v>
      </c>
      <c r="C38" s="302" t="s">
        <v>115</v>
      </c>
      <c r="D38" s="326">
        <v>5</v>
      </c>
      <c r="E38" s="326">
        <v>4</v>
      </c>
      <c r="F38" s="328">
        <v>4</v>
      </c>
      <c r="G38" s="308">
        <f t="shared" si="4"/>
        <v>13</v>
      </c>
      <c r="H38" s="301" t="s">
        <v>116</v>
      </c>
      <c r="I38" s="327">
        <v>15</v>
      </c>
      <c r="J38" s="327">
        <v>5</v>
      </c>
      <c r="K38" s="327">
        <v>12</v>
      </c>
      <c r="L38" s="327">
        <v>4</v>
      </c>
      <c r="M38" s="317">
        <v>12</v>
      </c>
      <c r="N38" s="311">
        <v>4</v>
      </c>
      <c r="O38" s="308">
        <f t="shared" si="5"/>
        <v>39</v>
      </c>
      <c r="P38" s="308">
        <f t="shared" si="6"/>
        <v>13</v>
      </c>
      <c r="Q38" s="325">
        <f t="shared" si="7"/>
        <v>52</v>
      </c>
      <c r="R38" s="1"/>
      <c r="S38" s="1"/>
      <c r="T38" s="1"/>
      <c r="U38" s="1"/>
      <c r="V38" s="1"/>
    </row>
    <row r="39" spans="2:22" ht="18" customHeight="1" x14ac:dyDescent="0.2">
      <c r="B39" s="301" t="s">
        <v>119</v>
      </c>
      <c r="C39" s="302" t="s">
        <v>115</v>
      </c>
      <c r="D39" s="326">
        <v>7</v>
      </c>
      <c r="E39" s="326">
        <v>2</v>
      </c>
      <c r="F39" s="327">
        <v>2</v>
      </c>
      <c r="G39" s="308">
        <f t="shared" si="4"/>
        <v>11</v>
      </c>
      <c r="H39" s="301" t="s">
        <v>102</v>
      </c>
      <c r="I39" s="327">
        <v>28</v>
      </c>
      <c r="J39" s="327">
        <v>7</v>
      </c>
      <c r="K39" s="327">
        <v>8</v>
      </c>
      <c r="L39" s="327">
        <v>2</v>
      </c>
      <c r="M39" s="317">
        <v>8</v>
      </c>
      <c r="N39" s="311">
        <v>2</v>
      </c>
      <c r="O39" s="308">
        <f t="shared" si="5"/>
        <v>44</v>
      </c>
      <c r="P39" s="308">
        <f t="shared" si="6"/>
        <v>11</v>
      </c>
      <c r="Q39" s="325">
        <f t="shared" si="7"/>
        <v>55</v>
      </c>
      <c r="R39" s="1"/>
      <c r="S39" s="1"/>
      <c r="T39" s="1"/>
      <c r="U39" s="1"/>
      <c r="V39" s="1"/>
    </row>
    <row r="40" spans="2:22" ht="18" customHeight="1" x14ac:dyDescent="0.2">
      <c r="B40" s="301" t="s">
        <v>120</v>
      </c>
      <c r="C40" s="302" t="s">
        <v>115</v>
      </c>
      <c r="D40" s="326">
        <v>73</v>
      </c>
      <c r="E40" s="326">
        <v>69</v>
      </c>
      <c r="F40" s="327">
        <v>42</v>
      </c>
      <c r="G40" s="308">
        <f t="shared" si="4"/>
        <v>184</v>
      </c>
      <c r="H40" s="301" t="s">
        <v>116</v>
      </c>
      <c r="I40" s="327">
        <v>73</v>
      </c>
      <c r="J40" s="327">
        <v>0</v>
      </c>
      <c r="K40" s="327">
        <v>69</v>
      </c>
      <c r="L40" s="327">
        <v>0</v>
      </c>
      <c r="M40" s="317">
        <v>42</v>
      </c>
      <c r="N40" s="311">
        <v>0</v>
      </c>
      <c r="O40" s="308">
        <f t="shared" si="5"/>
        <v>184</v>
      </c>
      <c r="P40" s="308">
        <f t="shared" si="6"/>
        <v>0</v>
      </c>
      <c r="Q40" s="325">
        <f t="shared" si="7"/>
        <v>184</v>
      </c>
      <c r="R40" s="1"/>
      <c r="S40" s="1"/>
      <c r="T40" s="1"/>
      <c r="U40" s="1"/>
      <c r="V40" s="1"/>
    </row>
    <row r="41" spans="2:22" ht="18" customHeight="1" x14ac:dyDescent="0.2">
      <c r="B41" s="301" t="s">
        <v>121</v>
      </c>
      <c r="C41" s="302" t="s">
        <v>115</v>
      </c>
      <c r="D41" s="326">
        <v>3</v>
      </c>
      <c r="E41" s="326">
        <v>1</v>
      </c>
      <c r="F41" s="327">
        <v>0</v>
      </c>
      <c r="G41" s="308">
        <f t="shared" si="4"/>
        <v>4</v>
      </c>
      <c r="H41" s="301" t="s">
        <v>116</v>
      </c>
      <c r="I41" s="327">
        <v>9</v>
      </c>
      <c r="J41" s="327">
        <v>3</v>
      </c>
      <c r="K41" s="327">
        <v>3</v>
      </c>
      <c r="L41" s="327">
        <v>1</v>
      </c>
      <c r="M41" s="317">
        <v>0</v>
      </c>
      <c r="N41" s="311">
        <v>0</v>
      </c>
      <c r="O41" s="308">
        <f t="shared" si="5"/>
        <v>12</v>
      </c>
      <c r="P41" s="308">
        <f t="shared" si="6"/>
        <v>4</v>
      </c>
      <c r="Q41" s="325">
        <f t="shared" si="7"/>
        <v>16</v>
      </c>
      <c r="R41" s="1"/>
      <c r="S41" s="1"/>
      <c r="T41" s="1"/>
      <c r="U41" s="1"/>
      <c r="V41" s="1"/>
    </row>
    <row r="42" spans="2:22" ht="18" customHeight="1" x14ac:dyDescent="0.2">
      <c r="B42" s="301" t="s">
        <v>122</v>
      </c>
      <c r="C42" s="302" t="s">
        <v>115</v>
      </c>
      <c r="D42" s="326">
        <v>2</v>
      </c>
      <c r="E42" s="326">
        <v>1</v>
      </c>
      <c r="F42" s="327">
        <v>3</v>
      </c>
      <c r="G42" s="308">
        <f t="shared" si="4"/>
        <v>6</v>
      </c>
      <c r="H42" s="301" t="s">
        <v>116</v>
      </c>
      <c r="I42" s="327">
        <v>12</v>
      </c>
      <c r="J42" s="327">
        <v>2</v>
      </c>
      <c r="K42" s="327">
        <v>6</v>
      </c>
      <c r="L42" s="327">
        <v>1</v>
      </c>
      <c r="M42" s="317">
        <v>18</v>
      </c>
      <c r="N42" s="311">
        <v>3</v>
      </c>
      <c r="O42" s="308">
        <f t="shared" si="5"/>
        <v>36</v>
      </c>
      <c r="P42" s="308">
        <f t="shared" si="6"/>
        <v>6</v>
      </c>
      <c r="Q42" s="325">
        <f t="shared" si="7"/>
        <v>42</v>
      </c>
      <c r="R42" s="1"/>
      <c r="S42" s="1"/>
      <c r="T42" s="1"/>
      <c r="U42" s="1"/>
      <c r="V42" s="1">
        <v>0</v>
      </c>
    </row>
    <row r="43" spans="2:22" ht="18" customHeight="1" x14ac:dyDescent="0.2">
      <c r="B43" s="301" t="s">
        <v>123</v>
      </c>
      <c r="C43" s="302" t="s">
        <v>115</v>
      </c>
      <c r="D43" s="304">
        <v>3</v>
      </c>
      <c r="E43" s="304">
        <v>5</v>
      </c>
      <c r="F43" s="317">
        <v>1</v>
      </c>
      <c r="G43" s="308">
        <f t="shared" si="4"/>
        <v>9</v>
      </c>
      <c r="H43" s="302" t="s">
        <v>102</v>
      </c>
      <c r="I43" s="317">
        <v>12</v>
      </c>
      <c r="J43" s="329">
        <v>3</v>
      </c>
      <c r="K43" s="317">
        <v>20</v>
      </c>
      <c r="L43" s="317">
        <v>5</v>
      </c>
      <c r="M43" s="317">
        <v>4</v>
      </c>
      <c r="N43" s="311">
        <v>1</v>
      </c>
      <c r="O43" s="308">
        <f t="shared" si="5"/>
        <v>36</v>
      </c>
      <c r="P43" s="308">
        <f t="shared" si="6"/>
        <v>9</v>
      </c>
      <c r="Q43" s="325">
        <f t="shared" si="7"/>
        <v>45</v>
      </c>
      <c r="R43" s="1"/>
      <c r="S43" s="1"/>
      <c r="T43" s="1"/>
      <c r="U43" s="1"/>
      <c r="V43" s="1"/>
    </row>
    <row r="44" spans="2:22" ht="18" hidden="1" customHeight="1" x14ac:dyDescent="0.2">
      <c r="B44" s="301" t="s">
        <v>124</v>
      </c>
      <c r="C44" s="301" t="s">
        <v>115</v>
      </c>
      <c r="D44" s="326"/>
      <c r="E44" s="326"/>
      <c r="F44" s="327"/>
      <c r="G44" s="308">
        <f t="shared" si="4"/>
        <v>0</v>
      </c>
      <c r="H44" s="301" t="s">
        <v>102</v>
      </c>
      <c r="I44" s="326"/>
      <c r="J44" s="330"/>
      <c r="K44" s="326"/>
      <c r="L44" s="326"/>
      <c r="M44" s="326"/>
      <c r="N44" s="331"/>
      <c r="O44" s="308">
        <f t="shared" si="5"/>
        <v>0</v>
      </c>
      <c r="P44" s="308">
        <f t="shared" si="6"/>
        <v>0</v>
      </c>
      <c r="Q44" s="325">
        <f t="shared" si="7"/>
        <v>0</v>
      </c>
      <c r="R44" s="1"/>
      <c r="S44" s="1"/>
      <c r="T44" s="1"/>
      <c r="U44" s="1"/>
      <c r="V44" s="1"/>
    </row>
    <row r="45" spans="2:22" ht="18" customHeight="1" x14ac:dyDescent="0.2">
      <c r="B45" s="301" t="s">
        <v>125</v>
      </c>
      <c r="C45" s="301" t="s">
        <v>126</v>
      </c>
      <c r="D45" s="326">
        <v>163</v>
      </c>
      <c r="E45" s="326">
        <v>145</v>
      </c>
      <c r="F45" s="327">
        <v>136</v>
      </c>
      <c r="G45" s="308">
        <f t="shared" si="4"/>
        <v>444</v>
      </c>
      <c r="H45" s="301" t="s">
        <v>116</v>
      </c>
      <c r="I45" s="327">
        <v>163</v>
      </c>
      <c r="J45" s="327">
        <v>0</v>
      </c>
      <c r="K45" s="327">
        <v>145</v>
      </c>
      <c r="L45" s="327">
        <v>0</v>
      </c>
      <c r="M45" s="327">
        <v>136</v>
      </c>
      <c r="N45" s="331">
        <v>0</v>
      </c>
      <c r="O45" s="308">
        <f t="shared" si="5"/>
        <v>444</v>
      </c>
      <c r="P45" s="308">
        <f t="shared" si="6"/>
        <v>0</v>
      </c>
      <c r="Q45" s="325">
        <f t="shared" si="7"/>
        <v>444</v>
      </c>
      <c r="R45" s="1"/>
      <c r="S45" s="1"/>
      <c r="T45" s="1"/>
      <c r="U45" s="1"/>
      <c r="V45" s="1"/>
    </row>
    <row r="46" spans="2:22" ht="18" customHeight="1" x14ac:dyDescent="0.2">
      <c r="B46" s="301" t="s">
        <v>127</v>
      </c>
      <c r="C46" s="301" t="s">
        <v>126</v>
      </c>
      <c r="D46" s="326">
        <v>0</v>
      </c>
      <c r="E46" s="326">
        <v>4</v>
      </c>
      <c r="F46" s="326">
        <v>2</v>
      </c>
      <c r="G46" s="308">
        <f t="shared" si="4"/>
        <v>6</v>
      </c>
      <c r="H46" s="301" t="s">
        <v>116</v>
      </c>
      <c r="I46" s="326">
        <v>0</v>
      </c>
      <c r="J46" s="326">
        <v>0</v>
      </c>
      <c r="K46" s="326">
        <v>4</v>
      </c>
      <c r="L46" s="326">
        <v>0</v>
      </c>
      <c r="M46" s="326">
        <v>2</v>
      </c>
      <c r="N46" s="331">
        <v>0</v>
      </c>
      <c r="O46" s="308">
        <f t="shared" si="5"/>
        <v>6</v>
      </c>
      <c r="P46" s="308">
        <f t="shared" si="6"/>
        <v>0</v>
      </c>
      <c r="Q46" s="325">
        <f t="shared" si="7"/>
        <v>6</v>
      </c>
      <c r="R46" s="1"/>
      <c r="S46" s="1"/>
      <c r="T46" s="1"/>
      <c r="U46" s="1"/>
      <c r="V46" s="1"/>
    </row>
    <row r="47" spans="2:22" ht="18" customHeight="1" x14ac:dyDescent="0.2">
      <c r="B47" s="301" t="s">
        <v>128</v>
      </c>
      <c r="C47" s="301" t="s">
        <v>126</v>
      </c>
      <c r="D47" s="326">
        <v>2</v>
      </c>
      <c r="E47" s="326">
        <v>7</v>
      </c>
      <c r="F47" s="326">
        <v>3</v>
      </c>
      <c r="G47" s="308">
        <f t="shared" si="4"/>
        <v>12</v>
      </c>
      <c r="H47" s="301" t="s">
        <v>116</v>
      </c>
      <c r="I47" s="326">
        <v>2</v>
      </c>
      <c r="J47" s="326"/>
      <c r="K47" s="326">
        <v>7</v>
      </c>
      <c r="L47" s="326"/>
      <c r="M47" s="326">
        <v>3</v>
      </c>
      <c r="N47" s="331">
        <v>0</v>
      </c>
      <c r="O47" s="308">
        <f t="shared" si="5"/>
        <v>12</v>
      </c>
      <c r="P47" s="308">
        <f t="shared" si="6"/>
        <v>0</v>
      </c>
      <c r="Q47" s="325">
        <f t="shared" si="7"/>
        <v>12</v>
      </c>
      <c r="R47" s="1"/>
      <c r="S47" s="1"/>
      <c r="T47" s="1"/>
      <c r="U47" s="1"/>
      <c r="V47" s="1"/>
    </row>
    <row r="48" spans="2:22" ht="18" customHeight="1" x14ac:dyDescent="0.2">
      <c r="B48" s="301" t="s">
        <v>129</v>
      </c>
      <c r="C48" s="301" t="s">
        <v>130</v>
      </c>
      <c r="D48" s="326">
        <v>165</v>
      </c>
      <c r="E48" s="326">
        <v>156</v>
      </c>
      <c r="F48" s="326">
        <v>141</v>
      </c>
      <c r="G48" s="308">
        <f>SUM(D48:F48)</f>
        <v>462</v>
      </c>
      <c r="H48" s="301" t="s">
        <v>116</v>
      </c>
      <c r="I48" s="326">
        <v>165</v>
      </c>
      <c r="J48" s="326"/>
      <c r="K48" s="326">
        <v>156</v>
      </c>
      <c r="L48" s="326">
        <v>0</v>
      </c>
      <c r="M48" s="326">
        <v>141</v>
      </c>
      <c r="N48" s="331">
        <v>0</v>
      </c>
      <c r="O48" s="308">
        <f t="shared" si="5"/>
        <v>462</v>
      </c>
      <c r="P48" s="308">
        <f t="shared" si="6"/>
        <v>0</v>
      </c>
      <c r="Q48" s="325">
        <f t="shared" si="7"/>
        <v>462</v>
      </c>
      <c r="R48" s="1"/>
      <c r="S48" s="1"/>
      <c r="T48" s="1"/>
      <c r="U48" s="1"/>
      <c r="V48" s="1"/>
    </row>
    <row r="49" spans="2:22" ht="18" customHeight="1" x14ac:dyDescent="0.2">
      <c r="B49" s="301" t="s">
        <v>131</v>
      </c>
      <c r="C49" s="301" t="s">
        <v>130</v>
      </c>
      <c r="D49" s="326">
        <v>174</v>
      </c>
      <c r="E49" s="326">
        <v>166</v>
      </c>
      <c r="F49" s="326">
        <v>172</v>
      </c>
      <c r="G49" s="308">
        <f>SUM(D49:F49)</f>
        <v>512</v>
      </c>
      <c r="H49" s="301" t="s">
        <v>102</v>
      </c>
      <c r="I49" s="326">
        <v>174</v>
      </c>
      <c r="J49" s="326">
        <v>0</v>
      </c>
      <c r="K49" s="326">
        <v>166</v>
      </c>
      <c r="L49" s="326">
        <v>0</v>
      </c>
      <c r="M49" s="326">
        <v>172</v>
      </c>
      <c r="N49" s="331">
        <v>0</v>
      </c>
      <c r="O49" s="308">
        <f t="shared" si="5"/>
        <v>512</v>
      </c>
      <c r="P49" s="308">
        <f t="shared" si="6"/>
        <v>0</v>
      </c>
      <c r="Q49" s="325">
        <f t="shared" si="7"/>
        <v>512</v>
      </c>
      <c r="R49" s="1"/>
      <c r="S49" s="1"/>
      <c r="T49" s="1"/>
      <c r="U49" s="1"/>
      <c r="V49" s="1"/>
    </row>
    <row r="50" spans="2:22" ht="18" hidden="1" customHeight="1" x14ac:dyDescent="0.2">
      <c r="B50" s="332" t="s">
        <v>132</v>
      </c>
      <c r="C50" s="333" t="s">
        <v>115</v>
      </c>
      <c r="D50" s="326">
        <v>0</v>
      </c>
      <c r="E50" s="326">
        <v>0</v>
      </c>
      <c r="F50" s="334"/>
      <c r="G50" s="308">
        <f>SUM(D50:F50)</f>
        <v>0</v>
      </c>
      <c r="H50" s="333" t="s">
        <v>78</v>
      </c>
      <c r="I50" s="334">
        <v>0</v>
      </c>
      <c r="J50" s="334"/>
      <c r="K50" s="334"/>
      <c r="L50" s="334"/>
      <c r="M50" s="334"/>
      <c r="N50" s="335"/>
      <c r="O50" s="308">
        <f t="shared" si="5"/>
        <v>0</v>
      </c>
      <c r="P50" s="308">
        <f t="shared" si="6"/>
        <v>0</v>
      </c>
      <c r="Q50" s="325">
        <f t="shared" si="7"/>
        <v>0</v>
      </c>
      <c r="R50" s="1"/>
      <c r="S50" s="1"/>
      <c r="T50" s="1"/>
      <c r="U50" s="1"/>
      <c r="V50" s="1"/>
    </row>
    <row r="51" spans="2:22" ht="18" customHeight="1" x14ac:dyDescent="0.2">
      <c r="B51" s="301" t="s">
        <v>133</v>
      </c>
      <c r="C51" s="302" t="s">
        <v>134</v>
      </c>
      <c r="D51" s="304">
        <v>7</v>
      </c>
      <c r="E51" s="304">
        <v>25</v>
      </c>
      <c r="F51" s="304">
        <v>36</v>
      </c>
      <c r="G51" s="308">
        <f>SUM(D51:F51)</f>
        <v>68</v>
      </c>
      <c r="H51" s="302" t="s">
        <v>116</v>
      </c>
      <c r="I51" s="304">
        <v>7</v>
      </c>
      <c r="J51" s="304">
        <v>0</v>
      </c>
      <c r="K51" s="304">
        <v>25</v>
      </c>
      <c r="L51" s="304">
        <v>0</v>
      </c>
      <c r="M51" s="304">
        <v>36</v>
      </c>
      <c r="N51" s="311"/>
      <c r="O51" s="308">
        <f t="shared" si="5"/>
        <v>68</v>
      </c>
      <c r="P51" s="308">
        <f t="shared" si="6"/>
        <v>0</v>
      </c>
      <c r="Q51" s="325">
        <f t="shared" si="7"/>
        <v>68</v>
      </c>
      <c r="R51" s="1"/>
      <c r="S51" s="1"/>
      <c r="T51" s="1"/>
      <c r="U51" s="1"/>
      <c r="V51" s="1"/>
    </row>
    <row r="52" spans="2:22" ht="18" customHeight="1" x14ac:dyDescent="0.2">
      <c r="B52" s="543"/>
      <c r="C52" s="544"/>
      <c r="D52" s="544"/>
      <c r="E52" s="544"/>
      <c r="F52" s="544"/>
      <c r="G52" s="544"/>
      <c r="H52" s="544"/>
      <c r="I52" s="544"/>
      <c r="J52" s="544"/>
      <c r="K52" s="544"/>
      <c r="L52" s="544"/>
      <c r="M52" s="544"/>
      <c r="N52" s="544"/>
      <c r="O52" s="544"/>
      <c r="P52" s="544"/>
      <c r="Q52" s="544"/>
      <c r="R52" s="47"/>
      <c r="S52" s="47"/>
      <c r="T52" s="47"/>
      <c r="U52" s="47"/>
      <c r="V52" s="47"/>
    </row>
    <row r="53" spans="2:22" ht="12.75" customHeight="1" x14ac:dyDescent="0.2">
      <c r="B53" s="1"/>
      <c r="C53" s="1"/>
      <c r="D53" s="2"/>
      <c r="E53" s="2"/>
      <c r="F53" s="2"/>
      <c r="G53" s="2"/>
      <c r="H53" s="46"/>
      <c r="I53" s="46"/>
      <c r="J53" s="2"/>
      <c r="K53" s="2"/>
      <c r="L53" s="2"/>
      <c r="M53" s="2"/>
      <c r="N53" s="2"/>
      <c r="O53" s="2"/>
      <c r="P53" s="2"/>
      <c r="Q53" s="2"/>
      <c r="R53" s="1"/>
      <c r="S53" s="1"/>
      <c r="T53" s="1"/>
      <c r="U53" s="1"/>
      <c r="V53" s="1"/>
    </row>
    <row r="54" spans="2:22" ht="12.75" customHeight="1" x14ac:dyDescent="0.2">
      <c r="B54" s="1"/>
      <c r="C54" s="1"/>
      <c r="D54" s="2"/>
      <c r="E54" s="2"/>
      <c r="F54" s="2"/>
      <c r="G54" s="2"/>
      <c r="H54" s="46"/>
      <c r="I54" s="46"/>
      <c r="J54" s="2"/>
      <c r="K54" s="2"/>
      <c r="L54" s="2"/>
      <c r="M54" s="2"/>
      <c r="N54" s="2"/>
      <c r="O54" s="2"/>
      <c r="P54" s="2"/>
      <c r="Q54" s="2"/>
      <c r="R54" s="1"/>
      <c r="S54" s="1"/>
      <c r="T54" s="1"/>
      <c r="U54" s="1"/>
      <c r="V54" s="1"/>
    </row>
    <row r="55" spans="2:22" ht="12.75" customHeight="1" x14ac:dyDescent="0.2">
      <c r="B55" s="1"/>
      <c r="C55" s="1"/>
      <c r="D55" s="2"/>
      <c r="E55" s="2"/>
      <c r="F55" s="2"/>
      <c r="G55" s="2"/>
      <c r="H55" s="46"/>
      <c r="I55" s="46"/>
      <c r="J55" s="2"/>
      <c r="K55" s="2"/>
      <c r="L55" s="2"/>
      <c r="M55" s="2"/>
      <c r="N55" s="2"/>
      <c r="O55" s="2"/>
      <c r="P55" s="2"/>
      <c r="Q55" s="2"/>
      <c r="R55" s="1"/>
      <c r="S55" s="1"/>
      <c r="T55" s="1"/>
      <c r="U55" s="1"/>
      <c r="V55" s="1"/>
    </row>
    <row r="56" spans="2:22" ht="12.75" customHeight="1" x14ac:dyDescent="0.2">
      <c r="B56" s="1"/>
      <c r="C56" s="1"/>
      <c r="D56" s="2"/>
      <c r="E56" s="2"/>
      <c r="F56" s="2"/>
      <c r="G56" s="2"/>
      <c r="H56" s="46"/>
      <c r="I56" s="46"/>
      <c r="J56" s="2"/>
      <c r="K56" s="2"/>
      <c r="L56" s="2"/>
      <c r="M56" s="2"/>
      <c r="N56" s="2"/>
      <c r="O56" s="2"/>
      <c r="P56" s="2"/>
      <c r="Q56" s="2"/>
      <c r="R56" s="1"/>
      <c r="S56" s="1"/>
      <c r="T56" s="1"/>
      <c r="U56" s="1"/>
      <c r="V56" s="1"/>
    </row>
    <row r="57" spans="2:22" ht="12.75" customHeight="1" x14ac:dyDescent="0.2">
      <c r="B57" s="1"/>
      <c r="C57" s="1"/>
      <c r="D57" s="2"/>
      <c r="E57" s="2"/>
      <c r="F57" s="2"/>
      <c r="G57" s="2"/>
      <c r="H57" s="46"/>
      <c r="I57" s="46"/>
      <c r="J57" s="2"/>
      <c r="K57" s="2"/>
      <c r="L57" s="2"/>
      <c r="M57" s="2"/>
      <c r="N57" s="2"/>
      <c r="O57" s="2"/>
      <c r="P57" s="2"/>
      <c r="Q57" s="2"/>
      <c r="R57" s="1"/>
      <c r="S57" s="1"/>
      <c r="T57" s="1"/>
      <c r="U57" s="1"/>
      <c r="V57" s="1"/>
    </row>
    <row r="58" spans="2:22" ht="12.75" customHeight="1" x14ac:dyDescent="0.2">
      <c r="B58" s="1"/>
      <c r="C58" s="1"/>
      <c r="D58" s="2"/>
      <c r="E58" s="2"/>
      <c r="F58" s="2"/>
      <c r="G58" s="2"/>
      <c r="H58" s="46"/>
      <c r="I58" s="46"/>
      <c r="J58" s="2"/>
      <c r="K58" s="2"/>
      <c r="L58" s="2"/>
      <c r="M58" s="2"/>
      <c r="N58" s="2"/>
      <c r="O58" s="2"/>
      <c r="P58" s="2"/>
      <c r="Q58" s="2"/>
      <c r="R58" s="1"/>
      <c r="S58" s="1"/>
      <c r="T58" s="1"/>
      <c r="U58" s="1"/>
      <c r="V58" s="1"/>
    </row>
    <row r="59" spans="2:22" ht="12.75" customHeight="1" x14ac:dyDescent="0.2">
      <c r="B59" s="1"/>
      <c r="C59" s="1"/>
      <c r="D59" s="2"/>
      <c r="E59" s="2"/>
      <c r="F59" s="2"/>
      <c r="G59" s="2"/>
      <c r="H59" s="46"/>
      <c r="I59" s="46"/>
      <c r="J59" s="2"/>
      <c r="K59" s="2"/>
      <c r="L59" s="2"/>
      <c r="M59" s="2"/>
      <c r="N59" s="2"/>
      <c r="O59" s="2"/>
      <c r="P59" s="2"/>
      <c r="Q59" s="2"/>
      <c r="R59" s="1"/>
      <c r="S59" s="1"/>
      <c r="T59" s="1"/>
      <c r="U59" s="1"/>
      <c r="V59" s="1"/>
    </row>
    <row r="60" spans="2:22" ht="12.75" customHeight="1" x14ac:dyDescent="0.2">
      <c r="B60" s="1"/>
      <c r="C60" s="1"/>
      <c r="D60" s="2"/>
      <c r="E60" s="2"/>
      <c r="F60" s="2"/>
      <c r="G60" s="2"/>
      <c r="H60" s="46"/>
      <c r="I60" s="46"/>
      <c r="J60" s="2"/>
      <c r="K60" s="2"/>
      <c r="L60" s="2"/>
      <c r="M60" s="2"/>
      <c r="N60" s="2"/>
      <c r="O60" s="2"/>
      <c r="P60" s="2"/>
      <c r="Q60" s="2"/>
      <c r="R60" s="1"/>
      <c r="S60" s="1"/>
      <c r="T60" s="1"/>
      <c r="U60" s="1"/>
      <c r="V60" s="1"/>
    </row>
    <row r="61" spans="2:22" ht="12.75" customHeight="1" x14ac:dyDescent="0.2">
      <c r="B61" s="1"/>
      <c r="C61" s="1"/>
      <c r="D61" s="2"/>
      <c r="E61" s="2"/>
      <c r="F61" s="2"/>
      <c r="G61" s="2"/>
      <c r="H61" s="46"/>
      <c r="I61" s="46"/>
      <c r="J61" s="2"/>
      <c r="K61" s="2"/>
      <c r="L61" s="2"/>
      <c r="M61" s="2"/>
      <c r="N61" s="2"/>
      <c r="O61" s="2"/>
      <c r="P61" s="2"/>
      <c r="Q61" s="2"/>
      <c r="R61" s="1"/>
      <c r="S61" s="1"/>
      <c r="T61" s="1"/>
      <c r="U61" s="1"/>
      <c r="V61" s="1"/>
    </row>
    <row r="62" spans="2:22" ht="12.75" customHeight="1" x14ac:dyDescent="0.2">
      <c r="B62" s="1"/>
      <c r="C62" s="1"/>
      <c r="D62" s="2"/>
      <c r="E62" s="2"/>
      <c r="F62" s="2"/>
      <c r="G62" s="2"/>
      <c r="H62" s="46"/>
      <c r="I62" s="46"/>
      <c r="J62" s="2"/>
      <c r="K62" s="2"/>
      <c r="L62" s="2"/>
      <c r="M62" s="2"/>
      <c r="N62" s="2"/>
      <c r="O62" s="2"/>
      <c r="P62" s="2"/>
      <c r="Q62" s="2"/>
      <c r="R62" s="1"/>
      <c r="S62" s="1"/>
      <c r="T62" s="1"/>
      <c r="U62" s="1"/>
      <c r="V62" s="1"/>
    </row>
    <row r="63" spans="2:22" ht="12.75" customHeight="1" x14ac:dyDescent="0.2">
      <c r="B63" s="1"/>
      <c r="C63" s="1"/>
      <c r="D63" s="2"/>
      <c r="E63" s="2"/>
      <c r="F63" s="2"/>
      <c r="G63" s="2"/>
      <c r="H63" s="46"/>
      <c r="I63" s="46"/>
      <c r="J63" s="2"/>
      <c r="K63" s="2"/>
      <c r="L63" s="2"/>
      <c r="M63" s="2"/>
      <c r="N63" s="2"/>
      <c r="O63" s="2"/>
      <c r="P63" s="2"/>
      <c r="Q63" s="2"/>
      <c r="R63" s="1"/>
      <c r="S63" s="1"/>
      <c r="T63" s="1"/>
      <c r="U63" s="1"/>
      <c r="V63" s="1"/>
    </row>
    <row r="64" spans="2:22" ht="12.75" customHeight="1" x14ac:dyDescent="0.2">
      <c r="B64" s="1"/>
      <c r="C64" s="1"/>
      <c r="D64" s="2"/>
      <c r="E64" s="2"/>
      <c r="F64" s="2"/>
      <c r="G64" s="2"/>
      <c r="H64" s="46"/>
      <c r="I64" s="46"/>
      <c r="J64" s="2"/>
      <c r="K64" s="2"/>
      <c r="L64" s="2"/>
      <c r="M64" s="2"/>
      <c r="N64" s="2"/>
      <c r="O64" s="2"/>
      <c r="P64" s="2"/>
      <c r="Q64" s="2"/>
      <c r="R64" s="1"/>
      <c r="S64" s="1"/>
      <c r="T64" s="1"/>
      <c r="U64" s="1"/>
      <c r="V64" s="1"/>
    </row>
    <row r="65" spans="2:22" ht="12.75" customHeight="1" x14ac:dyDescent="0.2">
      <c r="B65" s="1"/>
      <c r="C65" s="1"/>
      <c r="D65" s="2"/>
      <c r="E65" s="2"/>
      <c r="F65" s="2"/>
      <c r="G65" s="2"/>
      <c r="H65" s="46"/>
      <c r="I65" s="46"/>
      <c r="J65" s="2"/>
      <c r="K65" s="2"/>
      <c r="L65" s="2"/>
      <c r="M65" s="2"/>
      <c r="N65" s="2"/>
      <c r="O65" s="2"/>
      <c r="P65" s="2"/>
      <c r="Q65" s="2"/>
      <c r="R65" s="1"/>
      <c r="S65" s="1"/>
      <c r="T65" s="1"/>
      <c r="U65" s="1"/>
      <c r="V65" s="1"/>
    </row>
    <row r="66" spans="2:22" ht="12.75" customHeight="1" x14ac:dyDescent="0.2">
      <c r="B66" s="1"/>
      <c r="C66" s="1"/>
      <c r="D66" s="2"/>
      <c r="E66" s="2"/>
      <c r="F66" s="2"/>
      <c r="G66" s="2"/>
      <c r="H66" s="46"/>
      <c r="I66" s="46"/>
      <c r="J66" s="2"/>
      <c r="K66" s="2"/>
      <c r="L66" s="2"/>
      <c r="M66" s="2"/>
      <c r="N66" s="2"/>
      <c r="O66" s="2"/>
      <c r="P66" s="2"/>
      <c r="Q66" s="2"/>
      <c r="R66" s="1"/>
      <c r="S66" s="1"/>
      <c r="T66" s="1"/>
      <c r="U66" s="1"/>
      <c r="V66" s="1"/>
    </row>
    <row r="67" spans="2:22" ht="12.75" customHeight="1" x14ac:dyDescent="0.2">
      <c r="B67" s="1"/>
      <c r="C67" s="1"/>
      <c r="D67" s="2"/>
      <c r="E67" s="2"/>
      <c r="F67" s="2"/>
      <c r="G67" s="2"/>
      <c r="H67" s="46"/>
      <c r="I67" s="46"/>
      <c r="J67" s="2"/>
      <c r="K67" s="2"/>
      <c r="L67" s="2"/>
      <c r="M67" s="2"/>
      <c r="N67" s="2"/>
      <c r="O67" s="2"/>
      <c r="P67" s="2"/>
      <c r="Q67" s="2"/>
      <c r="R67" s="1"/>
      <c r="S67" s="1"/>
      <c r="T67" s="1"/>
      <c r="U67" s="1"/>
      <c r="V67" s="1"/>
    </row>
    <row r="68" spans="2:22" ht="12.75" customHeight="1" x14ac:dyDescent="0.2">
      <c r="B68" s="1"/>
      <c r="C68" s="1"/>
      <c r="D68" s="2"/>
      <c r="E68" s="2"/>
      <c r="F68" s="2"/>
      <c r="G68" s="2"/>
      <c r="H68" s="46"/>
      <c r="I68" s="46"/>
      <c r="J68" s="2"/>
      <c r="K68" s="2"/>
      <c r="L68" s="2"/>
      <c r="M68" s="2"/>
      <c r="N68" s="2"/>
      <c r="O68" s="2"/>
      <c r="P68" s="2"/>
      <c r="Q68" s="2"/>
      <c r="R68" s="1"/>
      <c r="S68" s="1"/>
      <c r="T68" s="1"/>
      <c r="U68" s="1"/>
      <c r="V68" s="1"/>
    </row>
    <row r="69" spans="2:22" ht="12.75" customHeight="1" x14ac:dyDescent="0.2">
      <c r="B69" s="1"/>
      <c r="C69" s="1"/>
      <c r="D69" s="2"/>
      <c r="E69" s="2"/>
      <c r="F69" s="2"/>
      <c r="G69" s="2"/>
      <c r="H69" s="46"/>
      <c r="I69" s="46"/>
      <c r="J69" s="2"/>
      <c r="K69" s="2"/>
      <c r="L69" s="2"/>
      <c r="M69" s="2"/>
      <c r="N69" s="2"/>
      <c r="O69" s="2"/>
      <c r="P69" s="2"/>
      <c r="Q69" s="2"/>
      <c r="R69" s="1"/>
      <c r="S69" s="1"/>
      <c r="T69" s="1"/>
      <c r="U69" s="1"/>
      <c r="V69" s="1"/>
    </row>
    <row r="70" spans="2:22" ht="12.75" customHeight="1" x14ac:dyDescent="0.2">
      <c r="B70" s="1"/>
      <c r="C70" s="1"/>
      <c r="D70" s="2"/>
      <c r="E70" s="2"/>
      <c r="F70" s="2"/>
      <c r="G70" s="2"/>
      <c r="H70" s="46"/>
      <c r="I70" s="46"/>
      <c r="J70" s="2"/>
      <c r="K70" s="2"/>
      <c r="L70" s="2"/>
      <c r="M70" s="2"/>
      <c r="N70" s="2"/>
      <c r="O70" s="2"/>
      <c r="P70" s="2"/>
      <c r="Q70" s="2"/>
      <c r="R70" s="1"/>
      <c r="S70" s="1"/>
      <c r="T70" s="1"/>
      <c r="U70" s="1"/>
      <c r="V70" s="1"/>
    </row>
    <row r="71" spans="2:22" ht="12.75" customHeight="1" x14ac:dyDescent="0.2">
      <c r="B71" s="1"/>
      <c r="C71" s="1"/>
      <c r="D71" s="2"/>
      <c r="E71" s="2"/>
      <c r="F71" s="2"/>
      <c r="G71" s="2"/>
      <c r="H71" s="46"/>
      <c r="I71" s="46"/>
      <c r="J71" s="2"/>
      <c r="K71" s="2"/>
      <c r="L71" s="2"/>
      <c r="M71" s="2"/>
      <c r="N71" s="2"/>
      <c r="O71" s="2"/>
      <c r="P71" s="2"/>
      <c r="Q71" s="2"/>
      <c r="R71" s="1"/>
      <c r="S71" s="1"/>
      <c r="T71" s="1"/>
      <c r="U71" s="1"/>
      <c r="V71" s="1"/>
    </row>
    <row r="72" spans="2:22" ht="12.75" customHeight="1" x14ac:dyDescent="0.2">
      <c r="B72" s="1"/>
      <c r="C72" s="1"/>
      <c r="D72" s="2"/>
      <c r="E72" s="2"/>
      <c r="F72" s="2"/>
      <c r="G72" s="2"/>
      <c r="H72" s="46"/>
      <c r="I72" s="46"/>
      <c r="J72" s="2"/>
      <c r="K72" s="2"/>
      <c r="L72" s="2"/>
      <c r="M72" s="2"/>
      <c r="N72" s="2"/>
      <c r="O72" s="2"/>
      <c r="P72" s="2"/>
      <c r="Q72" s="2"/>
      <c r="R72" s="1"/>
      <c r="S72" s="1"/>
      <c r="T72" s="1"/>
      <c r="U72" s="1"/>
      <c r="V72" s="1"/>
    </row>
    <row r="73" spans="2:22" ht="12.75" customHeight="1" x14ac:dyDescent="0.2">
      <c r="B73" s="1"/>
      <c r="C73" s="1"/>
      <c r="D73" s="2"/>
      <c r="E73" s="2"/>
      <c r="F73" s="2"/>
      <c r="G73" s="2"/>
      <c r="H73" s="46"/>
      <c r="I73" s="46"/>
      <c r="J73" s="2"/>
      <c r="K73" s="2"/>
      <c r="L73" s="2"/>
      <c r="M73" s="2"/>
      <c r="N73" s="2"/>
      <c r="O73" s="2"/>
      <c r="P73" s="2"/>
      <c r="Q73" s="2"/>
      <c r="R73" s="1"/>
      <c r="S73" s="1"/>
      <c r="T73" s="1"/>
      <c r="U73" s="1"/>
      <c r="V73" s="1"/>
    </row>
    <row r="74" spans="2:22" ht="12.75" customHeight="1" x14ac:dyDescent="0.2">
      <c r="B74" s="1"/>
      <c r="C74" s="1"/>
      <c r="D74" s="2"/>
      <c r="E74" s="2"/>
      <c r="F74" s="2"/>
      <c r="G74" s="2"/>
      <c r="H74" s="46"/>
      <c r="I74" s="46"/>
      <c r="J74" s="2"/>
      <c r="K74" s="2"/>
      <c r="L74" s="2"/>
      <c r="M74" s="2"/>
      <c r="N74" s="2"/>
      <c r="O74" s="2"/>
      <c r="P74" s="2"/>
      <c r="Q74" s="2"/>
      <c r="R74" s="1"/>
      <c r="S74" s="1"/>
      <c r="T74" s="1"/>
      <c r="U74" s="1"/>
      <c r="V74" s="1"/>
    </row>
    <row r="75" spans="2:22" ht="12.75" customHeight="1" x14ac:dyDescent="0.2">
      <c r="B75" s="1"/>
      <c r="C75" s="1"/>
      <c r="D75" s="2"/>
      <c r="E75" s="2"/>
      <c r="F75" s="2"/>
      <c r="G75" s="2"/>
      <c r="H75" s="46"/>
      <c r="I75" s="46"/>
      <c r="J75" s="2"/>
      <c r="K75" s="2"/>
      <c r="L75" s="2"/>
      <c r="M75" s="2"/>
      <c r="N75" s="2"/>
      <c r="O75" s="2"/>
      <c r="P75" s="2"/>
      <c r="Q75" s="2"/>
      <c r="R75" s="1"/>
      <c r="S75" s="1"/>
      <c r="T75" s="1"/>
      <c r="U75" s="1"/>
      <c r="V75" s="1"/>
    </row>
    <row r="76" spans="2:22" ht="12.75" customHeight="1" x14ac:dyDescent="0.2">
      <c r="B76" s="1"/>
      <c r="C76" s="1"/>
      <c r="D76" s="2"/>
      <c r="E76" s="2"/>
      <c r="F76" s="2"/>
      <c r="G76" s="2"/>
      <c r="H76" s="46"/>
      <c r="I76" s="46"/>
      <c r="J76" s="2"/>
      <c r="K76" s="2"/>
      <c r="L76" s="2"/>
      <c r="M76" s="2"/>
      <c r="N76" s="2"/>
      <c r="O76" s="2"/>
      <c r="P76" s="2"/>
      <c r="Q76" s="2"/>
      <c r="R76" s="1"/>
      <c r="S76" s="1"/>
      <c r="T76" s="1"/>
      <c r="U76" s="1"/>
      <c r="V76" s="1"/>
    </row>
    <row r="77" spans="2:22" ht="12.75" customHeight="1" x14ac:dyDescent="0.2">
      <c r="B77" s="1"/>
      <c r="C77" s="1"/>
      <c r="D77" s="2"/>
      <c r="E77" s="2"/>
      <c r="F77" s="2"/>
      <c r="G77" s="2"/>
      <c r="H77" s="46"/>
      <c r="I77" s="46"/>
      <c r="J77" s="2"/>
      <c r="K77" s="2"/>
      <c r="L77" s="2"/>
      <c r="M77" s="2"/>
      <c r="N77" s="2"/>
      <c r="O77" s="2"/>
      <c r="P77" s="2"/>
      <c r="Q77" s="2"/>
      <c r="R77" s="1"/>
      <c r="S77" s="1"/>
      <c r="T77" s="1"/>
      <c r="U77" s="1"/>
      <c r="V77" s="1"/>
    </row>
    <row r="78" spans="2:22" ht="12.75" customHeight="1" x14ac:dyDescent="0.2">
      <c r="B78" s="1"/>
      <c r="C78" s="1"/>
      <c r="D78" s="2"/>
      <c r="E78" s="2"/>
      <c r="F78" s="2"/>
      <c r="G78" s="2"/>
      <c r="H78" s="46"/>
      <c r="I78" s="46"/>
      <c r="J78" s="2"/>
      <c r="K78" s="2"/>
      <c r="L78" s="2"/>
      <c r="M78" s="2"/>
      <c r="N78" s="2"/>
      <c r="O78" s="2"/>
      <c r="P78" s="2"/>
      <c r="Q78" s="2"/>
      <c r="R78" s="1"/>
      <c r="S78" s="1"/>
      <c r="T78" s="1"/>
      <c r="U78" s="1"/>
      <c r="V78" s="1"/>
    </row>
    <row r="79" spans="2:22" ht="12.75" customHeight="1" x14ac:dyDescent="0.2">
      <c r="B79" s="1"/>
      <c r="C79" s="1"/>
      <c r="D79" s="2"/>
      <c r="E79" s="2"/>
      <c r="F79" s="2"/>
      <c r="G79" s="2"/>
      <c r="H79" s="46"/>
      <c r="I79" s="46"/>
      <c r="J79" s="2"/>
      <c r="K79" s="2"/>
      <c r="L79" s="2"/>
      <c r="M79" s="2"/>
      <c r="N79" s="2"/>
      <c r="O79" s="2"/>
      <c r="P79" s="2"/>
      <c r="Q79" s="2"/>
      <c r="R79" s="1"/>
      <c r="S79" s="1"/>
      <c r="T79" s="1"/>
      <c r="U79" s="1"/>
      <c r="V79" s="1"/>
    </row>
    <row r="80" spans="2:22" ht="12.75" customHeight="1" x14ac:dyDescent="0.2">
      <c r="B80" s="1"/>
      <c r="C80" s="1"/>
      <c r="D80" s="2"/>
      <c r="E80" s="2"/>
      <c r="F80" s="2"/>
      <c r="G80" s="2"/>
      <c r="H80" s="46"/>
      <c r="I80" s="46"/>
      <c r="J80" s="2"/>
      <c r="K80" s="2"/>
      <c r="L80" s="2"/>
      <c r="M80" s="2"/>
      <c r="N80" s="2"/>
      <c r="O80" s="2"/>
      <c r="P80" s="2"/>
      <c r="Q80" s="2"/>
      <c r="R80" s="1"/>
      <c r="S80" s="1"/>
      <c r="T80" s="1"/>
      <c r="U80" s="1"/>
      <c r="V80" s="1"/>
    </row>
    <row r="81" spans="2:22" ht="12.75" customHeight="1" x14ac:dyDescent="0.2">
      <c r="B81" s="1"/>
      <c r="C81" s="1"/>
      <c r="D81" s="2"/>
      <c r="E81" s="2"/>
      <c r="F81" s="2"/>
      <c r="G81" s="2"/>
      <c r="H81" s="46"/>
      <c r="I81" s="46"/>
      <c r="J81" s="2"/>
      <c r="K81" s="2"/>
      <c r="L81" s="2"/>
      <c r="M81" s="2"/>
      <c r="N81" s="2"/>
      <c r="O81" s="2"/>
      <c r="P81" s="2"/>
      <c r="Q81" s="2"/>
      <c r="R81" s="1"/>
      <c r="S81" s="1"/>
      <c r="T81" s="1"/>
      <c r="U81" s="1"/>
      <c r="V81" s="1"/>
    </row>
    <row r="82" spans="2:22" ht="12.75" customHeight="1" x14ac:dyDescent="0.2">
      <c r="B82" s="1"/>
      <c r="C82" s="1"/>
      <c r="D82" s="2"/>
      <c r="E82" s="2"/>
      <c r="F82" s="2"/>
      <c r="G82" s="2"/>
      <c r="H82" s="46"/>
      <c r="I82" s="46"/>
      <c r="J82" s="2"/>
      <c r="K82" s="2"/>
      <c r="L82" s="2"/>
      <c r="M82" s="2"/>
      <c r="N82" s="2"/>
      <c r="O82" s="2"/>
      <c r="P82" s="2"/>
      <c r="Q82" s="2"/>
      <c r="R82" s="1"/>
      <c r="S82" s="1"/>
      <c r="T82" s="1"/>
      <c r="U82" s="1"/>
      <c r="V82" s="1"/>
    </row>
    <row r="83" spans="2:22" ht="12.75" customHeight="1" x14ac:dyDescent="0.2">
      <c r="B83" s="1"/>
      <c r="C83" s="1"/>
      <c r="D83" s="2"/>
      <c r="E83" s="2"/>
      <c r="F83" s="2"/>
      <c r="G83" s="2"/>
      <c r="H83" s="46"/>
      <c r="I83" s="46"/>
      <c r="J83" s="2"/>
      <c r="K83" s="2"/>
      <c r="L83" s="2"/>
      <c r="M83" s="2"/>
      <c r="N83" s="2"/>
      <c r="O83" s="2"/>
      <c r="P83" s="2"/>
      <c r="Q83" s="2"/>
      <c r="R83" s="1"/>
      <c r="S83" s="1"/>
      <c r="T83" s="1"/>
      <c r="U83" s="1"/>
      <c r="V83" s="1"/>
    </row>
    <row r="84" spans="2:22" ht="12.75" customHeight="1" x14ac:dyDescent="0.2">
      <c r="B84" s="1"/>
      <c r="C84" s="1"/>
      <c r="D84" s="2"/>
      <c r="E84" s="2"/>
      <c r="F84" s="2"/>
      <c r="G84" s="2"/>
      <c r="H84" s="46"/>
      <c r="I84" s="46"/>
      <c r="J84" s="2"/>
      <c r="K84" s="2"/>
      <c r="L84" s="2"/>
      <c r="M84" s="2"/>
      <c r="N84" s="2"/>
      <c r="O84" s="2"/>
      <c r="P84" s="2"/>
      <c r="Q84" s="2"/>
      <c r="R84" s="1"/>
      <c r="S84" s="1"/>
      <c r="T84" s="1"/>
      <c r="U84" s="1"/>
      <c r="V84" s="1"/>
    </row>
    <row r="85" spans="2:22" ht="12.75" customHeight="1" x14ac:dyDescent="0.2">
      <c r="B85" s="1"/>
      <c r="C85" s="1"/>
      <c r="D85" s="2"/>
      <c r="E85" s="2"/>
      <c r="F85" s="2"/>
      <c r="G85" s="2"/>
      <c r="H85" s="46"/>
      <c r="I85" s="46"/>
      <c r="J85" s="2"/>
      <c r="K85" s="2"/>
      <c r="L85" s="2"/>
      <c r="M85" s="2"/>
      <c r="N85" s="2"/>
      <c r="O85" s="2"/>
      <c r="P85" s="2"/>
      <c r="Q85" s="2"/>
      <c r="R85" s="1"/>
      <c r="S85" s="1"/>
      <c r="T85" s="1"/>
      <c r="U85" s="1"/>
      <c r="V85" s="1"/>
    </row>
    <row r="86" spans="2:22" ht="12.75" customHeight="1" x14ac:dyDescent="0.2">
      <c r="B86" s="1"/>
      <c r="C86" s="1"/>
      <c r="D86" s="2"/>
      <c r="E86" s="2"/>
      <c r="F86" s="2"/>
      <c r="G86" s="2"/>
      <c r="H86" s="46"/>
      <c r="I86" s="46"/>
      <c r="J86" s="2"/>
      <c r="K86" s="2"/>
      <c r="L86" s="2"/>
      <c r="M86" s="2"/>
      <c r="N86" s="2"/>
      <c r="O86" s="2"/>
      <c r="P86" s="2"/>
      <c r="Q86" s="2"/>
      <c r="R86" s="1"/>
      <c r="S86" s="1"/>
      <c r="T86" s="1"/>
      <c r="U86" s="1"/>
      <c r="V86" s="1"/>
    </row>
    <row r="87" spans="2:22" ht="12.75" customHeight="1" x14ac:dyDescent="0.2">
      <c r="B87" s="1"/>
      <c r="C87" s="1"/>
      <c r="D87" s="2"/>
      <c r="E87" s="2"/>
      <c r="F87" s="2"/>
      <c r="G87" s="2"/>
      <c r="H87" s="46"/>
      <c r="I87" s="46"/>
      <c r="J87" s="2"/>
      <c r="K87" s="2"/>
      <c r="L87" s="2"/>
      <c r="M87" s="2"/>
      <c r="N87" s="2"/>
      <c r="O87" s="2"/>
      <c r="P87" s="2"/>
      <c r="Q87" s="2"/>
      <c r="R87" s="1"/>
      <c r="S87" s="1"/>
      <c r="T87" s="1"/>
      <c r="U87" s="1"/>
      <c r="V87" s="1"/>
    </row>
    <row r="88" spans="2:22" ht="12.75" customHeight="1" x14ac:dyDescent="0.2">
      <c r="B88" s="1"/>
      <c r="C88" s="1"/>
      <c r="D88" s="2"/>
      <c r="E88" s="2"/>
      <c r="F88" s="2"/>
      <c r="G88" s="2"/>
      <c r="H88" s="46"/>
      <c r="I88" s="46"/>
      <c r="J88" s="2"/>
      <c r="K88" s="2"/>
      <c r="L88" s="2"/>
      <c r="M88" s="2"/>
      <c r="N88" s="2"/>
      <c r="O88" s="2"/>
      <c r="P88" s="2"/>
      <c r="Q88" s="2"/>
      <c r="R88" s="1"/>
      <c r="S88" s="1"/>
      <c r="T88" s="1"/>
      <c r="U88" s="1"/>
      <c r="V88" s="1"/>
    </row>
    <row r="89" spans="2:22" ht="12.75" customHeight="1" x14ac:dyDescent="0.2">
      <c r="B89" s="1"/>
      <c r="C89" s="1"/>
      <c r="D89" s="2"/>
      <c r="E89" s="2"/>
      <c r="F89" s="2"/>
      <c r="G89" s="2"/>
      <c r="H89" s="46"/>
      <c r="I89" s="46"/>
      <c r="J89" s="2"/>
      <c r="K89" s="2"/>
      <c r="L89" s="2"/>
      <c r="M89" s="2"/>
      <c r="N89" s="2"/>
      <c r="O89" s="2"/>
      <c r="P89" s="2"/>
      <c r="Q89" s="2"/>
      <c r="R89" s="1"/>
      <c r="S89" s="1"/>
      <c r="T89" s="1"/>
      <c r="U89" s="1"/>
      <c r="V89" s="1"/>
    </row>
    <row r="90" spans="2:22" ht="12.75" customHeight="1" x14ac:dyDescent="0.2">
      <c r="B90" s="1"/>
      <c r="C90" s="1"/>
      <c r="D90" s="2"/>
      <c r="E90" s="2"/>
      <c r="F90" s="2"/>
      <c r="G90" s="2"/>
      <c r="H90" s="46"/>
      <c r="I90" s="46"/>
      <c r="J90" s="2"/>
      <c r="K90" s="2"/>
      <c r="L90" s="2"/>
      <c r="M90" s="2"/>
      <c r="N90" s="2"/>
      <c r="O90" s="2"/>
      <c r="P90" s="2"/>
      <c r="Q90" s="2"/>
      <c r="R90" s="1"/>
      <c r="S90" s="1"/>
      <c r="T90" s="1"/>
      <c r="U90" s="1"/>
      <c r="V90" s="1"/>
    </row>
    <row r="91" spans="2:22" ht="12.75" customHeight="1" x14ac:dyDescent="0.2">
      <c r="B91" s="1"/>
      <c r="C91" s="1"/>
      <c r="D91" s="2"/>
      <c r="E91" s="2"/>
      <c r="F91" s="2"/>
      <c r="G91" s="2"/>
      <c r="H91" s="46"/>
      <c r="I91" s="46"/>
      <c r="J91" s="2"/>
      <c r="K91" s="2"/>
      <c r="L91" s="2"/>
      <c r="M91" s="2"/>
      <c r="N91" s="2"/>
      <c r="O91" s="2"/>
      <c r="P91" s="2"/>
      <c r="Q91" s="2"/>
      <c r="R91" s="1"/>
      <c r="S91" s="1"/>
      <c r="T91" s="1"/>
      <c r="U91" s="1"/>
      <c r="V91" s="1"/>
    </row>
    <row r="92" spans="2:22" ht="12.75" customHeight="1" x14ac:dyDescent="0.2">
      <c r="B92" s="1"/>
      <c r="C92" s="1"/>
      <c r="D92" s="2"/>
      <c r="E92" s="2"/>
      <c r="F92" s="2"/>
      <c r="G92" s="2"/>
      <c r="H92" s="46"/>
      <c r="I92" s="46"/>
      <c r="J92" s="2"/>
      <c r="K92" s="2"/>
      <c r="L92" s="2"/>
      <c r="M92" s="2"/>
      <c r="N92" s="2"/>
      <c r="O92" s="2"/>
      <c r="P92" s="2"/>
      <c r="Q92" s="2"/>
      <c r="R92" s="1"/>
      <c r="S92" s="1"/>
      <c r="T92" s="1"/>
      <c r="U92" s="1"/>
      <c r="V92" s="1"/>
    </row>
    <row r="93" spans="2:22" ht="12.75" customHeight="1" x14ac:dyDescent="0.2">
      <c r="B93" s="1"/>
      <c r="C93" s="1"/>
      <c r="D93" s="2"/>
      <c r="E93" s="2"/>
      <c r="F93" s="2"/>
      <c r="G93" s="2"/>
      <c r="H93" s="46"/>
      <c r="I93" s="46"/>
      <c r="J93" s="2"/>
      <c r="K93" s="2"/>
      <c r="L93" s="2"/>
      <c r="M93" s="2"/>
      <c r="N93" s="2"/>
      <c r="O93" s="2"/>
      <c r="P93" s="2"/>
      <c r="Q93" s="2"/>
      <c r="R93" s="1"/>
      <c r="S93" s="1"/>
      <c r="T93" s="1"/>
      <c r="U93" s="1"/>
      <c r="V93" s="1"/>
    </row>
    <row r="94" spans="2:22" ht="12.75" customHeight="1" x14ac:dyDescent="0.2">
      <c r="B94" s="1"/>
      <c r="C94" s="1"/>
      <c r="D94" s="2"/>
      <c r="E94" s="2"/>
      <c r="F94" s="2"/>
      <c r="G94" s="2"/>
      <c r="H94" s="46"/>
      <c r="I94" s="46"/>
      <c r="J94" s="2"/>
      <c r="K94" s="2"/>
      <c r="L94" s="2"/>
      <c r="M94" s="2"/>
      <c r="N94" s="2"/>
      <c r="O94" s="2"/>
      <c r="P94" s="2"/>
      <c r="Q94" s="2"/>
      <c r="R94" s="1"/>
      <c r="S94" s="1"/>
      <c r="T94" s="1"/>
      <c r="U94" s="1"/>
      <c r="V94" s="1"/>
    </row>
    <row r="95" spans="2:22" ht="12.75" customHeight="1" x14ac:dyDescent="0.2">
      <c r="B95" s="1"/>
      <c r="C95" s="1"/>
      <c r="D95" s="2"/>
      <c r="E95" s="2"/>
      <c r="F95" s="2"/>
      <c r="G95" s="2"/>
      <c r="H95" s="46"/>
      <c r="I95" s="46"/>
      <c r="J95" s="2"/>
      <c r="K95" s="2"/>
      <c r="L95" s="2"/>
      <c r="M95" s="2"/>
      <c r="N95" s="2"/>
      <c r="O95" s="2"/>
      <c r="P95" s="2"/>
      <c r="Q95" s="2"/>
      <c r="R95" s="1"/>
      <c r="S95" s="1"/>
      <c r="T95" s="1"/>
      <c r="U95" s="1"/>
      <c r="V95" s="1"/>
    </row>
    <row r="96" spans="2:22" ht="12.75" customHeight="1" x14ac:dyDescent="0.2">
      <c r="B96" s="1"/>
      <c r="C96" s="1"/>
      <c r="D96" s="2"/>
      <c r="E96" s="2"/>
      <c r="F96" s="2"/>
      <c r="G96" s="2"/>
      <c r="H96" s="46"/>
      <c r="I96" s="46"/>
      <c r="J96" s="2"/>
      <c r="K96" s="2"/>
      <c r="L96" s="2"/>
      <c r="M96" s="2"/>
      <c r="N96" s="2"/>
      <c r="O96" s="2"/>
      <c r="P96" s="2"/>
      <c r="Q96" s="2"/>
      <c r="R96" s="1"/>
      <c r="S96" s="1"/>
      <c r="T96" s="1"/>
      <c r="U96" s="1"/>
      <c r="V96" s="1"/>
    </row>
    <row r="97" spans="2:22" ht="12.75" customHeight="1" x14ac:dyDescent="0.2">
      <c r="B97" s="1"/>
      <c r="C97" s="1"/>
      <c r="D97" s="2"/>
      <c r="E97" s="2"/>
      <c r="F97" s="2"/>
      <c r="G97" s="2"/>
      <c r="H97" s="46"/>
      <c r="I97" s="46"/>
      <c r="J97" s="2"/>
      <c r="K97" s="2"/>
      <c r="L97" s="2"/>
      <c r="M97" s="2"/>
      <c r="N97" s="2"/>
      <c r="O97" s="2"/>
      <c r="P97" s="2"/>
      <c r="Q97" s="2"/>
      <c r="R97" s="1"/>
      <c r="S97" s="1"/>
      <c r="T97" s="1"/>
      <c r="U97" s="1"/>
      <c r="V97" s="1"/>
    </row>
  </sheetData>
  <mergeCells count="69">
    <mergeCell ref="M16:N16"/>
    <mergeCell ref="M13:N13"/>
    <mergeCell ref="I16:J16"/>
    <mergeCell ref="K16:L16"/>
    <mergeCell ref="O16:P16"/>
    <mergeCell ref="K15:L15"/>
    <mergeCell ref="M15:N15"/>
    <mergeCell ref="O15:P15"/>
    <mergeCell ref="O13:P14"/>
    <mergeCell ref="K14:L14"/>
    <mergeCell ref="M14:N14"/>
    <mergeCell ref="C8:J8"/>
    <mergeCell ref="K8:Q8"/>
    <mergeCell ref="C9:J9"/>
    <mergeCell ref="K9:Q9"/>
    <mergeCell ref="B2:B9"/>
    <mergeCell ref="C2:Q3"/>
    <mergeCell ref="C4:Q4"/>
    <mergeCell ref="C5:Q5"/>
    <mergeCell ref="C6:Q7"/>
    <mergeCell ref="Q34:Q35"/>
    <mergeCell ref="B32:Q32"/>
    <mergeCell ref="B33:B35"/>
    <mergeCell ref="C33:C35"/>
    <mergeCell ref="D33:G33"/>
    <mergeCell ref="I33:Q33"/>
    <mergeCell ref="D34:D35"/>
    <mergeCell ref="O34:O35"/>
    <mergeCell ref="P34:P35"/>
    <mergeCell ref="B18:B20"/>
    <mergeCell ref="C18:C20"/>
    <mergeCell ref="D18:G18"/>
    <mergeCell ref="I18:Q18"/>
    <mergeCell ref="D19:D20"/>
    <mergeCell ref="O19:O20"/>
    <mergeCell ref="I19:J19"/>
    <mergeCell ref="K19:L19"/>
    <mergeCell ref="M19:N19"/>
    <mergeCell ref="P19:P20"/>
    <mergeCell ref="Q19:Q20"/>
    <mergeCell ref="B17:Q17"/>
    <mergeCell ref="Q13:Q14"/>
    <mergeCell ref="B52:Q52"/>
    <mergeCell ref="F19:F20"/>
    <mergeCell ref="G19:G20"/>
    <mergeCell ref="H12:H14"/>
    <mergeCell ref="E34:E35"/>
    <mergeCell ref="F34:F35"/>
    <mergeCell ref="G34:G35"/>
    <mergeCell ref="H33:H35"/>
    <mergeCell ref="H18:H20"/>
    <mergeCell ref="E19:E20"/>
    <mergeCell ref="I15:J15"/>
    <mergeCell ref="I34:J34"/>
    <mergeCell ref="K34:L34"/>
    <mergeCell ref="M34:N34"/>
    <mergeCell ref="B10:Q10"/>
    <mergeCell ref="D13:D14"/>
    <mergeCell ref="E13:E14"/>
    <mergeCell ref="F13:F14"/>
    <mergeCell ref="G13:G14"/>
    <mergeCell ref="I14:J14"/>
    <mergeCell ref="K13:L13"/>
    <mergeCell ref="I13:J13"/>
    <mergeCell ref="B12:B14"/>
    <mergeCell ref="C12:C14"/>
    <mergeCell ref="D12:G12"/>
    <mergeCell ref="B11:Q11"/>
    <mergeCell ref="I12:Q12"/>
  </mergeCells>
  <printOptions horizontalCentered="1"/>
  <pageMargins left="0.23622047244094491" right="0.23622047244094491" top="0.74803149606299213" bottom="0.74803149606299213" header="0.31496062992125984" footer="0.31496062992125984"/>
  <pageSetup scale="85" orientation="landscape" r:id="rId1"/>
  <rowBreaks count="1" manualBreakCount="1">
    <brk id="28" max="1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86"/>
  <sheetViews>
    <sheetView topLeftCell="B27" zoomScale="106" zoomScaleNormal="106" workbookViewId="0">
      <selection activeCell="R35" sqref="R35"/>
    </sheetView>
  </sheetViews>
  <sheetFormatPr baseColWidth="10" defaultColWidth="14.42578125" defaultRowHeight="15" customHeight="1" x14ac:dyDescent="0.2"/>
  <cols>
    <col min="1" max="1" width="23.42578125" customWidth="1"/>
    <col min="2" max="2" width="21.85546875" customWidth="1"/>
    <col min="3" max="3" width="9.42578125" customWidth="1"/>
    <col min="4" max="4" width="9.28515625" customWidth="1"/>
    <col min="5" max="5" width="11.42578125" customWidth="1"/>
    <col min="6" max="6" width="9.85546875" customWidth="1"/>
    <col min="7" max="7" width="12.28515625" customWidth="1"/>
    <col min="8" max="8" width="6.85546875" customWidth="1"/>
    <col min="9" max="9" width="5.42578125" customWidth="1"/>
    <col min="10" max="10" width="6.42578125" customWidth="1"/>
    <col min="11" max="11" width="5.5703125" customWidth="1"/>
    <col min="12" max="12" width="6.42578125" customWidth="1"/>
    <col min="13" max="13" width="5.140625" customWidth="1"/>
    <col min="14" max="15" width="6.85546875" customWidth="1"/>
    <col min="16" max="16" width="10.140625" customWidth="1"/>
    <col min="17" max="22" width="12" customWidth="1"/>
  </cols>
  <sheetData>
    <row r="1" spans="1:22" ht="12.75" customHeight="1" x14ac:dyDescent="0.2">
      <c r="A1" s="68"/>
      <c r="B1" s="68"/>
      <c r="C1" s="73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1"/>
      <c r="R1" s="1"/>
      <c r="S1" s="1"/>
      <c r="T1" s="1"/>
      <c r="U1" s="1"/>
      <c r="V1" s="1"/>
    </row>
    <row r="2" spans="1:22" ht="19.5" customHeight="1" x14ac:dyDescent="0.2">
      <c r="A2" s="588"/>
      <c r="B2" s="561" t="s">
        <v>0</v>
      </c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600"/>
      <c r="Q2" s="44"/>
      <c r="R2" s="44"/>
      <c r="S2" s="1"/>
      <c r="T2" s="1"/>
      <c r="U2" s="1"/>
      <c r="V2" s="1"/>
    </row>
    <row r="3" spans="1:22" ht="12.75" customHeight="1" x14ac:dyDescent="0.2">
      <c r="A3" s="559"/>
      <c r="B3" s="601"/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3"/>
      <c r="Q3" s="44"/>
      <c r="R3" s="44"/>
      <c r="S3" s="1"/>
      <c r="T3" s="1"/>
      <c r="U3" s="1"/>
      <c r="V3" s="1"/>
    </row>
    <row r="4" spans="1:22" ht="12.75" customHeight="1" x14ac:dyDescent="0.25">
      <c r="A4" s="559"/>
      <c r="B4" s="567" t="s">
        <v>93</v>
      </c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5"/>
      <c r="Q4" s="45"/>
      <c r="R4" s="45"/>
      <c r="S4" s="1"/>
      <c r="T4" s="1"/>
      <c r="U4" s="1"/>
      <c r="V4" s="1"/>
    </row>
    <row r="5" spans="1:22" ht="17.25" customHeight="1" x14ac:dyDescent="0.25">
      <c r="A5" s="559"/>
      <c r="B5" s="606" t="s">
        <v>2</v>
      </c>
      <c r="C5" s="607"/>
      <c r="D5" s="607"/>
      <c r="E5" s="607"/>
      <c r="F5" s="607"/>
      <c r="G5" s="607"/>
      <c r="H5" s="607"/>
      <c r="I5" s="607"/>
      <c r="J5" s="607"/>
      <c r="K5" s="607"/>
      <c r="L5" s="607"/>
      <c r="M5" s="607"/>
      <c r="N5" s="607"/>
      <c r="O5" s="607"/>
      <c r="P5" s="608"/>
      <c r="Q5" s="45"/>
      <c r="R5" s="45"/>
      <c r="S5" s="1"/>
      <c r="T5" s="1"/>
      <c r="U5" s="1"/>
      <c r="V5" s="1"/>
    </row>
    <row r="6" spans="1:22" ht="12.75" customHeight="1" x14ac:dyDescent="0.2">
      <c r="A6" s="559"/>
      <c r="B6" s="609" t="s">
        <v>3</v>
      </c>
      <c r="C6" s="610"/>
      <c r="D6" s="610"/>
      <c r="E6" s="610"/>
      <c r="F6" s="610"/>
      <c r="G6" s="610"/>
      <c r="H6" s="610"/>
      <c r="I6" s="610"/>
      <c r="J6" s="610"/>
      <c r="K6" s="610"/>
      <c r="L6" s="610"/>
      <c r="M6" s="610"/>
      <c r="N6" s="610"/>
      <c r="O6" s="610"/>
      <c r="P6" s="611"/>
      <c r="Q6" s="1"/>
      <c r="R6" s="1"/>
      <c r="S6" s="1"/>
      <c r="T6" s="1"/>
      <c r="U6" s="1"/>
      <c r="V6" s="1"/>
    </row>
    <row r="7" spans="1:22" ht="14.25" customHeight="1" x14ac:dyDescent="0.2">
      <c r="A7" s="559"/>
      <c r="B7" s="612"/>
      <c r="C7" s="613"/>
      <c r="D7" s="613"/>
      <c r="E7" s="613"/>
      <c r="F7" s="613"/>
      <c r="G7" s="613"/>
      <c r="H7" s="613"/>
      <c r="I7" s="613"/>
      <c r="J7" s="613"/>
      <c r="K7" s="613"/>
      <c r="L7" s="613"/>
      <c r="M7" s="613"/>
      <c r="N7" s="613"/>
      <c r="O7" s="613"/>
      <c r="P7" s="614"/>
      <c r="Q7" s="1"/>
      <c r="R7" s="1"/>
      <c r="S7" s="1"/>
      <c r="T7" s="1"/>
      <c r="U7" s="1"/>
      <c r="V7" s="1"/>
    </row>
    <row r="8" spans="1:22" ht="15" customHeight="1" x14ac:dyDescent="0.25">
      <c r="A8" s="559"/>
      <c r="B8" s="615" t="s">
        <v>4</v>
      </c>
      <c r="C8" s="616"/>
      <c r="D8" s="616"/>
      <c r="E8" s="616"/>
      <c r="F8" s="616"/>
      <c r="G8" s="616"/>
      <c r="H8" s="616"/>
      <c r="I8" s="617"/>
      <c r="J8" s="618" t="s">
        <v>5</v>
      </c>
      <c r="K8" s="548"/>
      <c r="L8" s="548"/>
      <c r="M8" s="548"/>
      <c r="N8" s="548"/>
      <c r="O8" s="548"/>
      <c r="P8" s="619"/>
      <c r="Q8" s="1"/>
      <c r="R8" s="1"/>
      <c r="S8" s="1"/>
      <c r="T8" s="1"/>
      <c r="U8" s="1"/>
      <c r="V8" s="1"/>
    </row>
    <row r="9" spans="1:22" ht="15.75" customHeight="1" x14ac:dyDescent="0.25">
      <c r="A9" s="560"/>
      <c r="B9" s="592" t="s">
        <v>6</v>
      </c>
      <c r="C9" s="593"/>
      <c r="D9" s="593"/>
      <c r="E9" s="593"/>
      <c r="F9" s="593"/>
      <c r="G9" s="593"/>
      <c r="H9" s="593"/>
      <c r="I9" s="594"/>
      <c r="J9" s="556" t="s">
        <v>247</v>
      </c>
      <c r="K9" s="554"/>
      <c r="L9" s="554"/>
      <c r="M9" s="554"/>
      <c r="N9" s="554"/>
      <c r="O9" s="554"/>
      <c r="P9" s="557"/>
      <c r="Q9" s="1"/>
      <c r="R9" s="1"/>
      <c r="S9" s="1"/>
      <c r="T9" s="1"/>
      <c r="U9" s="1"/>
      <c r="V9" s="1"/>
    </row>
    <row r="10" spans="1:22" ht="12.75" customHeight="1" x14ac:dyDescent="0.2">
      <c r="A10" s="595"/>
      <c r="B10" s="533"/>
      <c r="C10" s="533"/>
      <c r="D10" s="533"/>
      <c r="E10" s="533"/>
      <c r="F10" s="533"/>
      <c r="G10" s="533"/>
      <c r="H10" s="533"/>
      <c r="I10" s="533"/>
      <c r="J10" s="533"/>
      <c r="K10" s="533"/>
      <c r="L10" s="533"/>
      <c r="M10" s="533"/>
      <c r="N10" s="533"/>
      <c r="O10" s="533"/>
      <c r="P10" s="534"/>
      <c r="Q10" s="1"/>
      <c r="R10" s="1"/>
      <c r="S10" s="1"/>
      <c r="T10" s="1"/>
      <c r="U10" s="1"/>
      <c r="V10" s="1"/>
    </row>
    <row r="11" spans="1:22" ht="15.75" customHeight="1" x14ac:dyDescent="0.25">
      <c r="A11" s="596" t="s">
        <v>135</v>
      </c>
      <c r="B11" s="597"/>
      <c r="C11" s="597"/>
      <c r="D11" s="597"/>
      <c r="E11" s="597"/>
      <c r="F11" s="597"/>
      <c r="G11" s="597"/>
      <c r="H11" s="597"/>
      <c r="I11" s="597"/>
      <c r="J11" s="597"/>
      <c r="K11" s="597"/>
      <c r="L11" s="597"/>
      <c r="M11" s="597"/>
      <c r="N11" s="597"/>
      <c r="O11" s="597"/>
      <c r="P11" s="598"/>
      <c r="Q11" s="1"/>
      <c r="R11" s="1"/>
      <c r="S11" s="1"/>
      <c r="T11" s="1"/>
      <c r="U11" s="1"/>
      <c r="V11" s="1"/>
    </row>
    <row r="12" spans="1:22" ht="12.75" customHeight="1" x14ac:dyDescent="0.2">
      <c r="A12" s="589" t="s">
        <v>8</v>
      </c>
      <c r="B12" s="589" t="s">
        <v>9</v>
      </c>
      <c r="C12" s="621" t="s">
        <v>10</v>
      </c>
      <c r="D12" s="624"/>
      <c r="E12" s="624"/>
      <c r="F12" s="622"/>
      <c r="G12" s="589" t="s">
        <v>11</v>
      </c>
      <c r="H12" s="640" t="s">
        <v>12</v>
      </c>
      <c r="I12" s="641"/>
      <c r="J12" s="641"/>
      <c r="K12" s="641"/>
      <c r="L12" s="641"/>
      <c r="M12" s="641"/>
      <c r="N12" s="634" t="s">
        <v>17</v>
      </c>
      <c r="O12" s="642" t="s">
        <v>18</v>
      </c>
      <c r="P12" s="634" t="s">
        <v>251</v>
      </c>
      <c r="Q12" s="1"/>
      <c r="R12" s="1"/>
      <c r="S12" s="1"/>
      <c r="T12" s="1"/>
      <c r="U12" s="1"/>
      <c r="V12" s="1"/>
    </row>
    <row r="13" spans="1:22" ht="22.5" customHeight="1" x14ac:dyDescent="0.2">
      <c r="A13" s="590"/>
      <c r="B13" s="590"/>
      <c r="C13" s="589" t="s">
        <v>248</v>
      </c>
      <c r="D13" s="589" t="s">
        <v>249</v>
      </c>
      <c r="E13" s="589" t="s">
        <v>250</v>
      </c>
      <c r="F13" s="589" t="s">
        <v>251</v>
      </c>
      <c r="G13" s="628"/>
      <c r="H13" s="621" t="s">
        <v>248</v>
      </c>
      <c r="I13" s="622"/>
      <c r="J13" s="621" t="s">
        <v>249</v>
      </c>
      <c r="K13" s="622"/>
      <c r="L13" s="621" t="s">
        <v>250</v>
      </c>
      <c r="M13" s="623"/>
      <c r="N13" s="635"/>
      <c r="O13" s="643"/>
      <c r="P13" s="635"/>
      <c r="Q13" s="1"/>
      <c r="R13" s="1"/>
      <c r="S13" s="1"/>
      <c r="T13" s="1"/>
      <c r="U13" s="1"/>
      <c r="V13" s="1"/>
    </row>
    <row r="14" spans="1:22" ht="22.5" customHeight="1" x14ac:dyDescent="0.2">
      <c r="A14" s="591"/>
      <c r="B14" s="591"/>
      <c r="C14" s="620"/>
      <c r="D14" s="620"/>
      <c r="E14" s="620"/>
      <c r="F14" s="620"/>
      <c r="G14" s="620"/>
      <c r="H14" s="338" t="s">
        <v>19</v>
      </c>
      <c r="I14" s="373" t="s">
        <v>20</v>
      </c>
      <c r="J14" s="338" t="s">
        <v>19</v>
      </c>
      <c r="K14" s="338" t="s">
        <v>20</v>
      </c>
      <c r="L14" s="338" t="s">
        <v>19</v>
      </c>
      <c r="M14" s="372" t="s">
        <v>20</v>
      </c>
      <c r="N14" s="636"/>
      <c r="O14" s="644"/>
      <c r="P14" s="636"/>
      <c r="Q14" s="1"/>
      <c r="R14" s="1"/>
      <c r="S14" s="1"/>
      <c r="T14" s="1"/>
      <c r="U14" s="1"/>
      <c r="V14" s="1"/>
    </row>
    <row r="15" spans="1:22" s="84" customFormat="1" ht="30" customHeight="1" x14ac:dyDescent="0.25">
      <c r="A15" s="339" t="s">
        <v>136</v>
      </c>
      <c r="B15" s="340" t="s">
        <v>137</v>
      </c>
      <c r="C15" s="341">
        <v>823</v>
      </c>
      <c r="D15" s="342">
        <v>532</v>
      </c>
      <c r="E15" s="342">
        <v>891</v>
      </c>
      <c r="F15" s="343">
        <f t="shared" ref="F15:F17" si="0">SUM(C15:E15)</f>
        <v>2246</v>
      </c>
      <c r="G15" s="344" t="s">
        <v>23</v>
      </c>
      <c r="H15" s="345">
        <v>629</v>
      </c>
      <c r="I15" s="345">
        <v>28</v>
      </c>
      <c r="J15" s="345">
        <v>439</v>
      </c>
      <c r="K15" s="345">
        <v>26</v>
      </c>
      <c r="L15" s="345">
        <v>694</v>
      </c>
      <c r="M15" s="345">
        <v>26</v>
      </c>
      <c r="N15" s="375">
        <f>SUM(H15,J15,L15)</f>
        <v>1762</v>
      </c>
      <c r="O15" s="345">
        <f>SUM(I15,K15,M15)</f>
        <v>80</v>
      </c>
      <c r="P15" s="376">
        <f t="shared" ref="P15:P16" si="1">SUM(H15:M15)</f>
        <v>1842</v>
      </c>
      <c r="Q15" s="76"/>
      <c r="R15" s="76"/>
      <c r="S15" s="76"/>
      <c r="T15" s="76"/>
      <c r="U15" s="76"/>
      <c r="V15" s="76"/>
    </row>
    <row r="16" spans="1:22" s="84" customFormat="1" ht="18" customHeight="1" x14ac:dyDescent="0.25">
      <c r="A16" s="339" t="s">
        <v>46</v>
      </c>
      <c r="B16" s="340" t="s">
        <v>138</v>
      </c>
      <c r="C16" s="347">
        <v>3043</v>
      </c>
      <c r="D16" s="342">
        <v>2727</v>
      </c>
      <c r="E16" s="342">
        <v>3883</v>
      </c>
      <c r="F16" s="343">
        <f t="shared" si="0"/>
        <v>9653</v>
      </c>
      <c r="G16" s="344" t="s">
        <v>23</v>
      </c>
      <c r="H16" s="348">
        <v>2605</v>
      </c>
      <c r="I16" s="349">
        <v>207</v>
      </c>
      <c r="J16" s="349">
        <v>2432</v>
      </c>
      <c r="K16" s="349">
        <v>162</v>
      </c>
      <c r="L16" s="349">
        <v>3012</v>
      </c>
      <c r="M16" s="345">
        <v>392</v>
      </c>
      <c r="N16" s="345">
        <f>SUM(H16,J16,L16)</f>
        <v>8049</v>
      </c>
      <c r="O16" s="345">
        <f>SUM(I16,K16,M16)</f>
        <v>761</v>
      </c>
      <c r="P16" s="346">
        <f t="shared" si="1"/>
        <v>8810</v>
      </c>
      <c r="Q16" s="76"/>
      <c r="R16" s="76"/>
      <c r="S16" s="76"/>
      <c r="T16" s="76"/>
      <c r="U16" s="76"/>
      <c r="V16" s="76"/>
    </row>
    <row r="17" spans="1:22" ht="18" customHeight="1" x14ac:dyDescent="0.25">
      <c r="A17" s="339" t="s">
        <v>65</v>
      </c>
      <c r="B17" s="350" t="s">
        <v>139</v>
      </c>
      <c r="C17" s="351">
        <v>64</v>
      </c>
      <c r="D17" s="351">
        <v>58</v>
      </c>
      <c r="E17" s="351">
        <v>74</v>
      </c>
      <c r="F17" s="343">
        <f t="shared" si="0"/>
        <v>196</v>
      </c>
      <c r="G17" s="352" t="s">
        <v>23</v>
      </c>
      <c r="H17" s="353">
        <v>82</v>
      </c>
      <c r="I17" s="353">
        <v>16</v>
      </c>
      <c r="J17" s="345">
        <v>87</v>
      </c>
      <c r="K17" s="345">
        <v>5</v>
      </c>
      <c r="L17" s="353">
        <v>109</v>
      </c>
      <c r="M17" s="353">
        <v>24</v>
      </c>
      <c r="N17" s="345">
        <f t="shared" ref="N17:O17" si="2">SUM(H17,J17,L17)</f>
        <v>278</v>
      </c>
      <c r="O17" s="345">
        <f t="shared" si="2"/>
        <v>45</v>
      </c>
      <c r="P17" s="346">
        <f t="shared" ref="P17" si="3">SUM(H17:M17)</f>
        <v>323</v>
      </c>
      <c r="Q17" s="1"/>
      <c r="R17" s="1"/>
      <c r="S17" s="1"/>
      <c r="T17" s="1"/>
      <c r="U17" s="1"/>
      <c r="V17" s="1"/>
    </row>
    <row r="18" spans="1:22" ht="18" customHeight="1" x14ac:dyDescent="0.25">
      <c r="A18" s="629" t="s">
        <v>140</v>
      </c>
      <c r="B18" s="630"/>
      <c r="C18" s="630"/>
      <c r="D18" s="630"/>
      <c r="E18" s="630"/>
      <c r="F18" s="630"/>
      <c r="G18" s="630"/>
      <c r="H18" s="630"/>
      <c r="I18" s="630"/>
      <c r="J18" s="630"/>
      <c r="K18" s="630"/>
      <c r="L18" s="630"/>
      <c r="M18" s="630"/>
      <c r="N18" s="630"/>
      <c r="O18" s="630"/>
      <c r="P18" s="631"/>
      <c r="Q18" s="1"/>
      <c r="R18" s="1"/>
      <c r="S18" s="1"/>
      <c r="T18" s="1"/>
      <c r="U18" s="1"/>
      <c r="V18" s="1"/>
    </row>
    <row r="19" spans="1:22" ht="18.75" customHeight="1" x14ac:dyDescent="0.25">
      <c r="A19" s="589" t="s">
        <v>8</v>
      </c>
      <c r="B19" s="589" t="s">
        <v>9</v>
      </c>
      <c r="C19" s="621" t="s">
        <v>10</v>
      </c>
      <c r="D19" s="625"/>
      <c r="E19" s="625"/>
      <c r="F19" s="626"/>
      <c r="G19" s="627" t="s">
        <v>11</v>
      </c>
      <c r="H19" s="646" t="s">
        <v>12</v>
      </c>
      <c r="I19" s="647"/>
      <c r="J19" s="647"/>
      <c r="K19" s="647"/>
      <c r="L19" s="647"/>
      <c r="M19" s="647"/>
      <c r="N19" s="634" t="s">
        <v>17</v>
      </c>
      <c r="O19" s="637" t="s">
        <v>18</v>
      </c>
      <c r="P19" s="634" t="s">
        <v>251</v>
      </c>
      <c r="Q19" s="1"/>
      <c r="R19" s="1"/>
      <c r="S19" s="1"/>
      <c r="T19" s="1"/>
      <c r="U19" s="1"/>
      <c r="V19" s="1"/>
    </row>
    <row r="20" spans="1:22" ht="17.25" customHeight="1" x14ac:dyDescent="0.25">
      <c r="A20" s="590"/>
      <c r="B20" s="590"/>
      <c r="C20" s="589" t="s">
        <v>248</v>
      </c>
      <c r="D20" s="589" t="s">
        <v>249</v>
      </c>
      <c r="E20" s="589" t="s">
        <v>250</v>
      </c>
      <c r="F20" s="589" t="s">
        <v>251</v>
      </c>
      <c r="G20" s="590"/>
      <c r="H20" s="632" t="s">
        <v>248</v>
      </c>
      <c r="I20" s="633"/>
      <c r="J20" s="632" t="s">
        <v>249</v>
      </c>
      <c r="K20" s="633"/>
      <c r="L20" s="632" t="s">
        <v>250</v>
      </c>
      <c r="M20" s="645"/>
      <c r="N20" s="635"/>
      <c r="O20" s="638"/>
      <c r="P20" s="635"/>
      <c r="Q20" s="1"/>
      <c r="R20" s="1"/>
      <c r="S20" s="1"/>
      <c r="T20" s="1"/>
      <c r="U20" s="1"/>
      <c r="V20" s="1"/>
    </row>
    <row r="21" spans="1:22" ht="21" customHeight="1" x14ac:dyDescent="0.2">
      <c r="A21" s="591"/>
      <c r="B21" s="591"/>
      <c r="C21" s="591"/>
      <c r="D21" s="591"/>
      <c r="E21" s="591"/>
      <c r="F21" s="591"/>
      <c r="G21" s="591"/>
      <c r="H21" s="338" t="s">
        <v>19</v>
      </c>
      <c r="I21" s="338" t="s">
        <v>20</v>
      </c>
      <c r="J21" s="338" t="s">
        <v>19</v>
      </c>
      <c r="K21" s="338" t="s">
        <v>20</v>
      </c>
      <c r="L21" s="338" t="s">
        <v>19</v>
      </c>
      <c r="M21" s="372" t="s">
        <v>20</v>
      </c>
      <c r="N21" s="636"/>
      <c r="O21" s="639"/>
      <c r="P21" s="636"/>
      <c r="Q21" s="1"/>
      <c r="R21" s="1"/>
      <c r="S21" s="1"/>
      <c r="T21" s="1"/>
      <c r="U21" s="1"/>
      <c r="V21" s="1"/>
    </row>
    <row r="22" spans="1:22" ht="30.75" customHeight="1" x14ac:dyDescent="0.25">
      <c r="A22" s="354" t="s">
        <v>141</v>
      </c>
      <c r="B22" s="355" t="s">
        <v>142</v>
      </c>
      <c r="C22" s="353">
        <v>99</v>
      </c>
      <c r="D22" s="353">
        <v>99</v>
      </c>
      <c r="E22" s="353">
        <v>116</v>
      </c>
      <c r="F22" s="356">
        <f t="shared" ref="F22:F50" si="4">SUM(C22:E22)</f>
        <v>314</v>
      </c>
      <c r="G22" s="350" t="s">
        <v>143</v>
      </c>
      <c r="H22" s="357" t="s">
        <v>37</v>
      </c>
      <c r="I22" s="357" t="s">
        <v>37</v>
      </c>
      <c r="J22" s="357" t="s">
        <v>37</v>
      </c>
      <c r="K22" s="357" t="s">
        <v>37</v>
      </c>
      <c r="L22" s="357" t="s">
        <v>37</v>
      </c>
      <c r="M22" s="357" t="s">
        <v>37</v>
      </c>
      <c r="N22" s="374" t="s">
        <v>37</v>
      </c>
      <c r="O22" s="358" t="s">
        <v>37</v>
      </c>
      <c r="P22" s="374" t="s">
        <v>37</v>
      </c>
      <c r="Q22" s="1"/>
      <c r="R22" s="1"/>
      <c r="S22" s="1"/>
      <c r="T22" s="1"/>
      <c r="U22" s="1"/>
      <c r="V22" s="1" t="s">
        <v>144</v>
      </c>
    </row>
    <row r="23" spans="1:22" ht="44.25" customHeight="1" x14ac:dyDescent="0.25">
      <c r="A23" s="354" t="s">
        <v>145</v>
      </c>
      <c r="B23" s="355" t="s">
        <v>142</v>
      </c>
      <c r="C23" s="353">
        <v>170</v>
      </c>
      <c r="D23" s="353">
        <v>170</v>
      </c>
      <c r="E23" s="353">
        <v>120</v>
      </c>
      <c r="F23" s="356">
        <f t="shared" si="4"/>
        <v>460</v>
      </c>
      <c r="G23" s="350" t="s">
        <v>143</v>
      </c>
      <c r="H23" s="357" t="s">
        <v>37</v>
      </c>
      <c r="I23" s="357" t="s">
        <v>37</v>
      </c>
      <c r="J23" s="357" t="s">
        <v>37</v>
      </c>
      <c r="K23" s="357" t="s">
        <v>37</v>
      </c>
      <c r="L23" s="357" t="s">
        <v>37</v>
      </c>
      <c r="M23" s="357" t="s">
        <v>37</v>
      </c>
      <c r="N23" s="358" t="s">
        <v>37</v>
      </c>
      <c r="O23" s="358" t="s">
        <v>37</v>
      </c>
      <c r="P23" s="358" t="s">
        <v>37</v>
      </c>
      <c r="Q23" s="1"/>
      <c r="R23" s="1"/>
      <c r="S23" s="1"/>
      <c r="T23" s="1"/>
      <c r="U23" s="1"/>
      <c r="V23" s="1"/>
    </row>
    <row r="24" spans="1:22" ht="44.25" customHeight="1" x14ac:dyDescent="0.25">
      <c r="A24" s="359" t="s">
        <v>263</v>
      </c>
      <c r="B24" s="360" t="s">
        <v>142</v>
      </c>
      <c r="C24" s="353">
        <v>388</v>
      </c>
      <c r="D24" s="353">
        <v>388</v>
      </c>
      <c r="E24" s="353">
        <v>320</v>
      </c>
      <c r="F24" s="361">
        <f t="shared" si="4"/>
        <v>1096</v>
      </c>
      <c r="G24" s="362" t="s">
        <v>143</v>
      </c>
      <c r="H24" s="357" t="s">
        <v>37</v>
      </c>
      <c r="I24" s="357" t="s">
        <v>37</v>
      </c>
      <c r="J24" s="357" t="s">
        <v>37</v>
      </c>
      <c r="K24" s="357" t="s">
        <v>37</v>
      </c>
      <c r="L24" s="357" t="s">
        <v>37</v>
      </c>
      <c r="M24" s="357" t="s">
        <v>37</v>
      </c>
      <c r="N24" s="358" t="s">
        <v>37</v>
      </c>
      <c r="O24" s="358" t="s">
        <v>37</v>
      </c>
      <c r="P24" s="358" t="s">
        <v>37</v>
      </c>
      <c r="Q24" s="1"/>
      <c r="R24" s="1"/>
      <c r="S24" s="1"/>
      <c r="T24" s="1"/>
      <c r="U24" s="1"/>
      <c r="V24" s="1"/>
    </row>
    <row r="25" spans="1:22" ht="44.25" customHeight="1" x14ac:dyDescent="0.25">
      <c r="A25" s="354" t="s">
        <v>146</v>
      </c>
      <c r="B25" s="355" t="s">
        <v>142</v>
      </c>
      <c r="C25" s="353">
        <v>3</v>
      </c>
      <c r="D25" s="353">
        <v>3</v>
      </c>
      <c r="E25" s="353">
        <v>6</v>
      </c>
      <c r="F25" s="356">
        <f t="shared" si="4"/>
        <v>12</v>
      </c>
      <c r="G25" s="350" t="s">
        <v>143</v>
      </c>
      <c r="H25" s="357" t="s">
        <v>37</v>
      </c>
      <c r="I25" s="357" t="s">
        <v>37</v>
      </c>
      <c r="J25" s="357" t="s">
        <v>37</v>
      </c>
      <c r="K25" s="357" t="s">
        <v>37</v>
      </c>
      <c r="L25" s="357" t="s">
        <v>37</v>
      </c>
      <c r="M25" s="357" t="s">
        <v>37</v>
      </c>
      <c r="N25" s="358" t="s">
        <v>37</v>
      </c>
      <c r="O25" s="358" t="s">
        <v>37</v>
      </c>
      <c r="P25" s="358" t="s">
        <v>37</v>
      </c>
      <c r="Q25" s="1"/>
      <c r="R25" s="1"/>
      <c r="S25" s="1"/>
      <c r="T25" s="1"/>
      <c r="U25" s="1"/>
      <c r="V25" s="1"/>
    </row>
    <row r="26" spans="1:22" ht="48" customHeight="1" x14ac:dyDescent="0.25">
      <c r="A26" s="354" t="s">
        <v>147</v>
      </c>
      <c r="B26" s="350" t="s">
        <v>142</v>
      </c>
      <c r="C26" s="353">
        <v>0</v>
      </c>
      <c r="D26" s="353">
        <v>2</v>
      </c>
      <c r="E26" s="353">
        <v>5</v>
      </c>
      <c r="F26" s="356">
        <f t="shared" si="4"/>
        <v>7</v>
      </c>
      <c r="G26" s="350" t="s">
        <v>148</v>
      </c>
      <c r="H26" s="357" t="s">
        <v>37</v>
      </c>
      <c r="I26" s="357" t="s">
        <v>37</v>
      </c>
      <c r="J26" s="357" t="s">
        <v>37</v>
      </c>
      <c r="K26" s="357" t="s">
        <v>37</v>
      </c>
      <c r="L26" s="357" t="s">
        <v>37</v>
      </c>
      <c r="M26" s="357" t="s">
        <v>37</v>
      </c>
      <c r="N26" s="358" t="s">
        <v>37</v>
      </c>
      <c r="O26" s="358" t="s">
        <v>37</v>
      </c>
      <c r="P26" s="358" t="s">
        <v>37</v>
      </c>
      <c r="Q26" s="1"/>
      <c r="R26" s="1"/>
      <c r="S26" s="1"/>
      <c r="T26" s="1"/>
      <c r="U26" s="1"/>
      <c r="V26" s="1"/>
    </row>
    <row r="27" spans="1:22" ht="18" customHeight="1" x14ac:dyDescent="0.25">
      <c r="A27" s="354" t="s">
        <v>149</v>
      </c>
      <c r="B27" s="350" t="s">
        <v>150</v>
      </c>
      <c r="C27" s="353">
        <v>302</v>
      </c>
      <c r="D27" s="351">
        <v>294</v>
      </c>
      <c r="E27" s="353">
        <v>301</v>
      </c>
      <c r="F27" s="356">
        <f t="shared" si="4"/>
        <v>897</v>
      </c>
      <c r="G27" s="350" t="s">
        <v>151</v>
      </c>
      <c r="H27" s="357" t="s">
        <v>37</v>
      </c>
      <c r="I27" s="357" t="s">
        <v>37</v>
      </c>
      <c r="J27" s="357" t="s">
        <v>37</v>
      </c>
      <c r="K27" s="357" t="s">
        <v>37</v>
      </c>
      <c r="L27" s="357" t="s">
        <v>37</v>
      </c>
      <c r="M27" s="357" t="s">
        <v>37</v>
      </c>
      <c r="N27" s="358" t="s">
        <v>37</v>
      </c>
      <c r="O27" s="358" t="s">
        <v>37</v>
      </c>
      <c r="P27" s="358" t="s">
        <v>37</v>
      </c>
      <c r="Q27" s="1"/>
      <c r="R27" s="1"/>
      <c r="S27" s="1"/>
      <c r="T27" s="1"/>
      <c r="U27" s="1"/>
      <c r="V27" s="1"/>
    </row>
    <row r="28" spans="1:22" ht="17.25" customHeight="1" x14ac:dyDescent="0.25">
      <c r="A28" s="354" t="s">
        <v>152</v>
      </c>
      <c r="B28" s="350" t="s">
        <v>150</v>
      </c>
      <c r="C28" s="353">
        <v>6396</v>
      </c>
      <c r="D28" s="357">
        <v>5987</v>
      </c>
      <c r="E28" s="353">
        <v>4941</v>
      </c>
      <c r="F28" s="356">
        <f t="shared" si="4"/>
        <v>17324</v>
      </c>
      <c r="G28" s="350" t="s">
        <v>151</v>
      </c>
      <c r="H28" s="357" t="s">
        <v>37</v>
      </c>
      <c r="I28" s="357" t="s">
        <v>37</v>
      </c>
      <c r="J28" s="357" t="s">
        <v>37</v>
      </c>
      <c r="K28" s="357" t="s">
        <v>37</v>
      </c>
      <c r="L28" s="357" t="s">
        <v>37</v>
      </c>
      <c r="M28" s="357" t="s">
        <v>37</v>
      </c>
      <c r="N28" s="358" t="s">
        <v>37</v>
      </c>
      <c r="O28" s="358" t="s">
        <v>37</v>
      </c>
      <c r="P28" s="358" t="s">
        <v>37</v>
      </c>
      <c r="Q28" s="1"/>
      <c r="R28" s="1"/>
      <c r="S28" s="1"/>
      <c r="T28" s="1"/>
      <c r="U28" s="1"/>
      <c r="V28" s="1"/>
    </row>
    <row r="29" spans="1:22" ht="20.25" customHeight="1" x14ac:dyDescent="0.25">
      <c r="A29" s="354" t="s">
        <v>153</v>
      </c>
      <c r="B29" s="350" t="s">
        <v>150</v>
      </c>
      <c r="C29" s="353">
        <v>845573</v>
      </c>
      <c r="D29" s="353">
        <v>810894</v>
      </c>
      <c r="E29" s="353">
        <v>622564</v>
      </c>
      <c r="F29" s="346">
        <f t="shared" si="4"/>
        <v>2279031</v>
      </c>
      <c r="G29" s="350" t="s">
        <v>151</v>
      </c>
      <c r="H29" s="357" t="s">
        <v>37</v>
      </c>
      <c r="I29" s="357" t="s">
        <v>37</v>
      </c>
      <c r="J29" s="357" t="s">
        <v>37</v>
      </c>
      <c r="K29" s="357" t="s">
        <v>37</v>
      </c>
      <c r="L29" s="357" t="s">
        <v>37</v>
      </c>
      <c r="M29" s="357" t="s">
        <v>37</v>
      </c>
      <c r="N29" s="358" t="s">
        <v>37</v>
      </c>
      <c r="O29" s="358" t="s">
        <v>37</v>
      </c>
      <c r="P29" s="358" t="s">
        <v>37</v>
      </c>
      <c r="Q29" s="1"/>
      <c r="R29" s="1"/>
      <c r="S29" s="1"/>
      <c r="T29" s="1"/>
      <c r="U29" s="1"/>
      <c r="V29" s="1"/>
    </row>
    <row r="30" spans="1:22" ht="17.25" customHeight="1" x14ac:dyDescent="0.25">
      <c r="A30" s="354" t="s">
        <v>154</v>
      </c>
      <c r="B30" s="350" t="s">
        <v>150</v>
      </c>
      <c r="C30" s="351">
        <v>25</v>
      </c>
      <c r="D30" s="351">
        <v>32</v>
      </c>
      <c r="E30" s="353">
        <v>30</v>
      </c>
      <c r="F30" s="356">
        <f t="shared" si="4"/>
        <v>87</v>
      </c>
      <c r="G30" s="350" t="s">
        <v>151</v>
      </c>
      <c r="H30" s="357" t="s">
        <v>37</v>
      </c>
      <c r="I30" s="357" t="s">
        <v>37</v>
      </c>
      <c r="J30" s="357" t="s">
        <v>37</v>
      </c>
      <c r="K30" s="357" t="s">
        <v>37</v>
      </c>
      <c r="L30" s="357" t="s">
        <v>37</v>
      </c>
      <c r="M30" s="357" t="s">
        <v>37</v>
      </c>
      <c r="N30" s="358" t="s">
        <v>37</v>
      </c>
      <c r="O30" s="358" t="s">
        <v>37</v>
      </c>
      <c r="P30" s="358" t="s">
        <v>37</v>
      </c>
      <c r="Q30" s="1"/>
      <c r="R30" s="1"/>
      <c r="S30" s="1"/>
      <c r="T30" s="1"/>
      <c r="U30" s="1"/>
      <c r="V30" s="1"/>
    </row>
    <row r="31" spans="1:22" ht="17.25" customHeight="1" x14ac:dyDescent="0.25">
      <c r="A31" s="354" t="s">
        <v>155</v>
      </c>
      <c r="B31" s="350" t="s">
        <v>150</v>
      </c>
      <c r="C31" s="351">
        <v>44</v>
      </c>
      <c r="D31" s="357">
        <v>31</v>
      </c>
      <c r="E31" s="353">
        <v>26</v>
      </c>
      <c r="F31" s="356">
        <f t="shared" si="4"/>
        <v>101</v>
      </c>
      <c r="G31" s="350" t="s">
        <v>151</v>
      </c>
      <c r="H31" s="357" t="s">
        <v>37</v>
      </c>
      <c r="I31" s="357" t="s">
        <v>37</v>
      </c>
      <c r="J31" s="357" t="s">
        <v>37</v>
      </c>
      <c r="K31" s="357" t="s">
        <v>37</v>
      </c>
      <c r="L31" s="357" t="s">
        <v>37</v>
      </c>
      <c r="M31" s="357" t="s">
        <v>37</v>
      </c>
      <c r="N31" s="358" t="s">
        <v>37</v>
      </c>
      <c r="O31" s="358" t="s">
        <v>37</v>
      </c>
      <c r="P31" s="358" t="s">
        <v>37</v>
      </c>
      <c r="Q31" s="1"/>
      <c r="R31" s="1"/>
      <c r="S31" s="1"/>
      <c r="T31" s="1"/>
      <c r="U31" s="1"/>
      <c r="V31" s="1"/>
    </row>
    <row r="32" spans="1:22" ht="17.25" customHeight="1" x14ac:dyDescent="0.25">
      <c r="A32" s="354" t="s">
        <v>156</v>
      </c>
      <c r="B32" s="350" t="s">
        <v>150</v>
      </c>
      <c r="C32" s="353">
        <v>242381</v>
      </c>
      <c r="D32" s="353">
        <v>180405</v>
      </c>
      <c r="E32" s="353">
        <v>140947</v>
      </c>
      <c r="F32" s="346">
        <f t="shared" si="4"/>
        <v>563733</v>
      </c>
      <c r="G32" s="350" t="s">
        <v>151</v>
      </c>
      <c r="H32" s="357" t="s">
        <v>37</v>
      </c>
      <c r="I32" s="357" t="s">
        <v>37</v>
      </c>
      <c r="J32" s="357" t="s">
        <v>37</v>
      </c>
      <c r="K32" s="357" t="s">
        <v>37</v>
      </c>
      <c r="L32" s="357" t="s">
        <v>37</v>
      </c>
      <c r="M32" s="357" t="s">
        <v>37</v>
      </c>
      <c r="N32" s="358" t="s">
        <v>37</v>
      </c>
      <c r="O32" s="358" t="s">
        <v>37</v>
      </c>
      <c r="P32" s="358" t="s">
        <v>37</v>
      </c>
      <c r="Q32" s="1"/>
      <c r="R32" s="1"/>
      <c r="S32" s="1"/>
      <c r="T32" s="1"/>
      <c r="U32" s="1"/>
      <c r="V32" s="1"/>
    </row>
    <row r="33" spans="1:22" ht="18.75" customHeight="1" x14ac:dyDescent="0.25">
      <c r="A33" s="354" t="s">
        <v>157</v>
      </c>
      <c r="B33" s="350" t="s">
        <v>158</v>
      </c>
      <c r="C33" s="363">
        <v>273484.74</v>
      </c>
      <c r="D33" s="363">
        <v>343557.42</v>
      </c>
      <c r="E33" s="364">
        <v>434561.54</v>
      </c>
      <c r="F33" s="356">
        <f t="shared" si="4"/>
        <v>1051603.7</v>
      </c>
      <c r="G33" s="350" t="s">
        <v>143</v>
      </c>
      <c r="H33" s="357" t="s">
        <v>37</v>
      </c>
      <c r="I33" s="357" t="s">
        <v>37</v>
      </c>
      <c r="J33" s="357" t="s">
        <v>37</v>
      </c>
      <c r="K33" s="357" t="s">
        <v>37</v>
      </c>
      <c r="L33" s="357" t="s">
        <v>37</v>
      </c>
      <c r="M33" s="357" t="s">
        <v>37</v>
      </c>
      <c r="N33" s="358" t="s">
        <v>37</v>
      </c>
      <c r="O33" s="358" t="s">
        <v>37</v>
      </c>
      <c r="P33" s="358" t="s">
        <v>37</v>
      </c>
      <c r="Q33" s="1"/>
      <c r="R33" s="1"/>
      <c r="S33" s="1"/>
      <c r="T33" s="1"/>
      <c r="U33" s="1"/>
      <c r="V33" s="1"/>
    </row>
    <row r="34" spans="1:22" ht="27.75" customHeight="1" x14ac:dyDescent="0.25">
      <c r="A34" s="354" t="s">
        <v>159</v>
      </c>
      <c r="B34" s="350" t="s">
        <v>160</v>
      </c>
      <c r="C34" s="363">
        <v>234797.09</v>
      </c>
      <c r="D34" s="363">
        <v>430498.99</v>
      </c>
      <c r="E34" s="365">
        <v>40800.74</v>
      </c>
      <c r="F34" s="356">
        <f t="shared" si="4"/>
        <v>706096.82</v>
      </c>
      <c r="G34" s="350" t="s">
        <v>143</v>
      </c>
      <c r="H34" s="357" t="s">
        <v>37</v>
      </c>
      <c r="I34" s="357" t="s">
        <v>37</v>
      </c>
      <c r="J34" s="357" t="s">
        <v>37</v>
      </c>
      <c r="K34" s="357" t="s">
        <v>37</v>
      </c>
      <c r="L34" s="357" t="s">
        <v>37</v>
      </c>
      <c r="M34" s="357" t="s">
        <v>37</v>
      </c>
      <c r="N34" s="358" t="s">
        <v>37</v>
      </c>
      <c r="O34" s="358" t="s">
        <v>37</v>
      </c>
      <c r="P34" s="358" t="s">
        <v>37</v>
      </c>
      <c r="Q34" s="1"/>
      <c r="R34" s="1"/>
      <c r="S34" s="1"/>
      <c r="T34" s="1"/>
      <c r="U34" s="1"/>
      <c r="V34" s="1"/>
    </row>
    <row r="35" spans="1:22" ht="16.5" customHeight="1" x14ac:dyDescent="0.25">
      <c r="A35" s="354" t="s">
        <v>161</v>
      </c>
      <c r="B35" s="350" t="s">
        <v>158</v>
      </c>
      <c r="C35" s="363">
        <v>235173.8</v>
      </c>
      <c r="D35" s="363">
        <v>81844.44</v>
      </c>
      <c r="E35" s="365">
        <v>49454.54</v>
      </c>
      <c r="F35" s="356">
        <f t="shared" si="4"/>
        <v>366472.77999999997</v>
      </c>
      <c r="G35" s="350" t="s">
        <v>143</v>
      </c>
      <c r="H35" s="357" t="s">
        <v>37</v>
      </c>
      <c r="I35" s="357" t="s">
        <v>37</v>
      </c>
      <c r="J35" s="357" t="s">
        <v>37</v>
      </c>
      <c r="K35" s="357" t="s">
        <v>37</v>
      </c>
      <c r="L35" s="357" t="s">
        <v>37</v>
      </c>
      <c r="M35" s="357" t="s">
        <v>37</v>
      </c>
      <c r="N35" s="358" t="s">
        <v>37</v>
      </c>
      <c r="O35" s="358" t="s">
        <v>37</v>
      </c>
      <c r="P35" s="358" t="s">
        <v>37</v>
      </c>
      <c r="Q35" s="1"/>
      <c r="R35" s="1"/>
      <c r="S35" s="1"/>
      <c r="T35" s="1"/>
      <c r="U35" s="1"/>
      <c r="V35" s="1"/>
    </row>
    <row r="36" spans="1:22" ht="15.75" customHeight="1" x14ac:dyDescent="0.25">
      <c r="A36" s="339" t="s">
        <v>162</v>
      </c>
      <c r="B36" s="350" t="s">
        <v>36</v>
      </c>
      <c r="C36" s="363">
        <v>1196</v>
      </c>
      <c r="D36" s="365">
        <v>2858</v>
      </c>
      <c r="E36" s="365">
        <v>2533</v>
      </c>
      <c r="F36" s="356">
        <f t="shared" si="4"/>
        <v>6587</v>
      </c>
      <c r="G36" s="350" t="s">
        <v>151</v>
      </c>
      <c r="H36" s="357" t="s">
        <v>37</v>
      </c>
      <c r="I36" s="357" t="s">
        <v>37</v>
      </c>
      <c r="J36" s="357" t="s">
        <v>37</v>
      </c>
      <c r="K36" s="357" t="s">
        <v>37</v>
      </c>
      <c r="L36" s="357" t="s">
        <v>37</v>
      </c>
      <c r="M36" s="357" t="s">
        <v>37</v>
      </c>
      <c r="N36" s="358" t="s">
        <v>37</v>
      </c>
      <c r="O36" s="358" t="s">
        <v>37</v>
      </c>
      <c r="P36" s="358" t="s">
        <v>37</v>
      </c>
      <c r="Q36" s="1"/>
      <c r="R36" s="1"/>
      <c r="S36" s="1"/>
      <c r="T36" s="1"/>
      <c r="U36" s="1"/>
      <c r="V36" s="1"/>
    </row>
    <row r="37" spans="1:22" ht="15" customHeight="1" x14ac:dyDescent="0.25">
      <c r="A37" s="339" t="s">
        <v>163</v>
      </c>
      <c r="B37" s="350" t="s">
        <v>164</v>
      </c>
      <c r="C37" s="363">
        <v>1830.79</v>
      </c>
      <c r="D37" s="363">
        <v>1901.78</v>
      </c>
      <c r="E37" s="365">
        <v>1953.93</v>
      </c>
      <c r="F37" s="356">
        <f t="shared" si="4"/>
        <v>5686.5</v>
      </c>
      <c r="G37" s="350" t="s">
        <v>143</v>
      </c>
      <c r="H37" s="357" t="s">
        <v>37</v>
      </c>
      <c r="I37" s="357" t="s">
        <v>37</v>
      </c>
      <c r="J37" s="357" t="s">
        <v>37</v>
      </c>
      <c r="K37" s="357" t="s">
        <v>37</v>
      </c>
      <c r="L37" s="357" t="s">
        <v>37</v>
      </c>
      <c r="M37" s="357" t="s">
        <v>37</v>
      </c>
      <c r="N37" s="358" t="s">
        <v>37</v>
      </c>
      <c r="O37" s="358" t="s">
        <v>37</v>
      </c>
      <c r="P37" s="358" t="s">
        <v>37</v>
      </c>
      <c r="Q37" s="1"/>
      <c r="R37" s="1"/>
      <c r="S37" s="1"/>
      <c r="T37" s="1"/>
      <c r="U37" s="1"/>
      <c r="V37" s="1"/>
    </row>
    <row r="38" spans="1:22" ht="31.5" customHeight="1" x14ac:dyDescent="0.25">
      <c r="A38" s="339" t="s">
        <v>165</v>
      </c>
      <c r="B38" s="350" t="s">
        <v>164</v>
      </c>
      <c r="C38" s="366">
        <v>96702.1</v>
      </c>
      <c r="D38" s="366">
        <v>87513.99</v>
      </c>
      <c r="E38" s="364">
        <v>71303.08</v>
      </c>
      <c r="F38" s="367">
        <f t="shared" si="4"/>
        <v>255519.17000000004</v>
      </c>
      <c r="G38" s="350" t="s">
        <v>143</v>
      </c>
      <c r="H38" s="357" t="s">
        <v>37</v>
      </c>
      <c r="I38" s="357" t="s">
        <v>37</v>
      </c>
      <c r="J38" s="357" t="s">
        <v>37</v>
      </c>
      <c r="K38" s="357" t="s">
        <v>37</v>
      </c>
      <c r="L38" s="357" t="s">
        <v>37</v>
      </c>
      <c r="M38" s="357" t="s">
        <v>37</v>
      </c>
      <c r="N38" s="358" t="s">
        <v>37</v>
      </c>
      <c r="O38" s="358" t="s">
        <v>37</v>
      </c>
      <c r="P38" s="358" t="s">
        <v>37</v>
      </c>
      <c r="Q38" s="1"/>
      <c r="R38" s="1"/>
      <c r="S38" s="1"/>
      <c r="T38" s="1"/>
      <c r="U38" s="1"/>
      <c r="V38" s="1"/>
    </row>
    <row r="39" spans="1:22" ht="28.5" customHeight="1" x14ac:dyDescent="0.25">
      <c r="A39" s="339" t="s">
        <v>166</v>
      </c>
      <c r="B39" s="350" t="s">
        <v>158</v>
      </c>
      <c r="C39" s="368">
        <v>571.70000000000005</v>
      </c>
      <c r="D39" s="368">
        <v>435.9</v>
      </c>
      <c r="E39" s="369">
        <v>497.28</v>
      </c>
      <c r="F39" s="356">
        <f t="shared" si="4"/>
        <v>1504.88</v>
      </c>
      <c r="G39" s="350" t="s">
        <v>143</v>
      </c>
      <c r="H39" s="357" t="s">
        <v>37</v>
      </c>
      <c r="I39" s="357" t="s">
        <v>37</v>
      </c>
      <c r="J39" s="357" t="s">
        <v>37</v>
      </c>
      <c r="K39" s="357" t="s">
        <v>37</v>
      </c>
      <c r="L39" s="357" t="s">
        <v>37</v>
      </c>
      <c r="M39" s="357" t="s">
        <v>37</v>
      </c>
      <c r="N39" s="358" t="s">
        <v>37</v>
      </c>
      <c r="O39" s="358" t="s">
        <v>37</v>
      </c>
      <c r="P39" s="358" t="s">
        <v>37</v>
      </c>
      <c r="Q39" s="1"/>
      <c r="R39" s="1"/>
      <c r="S39" s="1"/>
      <c r="T39" s="1"/>
      <c r="U39" s="1"/>
      <c r="V39" s="1"/>
    </row>
    <row r="40" spans="1:22" ht="16.5" customHeight="1" x14ac:dyDescent="0.25">
      <c r="A40" s="354" t="s">
        <v>167</v>
      </c>
      <c r="B40" s="350" t="s">
        <v>36</v>
      </c>
      <c r="C40" s="351">
        <v>579</v>
      </c>
      <c r="D40" s="357">
        <v>519</v>
      </c>
      <c r="E40" s="370">
        <v>579</v>
      </c>
      <c r="F40" s="356">
        <f t="shared" si="4"/>
        <v>1677</v>
      </c>
      <c r="G40" s="350" t="s">
        <v>143</v>
      </c>
      <c r="H40" s="357" t="s">
        <v>37</v>
      </c>
      <c r="I40" s="357" t="s">
        <v>37</v>
      </c>
      <c r="J40" s="357" t="s">
        <v>37</v>
      </c>
      <c r="K40" s="357" t="s">
        <v>37</v>
      </c>
      <c r="L40" s="357" t="s">
        <v>37</v>
      </c>
      <c r="M40" s="357" t="s">
        <v>37</v>
      </c>
      <c r="N40" s="358" t="s">
        <v>37</v>
      </c>
      <c r="O40" s="358" t="s">
        <v>37</v>
      </c>
      <c r="P40" s="358" t="s">
        <v>37</v>
      </c>
      <c r="Q40" s="1"/>
      <c r="R40" s="1"/>
      <c r="S40" s="1"/>
      <c r="T40" s="1"/>
      <c r="U40" s="1"/>
      <c r="V40" s="1"/>
    </row>
    <row r="41" spans="1:22" ht="20.25" customHeight="1" x14ac:dyDescent="0.25">
      <c r="A41" s="354" t="s">
        <v>168</v>
      </c>
      <c r="B41" s="350" t="s">
        <v>36</v>
      </c>
      <c r="C41" s="353">
        <v>78</v>
      </c>
      <c r="D41" s="357">
        <v>91</v>
      </c>
      <c r="E41" s="357">
        <v>106</v>
      </c>
      <c r="F41" s="356">
        <f t="shared" si="4"/>
        <v>275</v>
      </c>
      <c r="G41" s="350" t="s">
        <v>143</v>
      </c>
      <c r="H41" s="357" t="s">
        <v>37</v>
      </c>
      <c r="I41" s="357" t="s">
        <v>37</v>
      </c>
      <c r="J41" s="357" t="s">
        <v>37</v>
      </c>
      <c r="K41" s="357" t="s">
        <v>37</v>
      </c>
      <c r="L41" s="357" t="s">
        <v>37</v>
      </c>
      <c r="M41" s="357" t="s">
        <v>37</v>
      </c>
      <c r="N41" s="358" t="s">
        <v>37</v>
      </c>
      <c r="O41" s="358" t="s">
        <v>37</v>
      </c>
      <c r="P41" s="358" t="s">
        <v>37</v>
      </c>
      <c r="Q41" s="1"/>
      <c r="R41" s="1"/>
      <c r="S41" s="1"/>
      <c r="T41" s="1"/>
      <c r="U41" s="1"/>
      <c r="V41" s="1"/>
    </row>
    <row r="42" spans="1:22" ht="31.5" customHeight="1" x14ac:dyDescent="0.25">
      <c r="A42" s="354" t="s">
        <v>169</v>
      </c>
      <c r="B42" s="350" t="s">
        <v>36</v>
      </c>
      <c r="C42" s="353">
        <v>66</v>
      </c>
      <c r="D42" s="357">
        <v>42</v>
      </c>
      <c r="E42" s="357">
        <v>26</v>
      </c>
      <c r="F42" s="356">
        <f t="shared" si="4"/>
        <v>134</v>
      </c>
      <c r="G42" s="350" t="s">
        <v>143</v>
      </c>
      <c r="H42" s="357" t="s">
        <v>37</v>
      </c>
      <c r="I42" s="357" t="s">
        <v>37</v>
      </c>
      <c r="J42" s="357" t="s">
        <v>37</v>
      </c>
      <c r="K42" s="357" t="s">
        <v>37</v>
      </c>
      <c r="L42" s="357" t="s">
        <v>37</v>
      </c>
      <c r="M42" s="357" t="s">
        <v>37</v>
      </c>
      <c r="N42" s="358" t="s">
        <v>37</v>
      </c>
      <c r="O42" s="358" t="s">
        <v>37</v>
      </c>
      <c r="P42" s="358" t="s">
        <v>37</v>
      </c>
      <c r="Q42" s="1"/>
      <c r="R42" s="1"/>
      <c r="S42" s="1"/>
      <c r="T42" s="1"/>
      <c r="U42" s="1"/>
      <c r="V42" s="1"/>
    </row>
    <row r="43" spans="1:22" ht="29.25" customHeight="1" x14ac:dyDescent="0.25">
      <c r="A43" s="354" t="s">
        <v>170</v>
      </c>
      <c r="B43" s="350" t="s">
        <v>171</v>
      </c>
      <c r="C43" s="353">
        <v>430</v>
      </c>
      <c r="D43" s="357">
        <v>536</v>
      </c>
      <c r="E43" s="357">
        <v>162</v>
      </c>
      <c r="F43" s="356">
        <f t="shared" si="4"/>
        <v>1128</v>
      </c>
      <c r="G43" s="350" t="s">
        <v>143</v>
      </c>
      <c r="H43" s="357" t="s">
        <v>37</v>
      </c>
      <c r="I43" s="357" t="s">
        <v>37</v>
      </c>
      <c r="J43" s="357" t="s">
        <v>37</v>
      </c>
      <c r="K43" s="357" t="s">
        <v>37</v>
      </c>
      <c r="L43" s="357" t="s">
        <v>37</v>
      </c>
      <c r="M43" s="357" t="s">
        <v>37</v>
      </c>
      <c r="N43" s="358" t="s">
        <v>37</v>
      </c>
      <c r="O43" s="358" t="s">
        <v>37</v>
      </c>
      <c r="P43" s="358" t="s">
        <v>37</v>
      </c>
      <c r="Q43" s="1"/>
      <c r="R43" s="1"/>
      <c r="S43" s="1"/>
      <c r="T43" s="1"/>
      <c r="U43" s="1"/>
      <c r="V43" s="1"/>
    </row>
    <row r="44" spans="1:22" ht="19.5" customHeight="1" x14ac:dyDescent="0.25">
      <c r="A44" s="354" t="s">
        <v>172</v>
      </c>
      <c r="B44" s="350" t="s">
        <v>171</v>
      </c>
      <c r="C44" s="353">
        <v>1893</v>
      </c>
      <c r="D44" s="357">
        <v>1955</v>
      </c>
      <c r="E44" s="357">
        <v>1903</v>
      </c>
      <c r="F44" s="356">
        <f t="shared" si="4"/>
        <v>5751</v>
      </c>
      <c r="G44" s="350" t="s">
        <v>143</v>
      </c>
      <c r="H44" s="357" t="s">
        <v>37</v>
      </c>
      <c r="I44" s="357" t="s">
        <v>37</v>
      </c>
      <c r="J44" s="357" t="s">
        <v>37</v>
      </c>
      <c r="K44" s="357" t="s">
        <v>37</v>
      </c>
      <c r="L44" s="357" t="s">
        <v>37</v>
      </c>
      <c r="M44" s="357" t="s">
        <v>37</v>
      </c>
      <c r="N44" s="358" t="s">
        <v>37</v>
      </c>
      <c r="O44" s="358" t="s">
        <v>37</v>
      </c>
      <c r="P44" s="358" t="s">
        <v>37</v>
      </c>
      <c r="Q44" s="1"/>
      <c r="R44" s="1"/>
      <c r="S44" s="1"/>
      <c r="T44" s="1"/>
      <c r="U44" s="1"/>
      <c r="V44" s="1"/>
    </row>
    <row r="45" spans="1:22" ht="27" customHeight="1" x14ac:dyDescent="0.25">
      <c r="A45" s="354" t="s">
        <v>173</v>
      </c>
      <c r="B45" s="350" t="s">
        <v>171</v>
      </c>
      <c r="C45" s="353">
        <v>3466</v>
      </c>
      <c r="D45" s="357">
        <v>3016</v>
      </c>
      <c r="E45" s="357">
        <v>2927</v>
      </c>
      <c r="F45" s="356">
        <f t="shared" si="4"/>
        <v>9409</v>
      </c>
      <c r="G45" s="350" t="s">
        <v>143</v>
      </c>
      <c r="H45" s="357" t="s">
        <v>37</v>
      </c>
      <c r="I45" s="357" t="s">
        <v>37</v>
      </c>
      <c r="J45" s="357" t="s">
        <v>37</v>
      </c>
      <c r="K45" s="357" t="s">
        <v>37</v>
      </c>
      <c r="L45" s="357" t="s">
        <v>37</v>
      </c>
      <c r="M45" s="357" t="s">
        <v>37</v>
      </c>
      <c r="N45" s="358" t="s">
        <v>37</v>
      </c>
      <c r="O45" s="358" t="s">
        <v>37</v>
      </c>
      <c r="P45" s="358" t="s">
        <v>37</v>
      </c>
      <c r="Q45" s="1"/>
      <c r="R45" s="1"/>
      <c r="S45" s="1"/>
      <c r="T45" s="1"/>
      <c r="U45" s="1"/>
      <c r="V45" s="1"/>
    </row>
    <row r="46" spans="1:22" ht="16.5" customHeight="1" x14ac:dyDescent="0.25">
      <c r="A46" s="354" t="s">
        <v>174</v>
      </c>
      <c r="B46" s="350" t="s">
        <v>175</v>
      </c>
      <c r="C46" s="353">
        <v>88</v>
      </c>
      <c r="D46" s="357">
        <v>57</v>
      </c>
      <c r="E46" s="357">
        <v>58</v>
      </c>
      <c r="F46" s="356">
        <f t="shared" si="4"/>
        <v>203</v>
      </c>
      <c r="G46" s="350" t="s">
        <v>143</v>
      </c>
      <c r="H46" s="357" t="s">
        <v>37</v>
      </c>
      <c r="I46" s="357" t="s">
        <v>37</v>
      </c>
      <c r="J46" s="357" t="s">
        <v>37</v>
      </c>
      <c r="K46" s="357" t="s">
        <v>37</v>
      </c>
      <c r="L46" s="357" t="s">
        <v>37</v>
      </c>
      <c r="M46" s="357" t="s">
        <v>37</v>
      </c>
      <c r="N46" s="358" t="s">
        <v>37</v>
      </c>
      <c r="O46" s="358" t="s">
        <v>37</v>
      </c>
      <c r="P46" s="358" t="s">
        <v>37</v>
      </c>
      <c r="Q46" s="1"/>
      <c r="R46" s="1"/>
      <c r="S46" s="1"/>
      <c r="T46" s="1"/>
      <c r="U46" s="1"/>
      <c r="V46" s="1"/>
    </row>
    <row r="47" spans="1:22" ht="17.25" customHeight="1" x14ac:dyDescent="0.25">
      <c r="A47" s="354" t="s">
        <v>176</v>
      </c>
      <c r="B47" s="350" t="s">
        <v>177</v>
      </c>
      <c r="C47" s="353">
        <v>40</v>
      </c>
      <c r="D47" s="357">
        <v>29</v>
      </c>
      <c r="E47" s="357">
        <v>22</v>
      </c>
      <c r="F47" s="356">
        <f t="shared" si="4"/>
        <v>91</v>
      </c>
      <c r="G47" s="350" t="s">
        <v>143</v>
      </c>
      <c r="H47" s="357" t="s">
        <v>37</v>
      </c>
      <c r="I47" s="357" t="s">
        <v>37</v>
      </c>
      <c r="J47" s="357" t="s">
        <v>37</v>
      </c>
      <c r="K47" s="357" t="s">
        <v>37</v>
      </c>
      <c r="L47" s="357" t="s">
        <v>37</v>
      </c>
      <c r="M47" s="357" t="s">
        <v>37</v>
      </c>
      <c r="N47" s="358" t="s">
        <v>37</v>
      </c>
      <c r="O47" s="358" t="s">
        <v>37</v>
      </c>
      <c r="P47" s="358" t="s">
        <v>37</v>
      </c>
      <c r="Q47" s="1"/>
      <c r="R47" s="1"/>
      <c r="S47" s="1"/>
      <c r="T47" s="1"/>
      <c r="U47" s="1"/>
      <c r="V47" s="1"/>
    </row>
    <row r="48" spans="1:22" ht="19.5" customHeight="1" x14ac:dyDescent="0.25">
      <c r="A48" s="354" t="s">
        <v>178</v>
      </c>
      <c r="B48" s="350" t="s">
        <v>179</v>
      </c>
      <c r="C48" s="371">
        <v>564</v>
      </c>
      <c r="D48" s="371">
        <v>490</v>
      </c>
      <c r="E48" s="371">
        <v>435</v>
      </c>
      <c r="F48" s="356">
        <f t="shared" si="4"/>
        <v>1489</v>
      </c>
      <c r="G48" s="350" t="s">
        <v>143</v>
      </c>
      <c r="H48" s="357" t="s">
        <v>37</v>
      </c>
      <c r="I48" s="357" t="s">
        <v>37</v>
      </c>
      <c r="J48" s="357" t="s">
        <v>37</v>
      </c>
      <c r="K48" s="357" t="s">
        <v>37</v>
      </c>
      <c r="L48" s="357" t="s">
        <v>37</v>
      </c>
      <c r="M48" s="357" t="s">
        <v>37</v>
      </c>
      <c r="N48" s="358" t="s">
        <v>37</v>
      </c>
      <c r="O48" s="358" t="s">
        <v>37</v>
      </c>
      <c r="P48" s="358" t="s">
        <v>37</v>
      </c>
      <c r="Q48" s="1"/>
      <c r="R48" s="1"/>
      <c r="S48" s="1"/>
      <c r="T48" s="1"/>
      <c r="U48" s="1"/>
      <c r="V48" s="1"/>
    </row>
    <row r="49" spans="1:22" ht="27.75" customHeight="1" x14ac:dyDescent="0.25">
      <c r="A49" s="354" t="s">
        <v>180</v>
      </c>
      <c r="B49" s="350" t="s">
        <v>181</v>
      </c>
      <c r="C49" s="371">
        <v>7</v>
      </c>
      <c r="D49" s="371">
        <v>11</v>
      </c>
      <c r="E49" s="371">
        <v>10</v>
      </c>
      <c r="F49" s="356">
        <f t="shared" si="4"/>
        <v>28</v>
      </c>
      <c r="G49" s="350" t="s">
        <v>143</v>
      </c>
      <c r="H49" s="357" t="s">
        <v>37</v>
      </c>
      <c r="I49" s="357" t="s">
        <v>37</v>
      </c>
      <c r="J49" s="357" t="s">
        <v>37</v>
      </c>
      <c r="K49" s="357" t="s">
        <v>37</v>
      </c>
      <c r="L49" s="357" t="s">
        <v>37</v>
      </c>
      <c r="M49" s="357" t="s">
        <v>37</v>
      </c>
      <c r="N49" s="358" t="s">
        <v>37</v>
      </c>
      <c r="O49" s="358" t="s">
        <v>37</v>
      </c>
      <c r="P49" s="358" t="s">
        <v>37</v>
      </c>
      <c r="Q49" s="1"/>
      <c r="R49" s="1"/>
      <c r="S49" s="1"/>
      <c r="T49" s="1"/>
      <c r="U49" s="1"/>
      <c r="V49" s="1"/>
    </row>
    <row r="50" spans="1:22" ht="16.5" customHeight="1" x14ac:dyDescent="0.25">
      <c r="A50" s="354" t="s">
        <v>182</v>
      </c>
      <c r="B50" s="350" t="s">
        <v>183</v>
      </c>
      <c r="C50" s="371">
        <v>7</v>
      </c>
      <c r="D50" s="371">
        <v>11</v>
      </c>
      <c r="E50" s="371">
        <v>10</v>
      </c>
      <c r="F50" s="356">
        <f t="shared" si="4"/>
        <v>28</v>
      </c>
      <c r="G50" s="350" t="s">
        <v>143</v>
      </c>
      <c r="H50" s="357" t="s">
        <v>37</v>
      </c>
      <c r="I50" s="357" t="s">
        <v>37</v>
      </c>
      <c r="J50" s="357" t="s">
        <v>37</v>
      </c>
      <c r="K50" s="357" t="s">
        <v>37</v>
      </c>
      <c r="L50" s="357" t="s">
        <v>37</v>
      </c>
      <c r="M50" s="357" t="s">
        <v>37</v>
      </c>
      <c r="N50" s="358" t="s">
        <v>37</v>
      </c>
      <c r="O50" s="358" t="s">
        <v>37</v>
      </c>
      <c r="P50" s="358" t="s">
        <v>37</v>
      </c>
      <c r="Q50" s="1"/>
      <c r="R50" s="1"/>
      <c r="S50" s="1"/>
      <c r="T50" s="1"/>
      <c r="U50" s="1"/>
      <c r="V50" s="1"/>
    </row>
    <row r="51" spans="1:22" ht="12.75" customHeight="1" x14ac:dyDescent="0.2">
      <c r="A51" s="76"/>
      <c r="B51" s="1"/>
      <c r="C51" s="48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1"/>
      <c r="R51" s="1"/>
      <c r="S51" s="1"/>
      <c r="T51" s="1"/>
      <c r="U51" s="1"/>
      <c r="V51" s="1"/>
    </row>
    <row r="52" spans="1:22" ht="12.75" customHeight="1" x14ac:dyDescent="0.2">
      <c r="A52" s="1"/>
      <c r="B52" s="1"/>
      <c r="C52" s="48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1"/>
      <c r="R52" s="1"/>
      <c r="S52" s="1"/>
      <c r="T52" s="1"/>
      <c r="U52" s="1"/>
      <c r="V52" s="1"/>
    </row>
    <row r="53" spans="1:22" ht="12.75" customHeight="1" x14ac:dyDescent="0.2">
      <c r="A53" s="1"/>
      <c r="B53" s="1"/>
      <c r="C53" s="48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1"/>
      <c r="R53" s="1"/>
      <c r="S53" s="1"/>
      <c r="T53" s="1"/>
      <c r="U53" s="1"/>
      <c r="V53" s="1"/>
    </row>
    <row r="54" spans="1:22" ht="12.75" customHeight="1" x14ac:dyDescent="0.2">
      <c r="A54" s="1"/>
      <c r="B54" s="1"/>
      <c r="C54" s="4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1"/>
      <c r="R54" s="1"/>
      <c r="S54" s="1"/>
      <c r="T54" s="1"/>
      <c r="U54" s="1"/>
      <c r="V54" s="1"/>
    </row>
    <row r="55" spans="1:22" ht="12.75" customHeight="1" x14ac:dyDescent="0.2">
      <c r="A55" s="1"/>
      <c r="B55" s="1"/>
      <c r="C55" s="48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1"/>
      <c r="R55" s="1"/>
      <c r="S55" s="1"/>
      <c r="T55" s="1"/>
      <c r="U55" s="1"/>
      <c r="V55" s="1"/>
    </row>
    <row r="56" spans="1:22" ht="12.75" customHeight="1" x14ac:dyDescent="0.2">
      <c r="A56" s="1"/>
      <c r="B56" s="1"/>
      <c r="C56" s="48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1"/>
      <c r="R56" s="1"/>
      <c r="S56" s="1"/>
      <c r="T56" s="1"/>
      <c r="U56" s="1"/>
      <c r="V56" s="1"/>
    </row>
    <row r="57" spans="1:22" ht="12.75" customHeight="1" x14ac:dyDescent="0.2">
      <c r="A57" s="1"/>
      <c r="B57" s="1"/>
      <c r="C57" s="48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1"/>
      <c r="R57" s="1"/>
      <c r="S57" s="1"/>
      <c r="T57" s="1"/>
      <c r="U57" s="1"/>
      <c r="V57" s="1"/>
    </row>
    <row r="58" spans="1:22" ht="12.75" customHeight="1" x14ac:dyDescent="0.2">
      <c r="A58" s="1"/>
      <c r="B58" s="1"/>
      <c r="C58" s="48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1"/>
      <c r="R58" s="1"/>
      <c r="S58" s="1"/>
      <c r="T58" s="1"/>
      <c r="U58" s="1"/>
      <c r="V58" s="1"/>
    </row>
    <row r="59" spans="1:22" ht="12.75" customHeight="1" x14ac:dyDescent="0.2">
      <c r="A59" s="1"/>
      <c r="B59" s="1"/>
      <c r="C59" s="48"/>
      <c r="D59" s="2"/>
      <c r="E59" s="2"/>
      <c r="F59" s="2"/>
      <c r="G59" s="2"/>
      <c r="H59" s="2"/>
      <c r="I59" s="50"/>
      <c r="J59" s="50"/>
      <c r="K59" s="50"/>
      <c r="L59" s="50"/>
      <c r="M59" s="2"/>
      <c r="N59" s="2"/>
      <c r="O59" s="2"/>
      <c r="P59" s="2"/>
      <c r="Q59" s="1"/>
      <c r="R59" s="1"/>
      <c r="S59" s="1"/>
      <c r="T59" s="1"/>
      <c r="U59" s="1"/>
      <c r="V59" s="1"/>
    </row>
    <row r="60" spans="1:22" ht="12.75" customHeight="1" x14ac:dyDescent="0.2">
      <c r="A60" s="1"/>
      <c r="B60" s="1"/>
      <c r="C60" s="48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1"/>
      <c r="R60" s="1"/>
      <c r="S60" s="1"/>
      <c r="T60" s="1"/>
      <c r="U60" s="1"/>
      <c r="V60" s="1"/>
    </row>
    <row r="61" spans="1:22" ht="12.75" customHeight="1" x14ac:dyDescent="0.2">
      <c r="A61" s="1"/>
      <c r="B61" s="1"/>
      <c r="C61" s="48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1"/>
      <c r="R61" s="1"/>
      <c r="S61" s="1"/>
      <c r="T61" s="1"/>
      <c r="U61" s="1"/>
      <c r="V61" s="1"/>
    </row>
    <row r="62" spans="1:22" ht="12.75" customHeight="1" x14ac:dyDescent="0.2">
      <c r="A62" s="1"/>
      <c r="B62" s="1"/>
      <c r="C62" s="48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1"/>
      <c r="R62" s="1"/>
      <c r="S62" s="1"/>
      <c r="T62" s="1"/>
      <c r="U62" s="1"/>
      <c r="V62" s="1"/>
    </row>
    <row r="63" spans="1:22" ht="12.75" customHeight="1" x14ac:dyDescent="0.2">
      <c r="A63" s="1"/>
      <c r="B63" s="1"/>
      <c r="C63" s="48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1"/>
      <c r="R63" s="1"/>
      <c r="S63" s="1"/>
      <c r="T63" s="1"/>
      <c r="U63" s="1"/>
      <c r="V63" s="1"/>
    </row>
    <row r="64" spans="1:22" ht="12.75" customHeight="1" x14ac:dyDescent="0.2">
      <c r="A64" s="1"/>
      <c r="B64" s="1"/>
      <c r="C64" s="48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1"/>
      <c r="R64" s="1"/>
      <c r="S64" s="1"/>
      <c r="T64" s="1"/>
      <c r="U64" s="1"/>
      <c r="V64" s="1"/>
    </row>
    <row r="65" spans="1:22" ht="12.75" customHeight="1" x14ac:dyDescent="0.2">
      <c r="A65" s="1"/>
      <c r="B65" s="1"/>
      <c r="C65" s="48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1"/>
      <c r="R65" s="1"/>
      <c r="S65" s="1"/>
      <c r="T65" s="1"/>
      <c r="U65" s="1"/>
      <c r="V65" s="1"/>
    </row>
    <row r="66" spans="1:22" ht="12.75" customHeight="1" x14ac:dyDescent="0.2">
      <c r="A66" s="1"/>
      <c r="B66" s="1"/>
      <c r="C66" s="48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1"/>
      <c r="R66" s="1"/>
      <c r="S66" s="1"/>
      <c r="T66" s="1"/>
      <c r="U66" s="1"/>
      <c r="V66" s="1"/>
    </row>
    <row r="67" spans="1:22" ht="12.75" customHeight="1" x14ac:dyDescent="0.2">
      <c r="A67" s="1"/>
      <c r="B67" s="1"/>
      <c r="C67" s="48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1"/>
      <c r="R67" s="1"/>
      <c r="S67" s="1"/>
      <c r="T67" s="1"/>
      <c r="U67" s="1"/>
      <c r="V67" s="1"/>
    </row>
    <row r="68" spans="1:22" ht="12.75" customHeight="1" x14ac:dyDescent="0.2">
      <c r="A68" s="1"/>
      <c r="B68" s="1"/>
      <c r="C68" s="48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1"/>
      <c r="R68" s="1"/>
      <c r="S68" s="1"/>
      <c r="T68" s="1"/>
      <c r="U68" s="1"/>
      <c r="V68" s="1"/>
    </row>
    <row r="69" spans="1:22" ht="12.75" customHeight="1" x14ac:dyDescent="0.2">
      <c r="A69" s="1"/>
      <c r="B69" s="1"/>
      <c r="C69" s="48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1"/>
      <c r="R69" s="1"/>
      <c r="S69" s="1"/>
      <c r="T69" s="1"/>
      <c r="U69" s="1"/>
      <c r="V69" s="1"/>
    </row>
    <row r="70" spans="1:22" ht="12.75" customHeight="1" x14ac:dyDescent="0.2">
      <c r="A70" s="1"/>
      <c r="B70" s="1"/>
      <c r="C70" s="48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1"/>
      <c r="R70" s="1"/>
      <c r="S70" s="1"/>
      <c r="T70" s="1"/>
      <c r="U70" s="1"/>
      <c r="V70" s="1"/>
    </row>
    <row r="71" spans="1:22" ht="12.75" customHeight="1" x14ac:dyDescent="0.2">
      <c r="A71" s="1"/>
      <c r="B71" s="1"/>
      <c r="C71" s="48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1"/>
      <c r="R71" s="1"/>
      <c r="S71" s="1"/>
      <c r="T71" s="1"/>
      <c r="U71" s="1"/>
      <c r="V71" s="1"/>
    </row>
    <row r="72" spans="1:22" ht="12.75" customHeight="1" x14ac:dyDescent="0.2">
      <c r="A72" s="1"/>
      <c r="B72" s="1"/>
      <c r="C72" s="48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1"/>
      <c r="R72" s="1"/>
      <c r="S72" s="1"/>
      <c r="T72" s="1"/>
      <c r="U72" s="1"/>
      <c r="V72" s="1"/>
    </row>
    <row r="73" spans="1:22" ht="12.75" customHeight="1" x14ac:dyDescent="0.2">
      <c r="A73" s="1"/>
      <c r="B73" s="1"/>
      <c r="C73" s="48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1"/>
      <c r="R73" s="1"/>
      <c r="S73" s="1"/>
      <c r="T73" s="1"/>
      <c r="U73" s="1"/>
      <c r="V73" s="1"/>
    </row>
    <row r="74" spans="1:22" ht="12.75" customHeight="1" x14ac:dyDescent="0.2">
      <c r="A74" s="1"/>
      <c r="B74" s="1"/>
      <c r="C74" s="48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1"/>
      <c r="R74" s="1"/>
      <c r="S74" s="1"/>
      <c r="T74" s="1"/>
      <c r="U74" s="1"/>
      <c r="V74" s="1"/>
    </row>
    <row r="75" spans="1:22" ht="12.75" customHeight="1" x14ac:dyDescent="0.2">
      <c r="A75" s="1"/>
      <c r="B75" s="1"/>
      <c r="C75" s="48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1"/>
      <c r="R75" s="1"/>
      <c r="S75" s="1"/>
      <c r="T75" s="1"/>
      <c r="U75" s="1"/>
      <c r="V75" s="1"/>
    </row>
    <row r="76" spans="1:22" ht="12.75" customHeight="1" x14ac:dyDescent="0.2">
      <c r="A76" s="1"/>
      <c r="B76" s="1"/>
      <c r="C76" s="48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1"/>
      <c r="R76" s="1"/>
      <c r="S76" s="1"/>
      <c r="T76" s="1"/>
      <c r="U76" s="1"/>
      <c r="V76" s="1"/>
    </row>
    <row r="77" spans="1:22" ht="12.75" customHeight="1" x14ac:dyDescent="0.2">
      <c r="A77" s="1"/>
      <c r="B77" s="1"/>
      <c r="C77" s="48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1"/>
      <c r="R77" s="1"/>
      <c r="S77" s="1"/>
      <c r="T77" s="1"/>
      <c r="U77" s="1"/>
      <c r="V77" s="1"/>
    </row>
    <row r="78" spans="1:22" ht="12.75" customHeight="1" x14ac:dyDescent="0.2">
      <c r="A78" s="1"/>
      <c r="B78" s="1"/>
      <c r="C78" s="48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1"/>
      <c r="R78" s="1"/>
      <c r="S78" s="1"/>
      <c r="T78" s="1"/>
      <c r="U78" s="1"/>
      <c r="V78" s="1"/>
    </row>
    <row r="79" spans="1:22" ht="12.75" customHeight="1" x14ac:dyDescent="0.2">
      <c r="A79" s="1"/>
      <c r="B79" s="1"/>
      <c r="C79" s="48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1"/>
      <c r="R79" s="1"/>
      <c r="S79" s="1"/>
      <c r="T79" s="1"/>
      <c r="U79" s="1"/>
      <c r="V79" s="1"/>
    </row>
    <row r="80" spans="1:22" ht="12.75" customHeight="1" x14ac:dyDescent="0.2">
      <c r="A80" s="1"/>
      <c r="B80" s="1"/>
      <c r="C80" s="48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1"/>
      <c r="R80" s="1"/>
      <c r="S80" s="1"/>
      <c r="T80" s="1"/>
      <c r="U80" s="1"/>
      <c r="V80" s="1"/>
    </row>
    <row r="81" spans="1:22" ht="12.75" customHeight="1" x14ac:dyDescent="0.2">
      <c r="A81" s="1"/>
      <c r="B81" s="1"/>
      <c r="C81" s="48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1"/>
      <c r="R81" s="1"/>
      <c r="S81" s="1"/>
      <c r="T81" s="1"/>
      <c r="U81" s="1"/>
      <c r="V81" s="1"/>
    </row>
    <row r="82" spans="1:22" ht="12.75" customHeight="1" x14ac:dyDescent="0.2">
      <c r="A82" s="1"/>
      <c r="B82" s="1"/>
      <c r="C82" s="48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1"/>
      <c r="R82" s="1"/>
      <c r="S82" s="1"/>
      <c r="T82" s="1"/>
      <c r="U82" s="1"/>
      <c r="V82" s="1"/>
    </row>
    <row r="83" spans="1:22" ht="12.75" customHeight="1" x14ac:dyDescent="0.2">
      <c r="A83" s="1"/>
      <c r="B83" s="1"/>
      <c r="C83" s="48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1"/>
      <c r="R83" s="1"/>
      <c r="S83" s="1"/>
      <c r="T83" s="1"/>
      <c r="U83" s="1"/>
      <c r="V83" s="1"/>
    </row>
    <row r="84" spans="1:22" ht="12.75" customHeight="1" x14ac:dyDescent="0.2">
      <c r="A84" s="1"/>
      <c r="B84" s="1"/>
      <c r="C84" s="48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1"/>
      <c r="R84" s="1"/>
      <c r="S84" s="1"/>
      <c r="T84" s="1"/>
      <c r="U84" s="1"/>
      <c r="V84" s="1"/>
    </row>
    <row r="85" spans="1:22" ht="12.75" customHeight="1" x14ac:dyDescent="0.2">
      <c r="A85" s="1"/>
      <c r="B85" s="1"/>
      <c r="C85" s="48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1"/>
      <c r="R85" s="1"/>
      <c r="S85" s="1"/>
      <c r="T85" s="1"/>
      <c r="U85" s="1"/>
      <c r="V85" s="1"/>
    </row>
    <row r="86" spans="1:22" ht="12.75" customHeight="1" x14ac:dyDescent="0.2">
      <c r="A86" s="1"/>
      <c r="B86" s="1"/>
      <c r="C86" s="48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1"/>
      <c r="R86" s="1"/>
      <c r="S86" s="1"/>
      <c r="T86" s="1"/>
      <c r="U86" s="1"/>
      <c r="V86" s="1"/>
    </row>
  </sheetData>
  <mergeCells count="42">
    <mergeCell ref="J20:K20"/>
    <mergeCell ref="N19:N21"/>
    <mergeCell ref="P19:P21"/>
    <mergeCell ref="O19:O21"/>
    <mergeCell ref="H12:M12"/>
    <mergeCell ref="P12:P14"/>
    <mergeCell ref="O12:O14"/>
    <mergeCell ref="N12:N14"/>
    <mergeCell ref="L20:M20"/>
    <mergeCell ref="H19:M19"/>
    <mergeCell ref="L13:M13"/>
    <mergeCell ref="H13:I13"/>
    <mergeCell ref="C12:F12"/>
    <mergeCell ref="C19:F19"/>
    <mergeCell ref="G19:G21"/>
    <mergeCell ref="C20:C21"/>
    <mergeCell ref="D20:D21"/>
    <mergeCell ref="F13:F14"/>
    <mergeCell ref="G12:G14"/>
    <mergeCell ref="E20:E21"/>
    <mergeCell ref="F20:F21"/>
    <mergeCell ref="A18:P18"/>
    <mergeCell ref="A19:A21"/>
    <mergeCell ref="B19:B21"/>
    <mergeCell ref="C13:C14"/>
    <mergeCell ref="H20:I20"/>
    <mergeCell ref="A2:A9"/>
    <mergeCell ref="A12:A14"/>
    <mergeCell ref="B12:B14"/>
    <mergeCell ref="B9:I9"/>
    <mergeCell ref="A10:P10"/>
    <mergeCell ref="A11:P11"/>
    <mergeCell ref="B2:P3"/>
    <mergeCell ref="B4:P4"/>
    <mergeCell ref="B5:P5"/>
    <mergeCell ref="B6:P7"/>
    <mergeCell ref="B8:I8"/>
    <mergeCell ref="J8:P8"/>
    <mergeCell ref="J9:P9"/>
    <mergeCell ref="D13:D14"/>
    <mergeCell ref="E13:E14"/>
    <mergeCell ref="J13:K13"/>
  </mergeCells>
  <printOptions horizontalCentered="1" verticalCentered="1"/>
  <pageMargins left="0" right="0" top="0.35433070866141736" bottom="0.35433070866141736" header="0" footer="0"/>
  <pageSetup scale="85" orientation="landscape" r:id="rId1"/>
  <rowBreaks count="1" manualBreakCount="1">
    <brk id="29" max="1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95"/>
  <sheetViews>
    <sheetView tabSelected="1" topLeftCell="A4" zoomScale="148" zoomScaleNormal="148" zoomScaleSheetLayoutView="93" zoomScalePageLayoutView="89" workbookViewId="0"/>
  </sheetViews>
  <sheetFormatPr baseColWidth="10" defaultColWidth="14.42578125" defaultRowHeight="15" customHeight="1" x14ac:dyDescent="0.2"/>
  <cols>
    <col min="1" max="1" width="25" style="96" customWidth="1"/>
    <col min="2" max="2" width="16" style="96" customWidth="1"/>
    <col min="3" max="3" width="7" style="96" customWidth="1"/>
    <col min="4" max="4" width="10.140625" style="96" customWidth="1"/>
    <col min="5" max="5" width="7.7109375" style="96" customWidth="1"/>
    <col min="6" max="6" width="8" style="96" customWidth="1"/>
    <col min="7" max="7" width="8.140625" style="96" customWidth="1"/>
    <col min="8" max="8" width="5.7109375" style="96" customWidth="1"/>
    <col min="9" max="9" width="6.28515625" style="96" customWidth="1"/>
    <col min="10" max="13" width="5.28515625" style="96" customWidth="1"/>
    <col min="14" max="15" width="5.85546875" style="96" customWidth="1"/>
    <col min="16" max="16" width="7.42578125" style="96" customWidth="1"/>
    <col min="17" max="19" width="9.28515625" style="96" customWidth="1"/>
    <col min="20" max="20" width="9" style="96" customWidth="1"/>
    <col min="21" max="23" width="9.28515625" style="96" hidden="1" customWidth="1"/>
    <col min="24" max="16384" width="14.42578125" style="96"/>
  </cols>
  <sheetData>
    <row r="1" spans="1:23" ht="12.75" customHeight="1" x14ac:dyDescent="0.2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</row>
    <row r="2" spans="1:23" ht="12.75" customHeight="1" x14ac:dyDescent="0.2">
      <c r="A2" s="588"/>
      <c r="B2" s="654" t="s">
        <v>0</v>
      </c>
      <c r="C2" s="655"/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5"/>
      <c r="O2" s="655"/>
      <c r="P2" s="656"/>
      <c r="Q2" s="68"/>
      <c r="R2" s="68"/>
      <c r="S2" s="68"/>
      <c r="T2" s="68"/>
      <c r="U2" s="68"/>
      <c r="V2" s="68"/>
      <c r="W2" s="68"/>
    </row>
    <row r="3" spans="1:23" ht="12.75" customHeight="1" x14ac:dyDescent="0.2">
      <c r="A3" s="711"/>
      <c r="B3" s="657"/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9"/>
      <c r="Q3" s="68"/>
      <c r="R3" s="68"/>
      <c r="S3" s="68"/>
      <c r="T3" s="68"/>
      <c r="U3" s="68"/>
      <c r="V3" s="68"/>
      <c r="W3" s="68"/>
    </row>
    <row r="4" spans="1:23" ht="12.75" customHeight="1" x14ac:dyDescent="0.2">
      <c r="A4" s="711"/>
      <c r="B4" s="660" t="s">
        <v>93</v>
      </c>
      <c r="C4" s="661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1"/>
      <c r="O4" s="661"/>
      <c r="P4" s="662"/>
      <c r="Q4" s="68"/>
      <c r="R4" s="68"/>
      <c r="S4" s="68"/>
      <c r="T4" s="68"/>
      <c r="U4" s="68"/>
      <c r="V4" s="68"/>
      <c r="W4" s="68"/>
    </row>
    <row r="5" spans="1:23" ht="17.25" customHeight="1" x14ac:dyDescent="0.2">
      <c r="A5" s="711"/>
      <c r="B5" s="663" t="s">
        <v>2</v>
      </c>
      <c r="C5" s="664"/>
      <c r="D5" s="664"/>
      <c r="E5" s="664"/>
      <c r="F5" s="664"/>
      <c r="G5" s="664"/>
      <c r="H5" s="664"/>
      <c r="I5" s="664"/>
      <c r="J5" s="664"/>
      <c r="K5" s="664"/>
      <c r="L5" s="664"/>
      <c r="M5" s="664"/>
      <c r="N5" s="664"/>
      <c r="O5" s="664"/>
      <c r="P5" s="665"/>
      <c r="Q5" s="68"/>
      <c r="R5" s="68"/>
      <c r="S5" s="68"/>
      <c r="T5" s="68"/>
      <c r="U5" s="68"/>
      <c r="V5" s="68"/>
      <c r="W5" s="68"/>
    </row>
    <row r="6" spans="1:23" ht="12.75" customHeight="1" x14ac:dyDescent="0.2">
      <c r="A6" s="711"/>
      <c r="B6" s="666" t="s">
        <v>3</v>
      </c>
      <c r="C6" s="667"/>
      <c r="D6" s="667"/>
      <c r="E6" s="667"/>
      <c r="F6" s="667"/>
      <c r="G6" s="667"/>
      <c r="H6" s="667"/>
      <c r="I6" s="667"/>
      <c r="J6" s="667"/>
      <c r="K6" s="667"/>
      <c r="L6" s="667"/>
      <c r="M6" s="667"/>
      <c r="N6" s="667"/>
      <c r="O6" s="667"/>
      <c r="P6" s="668"/>
      <c r="Q6" s="68"/>
      <c r="R6" s="68"/>
      <c r="S6" s="68"/>
      <c r="T6" s="68"/>
      <c r="U6" s="68"/>
      <c r="V6" s="68"/>
      <c r="W6" s="68"/>
    </row>
    <row r="7" spans="1:23" ht="14.25" customHeight="1" x14ac:dyDescent="0.2">
      <c r="A7" s="711"/>
      <c r="B7" s="669"/>
      <c r="C7" s="670"/>
      <c r="D7" s="670"/>
      <c r="E7" s="670"/>
      <c r="F7" s="670"/>
      <c r="G7" s="670"/>
      <c r="H7" s="670"/>
      <c r="I7" s="670"/>
      <c r="J7" s="670"/>
      <c r="K7" s="670"/>
      <c r="L7" s="670"/>
      <c r="M7" s="670"/>
      <c r="N7" s="670"/>
      <c r="O7" s="670"/>
      <c r="P7" s="671"/>
      <c r="Q7" s="68"/>
      <c r="R7" s="68"/>
      <c r="S7" s="68"/>
      <c r="T7" s="68"/>
      <c r="U7" s="68"/>
      <c r="V7" s="68"/>
      <c r="W7" s="68"/>
    </row>
    <row r="8" spans="1:23" ht="15" customHeight="1" x14ac:dyDescent="0.2">
      <c r="A8" s="711"/>
      <c r="B8" s="699" t="s">
        <v>4</v>
      </c>
      <c r="C8" s="700"/>
      <c r="D8" s="700"/>
      <c r="E8" s="700"/>
      <c r="F8" s="700"/>
      <c r="G8" s="700"/>
      <c r="H8" s="700"/>
      <c r="I8" s="701"/>
      <c r="J8" s="702" t="s">
        <v>5</v>
      </c>
      <c r="K8" s="700"/>
      <c r="L8" s="700"/>
      <c r="M8" s="700"/>
      <c r="N8" s="700"/>
      <c r="O8" s="700"/>
      <c r="P8" s="703"/>
      <c r="Q8" s="68"/>
      <c r="R8" s="68"/>
      <c r="S8" s="68"/>
      <c r="T8" s="68"/>
      <c r="U8" s="68"/>
      <c r="V8" s="68"/>
      <c r="W8" s="68"/>
    </row>
    <row r="9" spans="1:23" ht="15.75" customHeight="1" x14ac:dyDescent="0.2">
      <c r="A9" s="712"/>
      <c r="B9" s="704" t="s">
        <v>6</v>
      </c>
      <c r="C9" s="705"/>
      <c r="D9" s="705"/>
      <c r="E9" s="705"/>
      <c r="F9" s="705"/>
      <c r="G9" s="705"/>
      <c r="H9" s="705"/>
      <c r="I9" s="706"/>
      <c r="J9" s="707" t="s">
        <v>247</v>
      </c>
      <c r="K9" s="705"/>
      <c r="L9" s="705"/>
      <c r="M9" s="705"/>
      <c r="N9" s="705"/>
      <c r="O9" s="705"/>
      <c r="P9" s="708"/>
      <c r="Q9" s="68"/>
      <c r="R9" s="68"/>
      <c r="S9" s="68"/>
      <c r="T9" s="68"/>
      <c r="U9" s="68"/>
      <c r="V9" s="68"/>
      <c r="W9" s="68"/>
    </row>
    <row r="10" spans="1:23" ht="12.75" customHeight="1" x14ac:dyDescent="0.2">
      <c r="A10" s="709"/>
      <c r="B10" s="661"/>
      <c r="C10" s="661"/>
      <c r="D10" s="661"/>
      <c r="E10" s="661"/>
      <c r="F10" s="661"/>
      <c r="G10" s="661"/>
      <c r="H10" s="661"/>
      <c r="I10" s="661"/>
      <c r="J10" s="661"/>
      <c r="K10" s="661"/>
      <c r="L10" s="661"/>
      <c r="M10" s="661"/>
      <c r="N10" s="661"/>
      <c r="O10" s="661"/>
      <c r="P10" s="710"/>
      <c r="Q10" s="94"/>
      <c r="R10" s="68"/>
      <c r="S10" s="68"/>
      <c r="T10" s="68"/>
      <c r="U10" s="68"/>
      <c r="V10" s="68"/>
      <c r="W10" s="68"/>
    </row>
    <row r="11" spans="1:23" ht="12" customHeight="1" x14ac:dyDescent="0.25">
      <c r="A11" s="688" t="s">
        <v>184</v>
      </c>
      <c r="B11" s="689"/>
      <c r="C11" s="689"/>
      <c r="D11" s="689"/>
      <c r="E11" s="689"/>
      <c r="F11" s="689"/>
      <c r="G11" s="689"/>
      <c r="H11" s="689"/>
      <c r="I11" s="689"/>
      <c r="J11" s="689"/>
      <c r="K11" s="689"/>
      <c r="L11" s="689"/>
      <c r="M11" s="689"/>
      <c r="N11" s="689"/>
      <c r="O11" s="689"/>
      <c r="P11" s="690"/>
      <c r="Q11" s="68"/>
      <c r="R11" s="68"/>
      <c r="S11" s="68"/>
      <c r="T11" s="68"/>
      <c r="U11" s="68"/>
      <c r="V11" s="68"/>
      <c r="W11" s="68"/>
    </row>
    <row r="12" spans="1:23" ht="11.25" customHeight="1" x14ac:dyDescent="0.2">
      <c r="A12" s="678" t="s">
        <v>8</v>
      </c>
      <c r="B12" s="678" t="s">
        <v>9</v>
      </c>
      <c r="C12" s="692" t="s">
        <v>10</v>
      </c>
      <c r="D12" s="693"/>
      <c r="E12" s="693"/>
      <c r="F12" s="694"/>
      <c r="G12" s="695" t="s">
        <v>11</v>
      </c>
      <c r="H12" s="716" t="s">
        <v>12</v>
      </c>
      <c r="I12" s="717"/>
      <c r="J12" s="717"/>
      <c r="K12" s="717"/>
      <c r="L12" s="717"/>
      <c r="M12" s="717"/>
      <c r="N12" s="698" t="s">
        <v>17</v>
      </c>
      <c r="O12" s="698" t="s">
        <v>18</v>
      </c>
      <c r="P12" s="746" t="s">
        <v>251</v>
      </c>
      <c r="Q12" s="68"/>
      <c r="R12" s="68"/>
      <c r="S12" s="68"/>
      <c r="T12" s="68"/>
      <c r="U12" s="68"/>
      <c r="V12" s="68"/>
      <c r="W12" s="68"/>
    </row>
    <row r="13" spans="1:23" ht="15.75" customHeight="1" x14ac:dyDescent="0.2">
      <c r="A13" s="691"/>
      <c r="B13" s="691"/>
      <c r="C13" s="678" t="s">
        <v>248</v>
      </c>
      <c r="D13" s="678" t="s">
        <v>249</v>
      </c>
      <c r="E13" s="678" t="s">
        <v>250</v>
      </c>
      <c r="F13" s="678" t="s">
        <v>251</v>
      </c>
      <c r="G13" s="696"/>
      <c r="H13" s="680" t="s">
        <v>248</v>
      </c>
      <c r="I13" s="681"/>
      <c r="J13" s="680" t="s">
        <v>249</v>
      </c>
      <c r="K13" s="681"/>
      <c r="L13" s="680" t="s">
        <v>250</v>
      </c>
      <c r="M13" s="682"/>
      <c r="N13" s="698"/>
      <c r="O13" s="698"/>
      <c r="P13" s="746"/>
      <c r="Q13" s="68"/>
      <c r="R13" s="68"/>
      <c r="S13" s="68"/>
      <c r="T13" s="68"/>
      <c r="U13" s="68"/>
      <c r="V13" s="68"/>
      <c r="W13" s="68"/>
    </row>
    <row r="14" spans="1:23" ht="8.25" customHeight="1" x14ac:dyDescent="0.2">
      <c r="A14" s="679"/>
      <c r="B14" s="679"/>
      <c r="C14" s="679"/>
      <c r="D14" s="679"/>
      <c r="E14" s="679"/>
      <c r="F14" s="679"/>
      <c r="G14" s="697"/>
      <c r="H14" s="97" t="s">
        <v>19</v>
      </c>
      <c r="I14" s="97" t="s">
        <v>20</v>
      </c>
      <c r="J14" s="97" t="s">
        <v>19</v>
      </c>
      <c r="K14" s="97" t="s">
        <v>20</v>
      </c>
      <c r="L14" s="97" t="s">
        <v>19</v>
      </c>
      <c r="M14" s="227" t="s">
        <v>20</v>
      </c>
      <c r="N14" s="698"/>
      <c r="O14" s="698"/>
      <c r="P14" s="746"/>
      <c r="Q14" s="68"/>
      <c r="R14" s="68"/>
      <c r="S14" s="68"/>
      <c r="T14" s="68"/>
      <c r="U14" s="68"/>
      <c r="V14" s="68"/>
      <c r="W14" s="68"/>
    </row>
    <row r="15" spans="1:23" ht="11.25" customHeight="1" x14ac:dyDescent="0.2">
      <c r="A15" s="77" t="s">
        <v>256</v>
      </c>
      <c r="B15" s="69" t="s">
        <v>185</v>
      </c>
      <c r="C15" s="98">
        <v>10488</v>
      </c>
      <c r="D15" s="98">
        <v>11756</v>
      </c>
      <c r="E15" s="98">
        <v>12275</v>
      </c>
      <c r="F15" s="99">
        <f t="shared" ref="F15:F30" si="0">SUM(C15:E15)</f>
        <v>34519</v>
      </c>
      <c r="G15" s="69" t="s">
        <v>23</v>
      </c>
      <c r="H15" s="100">
        <v>8059</v>
      </c>
      <c r="I15" s="90">
        <v>1065</v>
      </c>
      <c r="J15" s="90">
        <v>8848</v>
      </c>
      <c r="K15" s="90">
        <v>1292</v>
      </c>
      <c r="L15" s="90">
        <v>9498</v>
      </c>
      <c r="M15" s="90">
        <v>1325</v>
      </c>
      <c r="N15" s="228">
        <f t="shared" ref="N15:N30" si="1">SUM(H15,J15,L15)</f>
        <v>26405</v>
      </c>
      <c r="O15" s="229">
        <f t="shared" ref="O15:O30" si="2">SUM(I15,K15,M15)</f>
        <v>3682</v>
      </c>
      <c r="P15" s="230">
        <f t="shared" ref="P15:P30" si="3">SUM(H15:M15)</f>
        <v>30087</v>
      </c>
      <c r="Q15" s="68"/>
      <c r="R15" s="68"/>
      <c r="S15" s="68"/>
      <c r="T15" s="68"/>
      <c r="U15" s="68"/>
      <c r="V15" s="68"/>
      <c r="W15" s="68"/>
    </row>
    <row r="16" spans="1:23" ht="12" customHeight="1" x14ac:dyDescent="0.2">
      <c r="A16" s="77" t="s">
        <v>186</v>
      </c>
      <c r="B16" s="69" t="s">
        <v>185</v>
      </c>
      <c r="C16" s="98">
        <v>21174</v>
      </c>
      <c r="D16" s="98">
        <v>21845</v>
      </c>
      <c r="E16" s="98">
        <v>22380</v>
      </c>
      <c r="F16" s="99">
        <f t="shared" si="0"/>
        <v>65399</v>
      </c>
      <c r="G16" s="69" t="s">
        <v>23</v>
      </c>
      <c r="H16" s="100">
        <v>19357</v>
      </c>
      <c r="I16" s="90">
        <v>1899</v>
      </c>
      <c r="J16" s="90">
        <v>19421</v>
      </c>
      <c r="K16" s="90">
        <v>2051</v>
      </c>
      <c r="L16" s="90">
        <v>20783</v>
      </c>
      <c r="M16" s="90">
        <v>2000</v>
      </c>
      <c r="N16" s="101">
        <f t="shared" si="1"/>
        <v>59561</v>
      </c>
      <c r="O16" s="99">
        <f t="shared" si="2"/>
        <v>5950</v>
      </c>
      <c r="P16" s="102">
        <f t="shared" si="3"/>
        <v>65511</v>
      </c>
      <c r="Q16" s="68"/>
      <c r="R16" s="68"/>
      <c r="S16" s="68"/>
      <c r="T16" s="68"/>
      <c r="U16" s="68"/>
      <c r="V16" s="68"/>
      <c r="W16" s="68"/>
    </row>
    <row r="17" spans="1:23" ht="10.5" customHeight="1" x14ac:dyDescent="0.2">
      <c r="A17" s="77" t="s">
        <v>187</v>
      </c>
      <c r="B17" s="69" t="s">
        <v>188</v>
      </c>
      <c r="C17" s="98">
        <v>229</v>
      </c>
      <c r="D17" s="98">
        <v>190</v>
      </c>
      <c r="E17" s="98">
        <v>215</v>
      </c>
      <c r="F17" s="99">
        <f t="shared" si="0"/>
        <v>634</v>
      </c>
      <c r="G17" s="69" t="s">
        <v>23</v>
      </c>
      <c r="H17" s="100">
        <v>2087</v>
      </c>
      <c r="I17" s="90">
        <v>277</v>
      </c>
      <c r="J17" s="90">
        <v>1923</v>
      </c>
      <c r="K17" s="90">
        <v>227</v>
      </c>
      <c r="L17" s="90">
        <v>2219</v>
      </c>
      <c r="M17" s="90">
        <v>345</v>
      </c>
      <c r="N17" s="99">
        <f t="shared" si="1"/>
        <v>6229</v>
      </c>
      <c r="O17" s="99">
        <f t="shared" si="2"/>
        <v>849</v>
      </c>
      <c r="P17" s="102">
        <f t="shared" si="3"/>
        <v>7078</v>
      </c>
      <c r="Q17" s="68"/>
      <c r="R17" s="68"/>
      <c r="S17" s="68"/>
      <c r="T17" s="68"/>
      <c r="U17" s="68"/>
      <c r="V17" s="68"/>
      <c r="W17" s="68"/>
    </row>
    <row r="18" spans="1:23" ht="18" customHeight="1" x14ac:dyDescent="0.2">
      <c r="A18" s="77" t="s">
        <v>189</v>
      </c>
      <c r="B18" s="69" t="s">
        <v>188</v>
      </c>
      <c r="C18" s="98">
        <v>274</v>
      </c>
      <c r="D18" s="98">
        <v>303</v>
      </c>
      <c r="E18" s="103">
        <v>319</v>
      </c>
      <c r="F18" s="102">
        <f t="shared" si="0"/>
        <v>896</v>
      </c>
      <c r="G18" s="104" t="s">
        <v>23</v>
      </c>
      <c r="H18" s="100">
        <v>3713</v>
      </c>
      <c r="I18" s="90">
        <v>478</v>
      </c>
      <c r="J18" s="90">
        <v>3832</v>
      </c>
      <c r="K18" s="90">
        <v>548</v>
      </c>
      <c r="L18" s="90">
        <v>3827</v>
      </c>
      <c r="M18" s="90">
        <v>612</v>
      </c>
      <c r="N18" s="102">
        <f t="shared" si="1"/>
        <v>11372</v>
      </c>
      <c r="O18" s="102">
        <f t="shared" si="2"/>
        <v>1638</v>
      </c>
      <c r="P18" s="102">
        <f t="shared" si="3"/>
        <v>13010</v>
      </c>
      <c r="Q18" s="68"/>
      <c r="R18" s="68"/>
      <c r="S18" s="68"/>
      <c r="T18" s="68"/>
      <c r="U18" s="68"/>
      <c r="V18" s="68"/>
      <c r="W18" s="68"/>
    </row>
    <row r="19" spans="1:23" ht="9" customHeight="1" x14ac:dyDescent="0.2">
      <c r="A19" s="77" t="s">
        <v>190</v>
      </c>
      <c r="B19" s="69" t="s">
        <v>191</v>
      </c>
      <c r="C19" s="98">
        <v>2</v>
      </c>
      <c r="D19" s="98">
        <v>8</v>
      </c>
      <c r="E19" s="98">
        <v>12</v>
      </c>
      <c r="F19" s="99">
        <f t="shared" si="0"/>
        <v>22</v>
      </c>
      <c r="G19" s="69" t="s">
        <v>23</v>
      </c>
      <c r="H19" s="105">
        <v>9</v>
      </c>
      <c r="I19" s="106">
        <v>4</v>
      </c>
      <c r="J19" s="106">
        <v>20</v>
      </c>
      <c r="K19" s="106">
        <v>3</v>
      </c>
      <c r="L19" s="106">
        <v>8</v>
      </c>
      <c r="M19" s="106">
        <v>13</v>
      </c>
      <c r="N19" s="99">
        <f t="shared" si="1"/>
        <v>37</v>
      </c>
      <c r="O19" s="99">
        <f t="shared" si="2"/>
        <v>20</v>
      </c>
      <c r="P19" s="102">
        <f t="shared" si="3"/>
        <v>57</v>
      </c>
      <c r="Q19" s="68"/>
      <c r="R19" s="68"/>
      <c r="S19" s="68"/>
      <c r="T19" s="68"/>
      <c r="U19" s="68"/>
      <c r="V19" s="68"/>
      <c r="W19" s="68"/>
    </row>
    <row r="20" spans="1:23" ht="9" customHeight="1" x14ac:dyDescent="0.2">
      <c r="A20" s="77" t="s">
        <v>192</v>
      </c>
      <c r="B20" s="69" t="s">
        <v>193</v>
      </c>
      <c r="C20" s="98">
        <v>0</v>
      </c>
      <c r="D20" s="98">
        <v>4</v>
      </c>
      <c r="E20" s="98">
        <v>9</v>
      </c>
      <c r="F20" s="99">
        <f t="shared" si="0"/>
        <v>13</v>
      </c>
      <c r="G20" s="69" t="s">
        <v>23</v>
      </c>
      <c r="H20" s="106">
        <v>0</v>
      </c>
      <c r="I20" s="106">
        <v>0</v>
      </c>
      <c r="J20" s="107">
        <v>148</v>
      </c>
      <c r="K20" s="107">
        <v>40</v>
      </c>
      <c r="L20" s="106">
        <v>198</v>
      </c>
      <c r="M20" s="106">
        <v>28</v>
      </c>
      <c r="N20" s="99">
        <f t="shared" si="1"/>
        <v>346</v>
      </c>
      <c r="O20" s="99">
        <f t="shared" si="2"/>
        <v>68</v>
      </c>
      <c r="P20" s="102">
        <f t="shared" si="3"/>
        <v>414</v>
      </c>
      <c r="Q20" s="68"/>
      <c r="R20" s="68"/>
      <c r="S20" s="68"/>
      <c r="T20" s="68"/>
      <c r="U20" s="68"/>
      <c r="V20" s="68"/>
      <c r="W20" s="68"/>
    </row>
    <row r="21" spans="1:23" ht="9" customHeight="1" x14ac:dyDescent="0.2">
      <c r="A21" s="77" t="s">
        <v>194</v>
      </c>
      <c r="B21" s="69" t="s">
        <v>195</v>
      </c>
      <c r="C21" s="98">
        <v>89</v>
      </c>
      <c r="D21" s="98">
        <v>68</v>
      </c>
      <c r="E21" s="98">
        <v>86</v>
      </c>
      <c r="F21" s="99">
        <f t="shared" si="0"/>
        <v>243</v>
      </c>
      <c r="G21" s="69" t="s">
        <v>23</v>
      </c>
      <c r="H21" s="105">
        <v>1103</v>
      </c>
      <c r="I21" s="106">
        <v>340</v>
      </c>
      <c r="J21" s="106">
        <v>902</v>
      </c>
      <c r="K21" s="106">
        <v>376</v>
      </c>
      <c r="L21" s="106">
        <v>1002</v>
      </c>
      <c r="M21" s="106">
        <v>289</v>
      </c>
      <c r="N21" s="99">
        <f t="shared" si="1"/>
        <v>3007</v>
      </c>
      <c r="O21" s="99">
        <f t="shared" si="2"/>
        <v>1005</v>
      </c>
      <c r="P21" s="102">
        <f t="shared" si="3"/>
        <v>4012</v>
      </c>
      <c r="Q21" s="68"/>
      <c r="R21" s="68"/>
      <c r="S21" s="68"/>
      <c r="T21" s="68"/>
      <c r="U21" s="68"/>
      <c r="V21" s="68"/>
      <c r="W21" s="68"/>
    </row>
    <row r="22" spans="1:23" ht="9" customHeight="1" x14ac:dyDescent="0.2">
      <c r="A22" s="77" t="s">
        <v>196</v>
      </c>
      <c r="B22" s="69" t="s">
        <v>109</v>
      </c>
      <c r="C22" s="98">
        <v>4</v>
      </c>
      <c r="D22" s="98">
        <v>10</v>
      </c>
      <c r="E22" s="98">
        <v>8</v>
      </c>
      <c r="F22" s="99">
        <f t="shared" si="0"/>
        <v>22</v>
      </c>
      <c r="G22" s="69" t="s">
        <v>23</v>
      </c>
      <c r="H22" s="105">
        <v>44</v>
      </c>
      <c r="I22" s="106">
        <v>20</v>
      </c>
      <c r="J22" s="106">
        <v>129</v>
      </c>
      <c r="K22" s="106">
        <v>94</v>
      </c>
      <c r="L22" s="106">
        <v>91</v>
      </c>
      <c r="M22" s="106">
        <v>62</v>
      </c>
      <c r="N22" s="99">
        <f t="shared" si="1"/>
        <v>264</v>
      </c>
      <c r="O22" s="99">
        <f t="shared" si="2"/>
        <v>176</v>
      </c>
      <c r="P22" s="102">
        <f t="shared" si="3"/>
        <v>440</v>
      </c>
      <c r="Q22" s="95"/>
      <c r="R22" s="95"/>
      <c r="S22" s="95"/>
      <c r="T22" s="95"/>
      <c r="U22" s="95"/>
      <c r="V22" s="95"/>
      <c r="W22" s="95"/>
    </row>
    <row r="23" spans="1:23" ht="9" customHeight="1" x14ac:dyDescent="0.2">
      <c r="A23" s="77" t="s">
        <v>197</v>
      </c>
      <c r="B23" s="69" t="s">
        <v>109</v>
      </c>
      <c r="C23" s="106">
        <v>12</v>
      </c>
      <c r="D23" s="106">
        <v>8</v>
      </c>
      <c r="E23" s="106">
        <v>12</v>
      </c>
      <c r="F23" s="99">
        <f t="shared" si="0"/>
        <v>32</v>
      </c>
      <c r="G23" s="69" t="s">
        <v>78</v>
      </c>
      <c r="H23" s="105">
        <v>166</v>
      </c>
      <c r="I23" s="106">
        <v>22</v>
      </c>
      <c r="J23" s="106">
        <v>165</v>
      </c>
      <c r="K23" s="106">
        <v>45</v>
      </c>
      <c r="L23" s="106">
        <v>219</v>
      </c>
      <c r="M23" s="106">
        <v>39</v>
      </c>
      <c r="N23" s="99">
        <f t="shared" si="1"/>
        <v>550</v>
      </c>
      <c r="O23" s="99">
        <f t="shared" si="2"/>
        <v>106</v>
      </c>
      <c r="P23" s="102">
        <f t="shared" si="3"/>
        <v>656</v>
      </c>
      <c r="Q23" s="95"/>
      <c r="R23" s="95"/>
      <c r="S23" s="95"/>
      <c r="T23" s="95"/>
      <c r="U23" s="95"/>
      <c r="V23" s="95"/>
      <c r="W23" s="95"/>
    </row>
    <row r="24" spans="1:23" ht="9" customHeight="1" x14ac:dyDescent="0.2">
      <c r="A24" s="77" t="s">
        <v>198</v>
      </c>
      <c r="B24" s="69" t="s">
        <v>199</v>
      </c>
      <c r="C24" s="106">
        <v>12</v>
      </c>
      <c r="D24" s="106">
        <v>18</v>
      </c>
      <c r="E24" s="106">
        <v>8</v>
      </c>
      <c r="F24" s="99">
        <f t="shared" si="0"/>
        <v>38</v>
      </c>
      <c r="G24" s="69" t="s">
        <v>200</v>
      </c>
      <c r="H24" s="105">
        <v>279</v>
      </c>
      <c r="I24" s="106">
        <v>78</v>
      </c>
      <c r="J24" s="106">
        <v>188</v>
      </c>
      <c r="K24" s="106">
        <v>23</v>
      </c>
      <c r="L24" s="106">
        <v>172</v>
      </c>
      <c r="M24" s="106">
        <v>29</v>
      </c>
      <c r="N24" s="99">
        <f t="shared" si="1"/>
        <v>639</v>
      </c>
      <c r="O24" s="99">
        <f t="shared" si="2"/>
        <v>130</v>
      </c>
      <c r="P24" s="102">
        <f t="shared" si="3"/>
        <v>769</v>
      </c>
      <c r="Q24" s="95"/>
      <c r="R24" s="95"/>
      <c r="S24" s="95"/>
      <c r="T24" s="95"/>
      <c r="U24" s="95"/>
      <c r="V24" s="95"/>
      <c r="W24" s="95"/>
    </row>
    <row r="25" spans="1:23" ht="9" customHeight="1" x14ac:dyDescent="0.2">
      <c r="A25" s="77" t="s">
        <v>201</v>
      </c>
      <c r="B25" s="69" t="s">
        <v>199</v>
      </c>
      <c r="C25" s="106">
        <v>24</v>
      </c>
      <c r="D25" s="106">
        <v>13</v>
      </c>
      <c r="E25" s="106">
        <v>31</v>
      </c>
      <c r="F25" s="99">
        <f t="shared" si="0"/>
        <v>68</v>
      </c>
      <c r="G25" s="69" t="s">
        <v>23</v>
      </c>
      <c r="H25" s="105">
        <v>278</v>
      </c>
      <c r="I25" s="106">
        <v>87</v>
      </c>
      <c r="J25" s="106">
        <v>203</v>
      </c>
      <c r="K25" s="106">
        <v>69</v>
      </c>
      <c r="L25" s="106">
        <v>514</v>
      </c>
      <c r="M25" s="106">
        <v>153</v>
      </c>
      <c r="N25" s="99">
        <f t="shared" si="1"/>
        <v>995</v>
      </c>
      <c r="O25" s="99">
        <f t="shared" si="2"/>
        <v>309</v>
      </c>
      <c r="P25" s="102">
        <f t="shared" si="3"/>
        <v>1304</v>
      </c>
      <c r="Q25" s="95"/>
      <c r="R25" s="95"/>
      <c r="S25" s="95"/>
      <c r="T25" s="95"/>
      <c r="U25" s="95"/>
      <c r="V25" s="95"/>
      <c r="W25" s="95"/>
    </row>
    <row r="26" spans="1:23" ht="9" customHeight="1" x14ac:dyDescent="0.2">
      <c r="A26" s="77" t="s">
        <v>202</v>
      </c>
      <c r="B26" s="69" t="s">
        <v>202</v>
      </c>
      <c r="C26" s="106">
        <v>1899</v>
      </c>
      <c r="D26" s="106">
        <v>1747</v>
      </c>
      <c r="E26" s="106">
        <v>1701</v>
      </c>
      <c r="F26" s="99">
        <f t="shared" si="0"/>
        <v>5347</v>
      </c>
      <c r="G26" s="69" t="s">
        <v>23</v>
      </c>
      <c r="H26" s="105">
        <v>1619</v>
      </c>
      <c r="I26" s="106">
        <v>305</v>
      </c>
      <c r="J26" s="106">
        <v>1562</v>
      </c>
      <c r="K26" s="106">
        <v>244</v>
      </c>
      <c r="L26" s="106">
        <v>1538</v>
      </c>
      <c r="M26" s="106">
        <v>240</v>
      </c>
      <c r="N26" s="99">
        <f t="shared" si="1"/>
        <v>4719</v>
      </c>
      <c r="O26" s="99">
        <f t="shared" si="2"/>
        <v>789</v>
      </c>
      <c r="P26" s="102">
        <f t="shared" si="3"/>
        <v>5508</v>
      </c>
      <c r="Q26" s="95"/>
      <c r="R26" s="95"/>
      <c r="S26" s="95"/>
      <c r="T26" s="95"/>
      <c r="U26" s="95"/>
      <c r="V26" s="95"/>
      <c r="W26" s="95"/>
    </row>
    <row r="27" spans="1:23" ht="12" customHeight="1" x14ac:dyDescent="0.2">
      <c r="A27" s="77" t="s">
        <v>203</v>
      </c>
      <c r="B27" s="69" t="s">
        <v>204</v>
      </c>
      <c r="C27" s="106">
        <v>715</v>
      </c>
      <c r="D27" s="106">
        <v>815</v>
      </c>
      <c r="E27" s="106">
        <v>865</v>
      </c>
      <c r="F27" s="99">
        <f t="shared" si="0"/>
        <v>2395</v>
      </c>
      <c r="G27" s="69" t="s">
        <v>23</v>
      </c>
      <c r="H27" s="105">
        <v>2037</v>
      </c>
      <c r="I27" s="106">
        <v>277</v>
      </c>
      <c r="J27" s="106">
        <v>2030</v>
      </c>
      <c r="K27" s="106">
        <v>270</v>
      </c>
      <c r="L27" s="106">
        <v>2203</v>
      </c>
      <c r="M27" s="106">
        <v>266</v>
      </c>
      <c r="N27" s="99">
        <f t="shared" si="1"/>
        <v>6270</v>
      </c>
      <c r="O27" s="99">
        <f t="shared" si="2"/>
        <v>813</v>
      </c>
      <c r="P27" s="102">
        <f t="shared" si="3"/>
        <v>7083</v>
      </c>
      <c r="Q27" s="95"/>
      <c r="R27" s="95"/>
      <c r="S27" s="95"/>
      <c r="T27" s="95"/>
      <c r="U27" s="95"/>
      <c r="V27" s="95"/>
      <c r="W27" s="95"/>
    </row>
    <row r="28" spans="1:23" ht="9" customHeight="1" x14ac:dyDescent="0.2">
      <c r="A28" s="77" t="s">
        <v>205</v>
      </c>
      <c r="B28" s="69" t="s">
        <v>206</v>
      </c>
      <c r="C28" s="106">
        <v>312</v>
      </c>
      <c r="D28" s="106">
        <v>431</v>
      </c>
      <c r="E28" s="106">
        <v>357</v>
      </c>
      <c r="F28" s="99">
        <f t="shared" si="0"/>
        <v>1100</v>
      </c>
      <c r="G28" s="69" t="s">
        <v>23</v>
      </c>
      <c r="H28" s="105">
        <v>977</v>
      </c>
      <c r="I28" s="106">
        <v>93</v>
      </c>
      <c r="J28" s="106">
        <v>1143</v>
      </c>
      <c r="K28" s="106">
        <v>212</v>
      </c>
      <c r="L28" s="106">
        <v>816</v>
      </c>
      <c r="M28" s="106">
        <v>119</v>
      </c>
      <c r="N28" s="99">
        <f t="shared" si="1"/>
        <v>2936</v>
      </c>
      <c r="O28" s="99">
        <f t="shared" si="2"/>
        <v>424</v>
      </c>
      <c r="P28" s="102">
        <f t="shared" si="3"/>
        <v>3360</v>
      </c>
      <c r="Q28" s="95"/>
      <c r="R28" s="95"/>
      <c r="S28" s="95"/>
      <c r="T28" s="95"/>
      <c r="U28" s="95"/>
      <c r="V28" s="95"/>
      <c r="W28" s="95"/>
    </row>
    <row r="29" spans="1:23" ht="9" customHeight="1" x14ac:dyDescent="0.2">
      <c r="A29" s="77" t="s">
        <v>207</v>
      </c>
      <c r="B29" s="69" t="s">
        <v>208</v>
      </c>
      <c r="C29" s="106">
        <v>250</v>
      </c>
      <c r="D29" s="106">
        <v>262</v>
      </c>
      <c r="E29" s="106">
        <v>277</v>
      </c>
      <c r="F29" s="99">
        <f t="shared" si="0"/>
        <v>789</v>
      </c>
      <c r="G29" s="69" t="s">
        <v>63</v>
      </c>
      <c r="H29" s="105">
        <v>222</v>
      </c>
      <c r="I29" s="106">
        <v>196</v>
      </c>
      <c r="J29" s="106">
        <v>237</v>
      </c>
      <c r="K29" s="106">
        <v>439</v>
      </c>
      <c r="L29" s="106">
        <v>316</v>
      </c>
      <c r="M29" s="106">
        <v>259</v>
      </c>
      <c r="N29" s="99">
        <f t="shared" si="1"/>
        <v>775</v>
      </c>
      <c r="O29" s="99">
        <f t="shared" si="2"/>
        <v>894</v>
      </c>
      <c r="P29" s="102">
        <f t="shared" si="3"/>
        <v>1669</v>
      </c>
      <c r="Q29" s="68"/>
      <c r="R29" s="68"/>
      <c r="S29" s="68"/>
      <c r="T29" s="68"/>
      <c r="U29" s="68"/>
      <c r="V29" s="68"/>
      <c r="W29" s="68"/>
    </row>
    <row r="30" spans="1:23" ht="9" customHeight="1" x14ac:dyDescent="0.2">
      <c r="A30" s="77" t="s">
        <v>209</v>
      </c>
      <c r="B30" s="69" t="s">
        <v>208</v>
      </c>
      <c r="C30" s="106">
        <v>657</v>
      </c>
      <c r="D30" s="106">
        <v>525</v>
      </c>
      <c r="E30" s="106">
        <v>408</v>
      </c>
      <c r="F30" s="99">
        <f t="shared" si="0"/>
        <v>1590</v>
      </c>
      <c r="G30" s="69" t="s">
        <v>63</v>
      </c>
      <c r="H30" s="105">
        <v>435</v>
      </c>
      <c r="I30" s="106">
        <v>340</v>
      </c>
      <c r="J30" s="106">
        <v>441</v>
      </c>
      <c r="K30" s="106">
        <v>306</v>
      </c>
      <c r="L30" s="106">
        <v>397</v>
      </c>
      <c r="M30" s="106">
        <v>285</v>
      </c>
      <c r="N30" s="99">
        <f t="shared" si="1"/>
        <v>1273</v>
      </c>
      <c r="O30" s="99">
        <f t="shared" si="2"/>
        <v>931</v>
      </c>
      <c r="P30" s="102">
        <f t="shared" si="3"/>
        <v>2204</v>
      </c>
      <c r="Q30" s="68"/>
      <c r="R30" s="68"/>
      <c r="S30" s="68"/>
      <c r="T30" s="68"/>
      <c r="U30" s="68"/>
      <c r="V30" s="68"/>
      <c r="W30" s="68"/>
    </row>
    <row r="31" spans="1:23" ht="12.75" customHeight="1" x14ac:dyDescent="0.25">
      <c r="A31" s="674" t="s">
        <v>210</v>
      </c>
      <c r="B31" s="675"/>
      <c r="C31" s="675"/>
      <c r="D31" s="675"/>
      <c r="E31" s="675"/>
      <c r="F31" s="675"/>
      <c r="G31" s="675"/>
      <c r="H31" s="675"/>
      <c r="I31" s="675"/>
      <c r="J31" s="675"/>
      <c r="K31" s="675"/>
      <c r="L31" s="675"/>
      <c r="M31" s="675"/>
      <c r="N31" s="675"/>
      <c r="O31" s="675"/>
      <c r="P31" s="676"/>
      <c r="Q31" s="68"/>
      <c r="R31" s="68"/>
      <c r="S31" s="68"/>
      <c r="T31" s="68"/>
      <c r="U31" s="68"/>
      <c r="V31" s="68"/>
      <c r="W31" s="68"/>
    </row>
    <row r="32" spans="1:23" ht="12.75" customHeight="1" x14ac:dyDescent="0.25">
      <c r="A32" s="672" t="s">
        <v>8</v>
      </c>
      <c r="B32" s="672" t="s">
        <v>9</v>
      </c>
      <c r="C32" s="684" t="s">
        <v>10</v>
      </c>
      <c r="D32" s="685"/>
      <c r="E32" s="685"/>
      <c r="F32" s="686"/>
      <c r="G32" s="672" t="s">
        <v>11</v>
      </c>
      <c r="H32" s="684" t="s">
        <v>12</v>
      </c>
      <c r="I32" s="685"/>
      <c r="J32" s="685"/>
      <c r="K32" s="685"/>
      <c r="L32" s="685"/>
      <c r="M32" s="685"/>
      <c r="N32" s="685"/>
      <c r="O32" s="685"/>
      <c r="P32" s="687"/>
      <c r="Q32" s="68"/>
      <c r="R32" s="68"/>
      <c r="S32" s="68"/>
      <c r="T32" s="68"/>
      <c r="U32" s="68"/>
      <c r="V32" s="68"/>
      <c r="W32" s="68"/>
    </row>
    <row r="33" spans="1:23" ht="13.5" customHeight="1" x14ac:dyDescent="0.25">
      <c r="A33" s="677"/>
      <c r="B33" s="677"/>
      <c r="C33" s="672" t="s">
        <v>248</v>
      </c>
      <c r="D33" s="672" t="s">
        <v>249</v>
      </c>
      <c r="E33" s="672" t="s">
        <v>250</v>
      </c>
      <c r="F33" s="672" t="s">
        <v>251</v>
      </c>
      <c r="G33" s="677"/>
      <c r="H33" s="684" t="s">
        <v>248</v>
      </c>
      <c r="I33" s="686"/>
      <c r="J33" s="684" t="s">
        <v>249</v>
      </c>
      <c r="K33" s="686"/>
      <c r="L33" s="684" t="s">
        <v>250</v>
      </c>
      <c r="M33" s="686"/>
      <c r="N33" s="672" t="s">
        <v>17</v>
      </c>
      <c r="O33" s="672" t="s">
        <v>18</v>
      </c>
      <c r="P33" s="765" t="s">
        <v>251</v>
      </c>
      <c r="Q33" s="68"/>
      <c r="R33" s="68"/>
      <c r="S33" s="68"/>
      <c r="T33" s="68"/>
      <c r="U33" s="68"/>
      <c r="V33" s="68"/>
      <c r="W33" s="68"/>
    </row>
    <row r="34" spans="1:23" ht="12.75" customHeight="1" x14ac:dyDescent="0.2">
      <c r="A34" s="673"/>
      <c r="B34" s="673"/>
      <c r="C34" s="673"/>
      <c r="D34" s="673"/>
      <c r="E34" s="673"/>
      <c r="F34" s="683"/>
      <c r="G34" s="673"/>
      <c r="H34" s="75" t="s">
        <v>19</v>
      </c>
      <c r="I34" s="75" t="s">
        <v>20</v>
      </c>
      <c r="J34" s="75" t="s">
        <v>19</v>
      </c>
      <c r="K34" s="75" t="s">
        <v>20</v>
      </c>
      <c r="L34" s="75" t="s">
        <v>19</v>
      </c>
      <c r="M34" s="75" t="s">
        <v>20</v>
      </c>
      <c r="N34" s="673"/>
      <c r="O34" s="673"/>
      <c r="P34" s="766"/>
      <c r="Q34" s="68"/>
      <c r="R34" s="68"/>
      <c r="S34" s="68"/>
      <c r="T34" s="68"/>
      <c r="U34" s="68"/>
      <c r="V34" s="68"/>
      <c r="W34" s="68"/>
    </row>
    <row r="35" spans="1:23" ht="36" customHeight="1" x14ac:dyDescent="0.2">
      <c r="A35" s="89" t="s">
        <v>211</v>
      </c>
      <c r="B35" s="104" t="s">
        <v>212</v>
      </c>
      <c r="C35" s="90">
        <v>4</v>
      </c>
      <c r="D35" s="90">
        <v>0</v>
      </c>
      <c r="E35" s="90">
        <v>3</v>
      </c>
      <c r="F35" s="108">
        <v>7</v>
      </c>
      <c r="G35" s="104" t="s">
        <v>23</v>
      </c>
      <c r="H35" s="104">
        <v>40</v>
      </c>
      <c r="I35" s="109">
        <v>65</v>
      </c>
      <c r="J35" s="110">
        <v>0</v>
      </c>
      <c r="K35" s="110">
        <v>0</v>
      </c>
      <c r="L35" s="110">
        <v>21</v>
      </c>
      <c r="M35" s="110">
        <v>33</v>
      </c>
      <c r="N35" s="111">
        <f>SUM(H35,J35,L35)</f>
        <v>61</v>
      </c>
      <c r="O35" s="111">
        <f>SUM(I35,K35,M35)</f>
        <v>98</v>
      </c>
      <c r="P35" s="291">
        <f>SUM(H35:M35)</f>
        <v>159</v>
      </c>
      <c r="Q35" s="68"/>
      <c r="R35" s="68"/>
      <c r="S35" s="68"/>
      <c r="T35" s="68"/>
      <c r="U35" s="68"/>
      <c r="V35" s="68"/>
      <c r="W35" s="68"/>
    </row>
    <row r="36" spans="1:23" ht="28.5" customHeight="1" x14ac:dyDescent="0.2">
      <c r="A36" s="292" t="s">
        <v>213</v>
      </c>
      <c r="B36" s="114" t="s">
        <v>22</v>
      </c>
      <c r="C36" s="112">
        <v>0</v>
      </c>
      <c r="D36" s="112">
        <v>0</v>
      </c>
      <c r="E36" s="112">
        <v>0</v>
      </c>
      <c r="F36" s="113">
        <f>+E36+D36+C36</f>
        <v>0</v>
      </c>
      <c r="G36" s="114" t="s">
        <v>23</v>
      </c>
      <c r="H36" s="115">
        <v>0</v>
      </c>
      <c r="I36" s="116">
        <v>0</v>
      </c>
      <c r="J36" s="756">
        <v>0</v>
      </c>
      <c r="K36" s="759">
        <v>0</v>
      </c>
      <c r="L36" s="762" t="s">
        <v>261</v>
      </c>
      <c r="M36" s="759"/>
      <c r="N36" s="725">
        <v>20</v>
      </c>
      <c r="O36" s="725">
        <v>35</v>
      </c>
      <c r="P36" s="753">
        <f>+N36+O36</f>
        <v>55</v>
      </c>
      <c r="Q36" s="68"/>
      <c r="R36" s="68"/>
      <c r="S36" s="68"/>
      <c r="T36" s="68"/>
      <c r="U36" s="68"/>
      <c r="V36" s="68"/>
      <c r="W36" s="68"/>
    </row>
    <row r="37" spans="1:23" ht="24" customHeight="1" x14ac:dyDescent="0.2">
      <c r="A37" s="77" t="s">
        <v>214</v>
      </c>
      <c r="B37" s="104" t="s">
        <v>215</v>
      </c>
      <c r="C37" s="90">
        <v>208</v>
      </c>
      <c r="D37" s="90">
        <v>0</v>
      </c>
      <c r="E37" s="90">
        <v>190</v>
      </c>
      <c r="F37" s="108">
        <f>+E37+D37+C37</f>
        <v>398</v>
      </c>
      <c r="G37" s="117" t="s">
        <v>23</v>
      </c>
      <c r="H37" s="734">
        <v>20</v>
      </c>
      <c r="I37" s="736">
        <v>35</v>
      </c>
      <c r="J37" s="757"/>
      <c r="K37" s="760"/>
      <c r="L37" s="763"/>
      <c r="M37" s="760"/>
      <c r="N37" s="726"/>
      <c r="O37" s="726"/>
      <c r="P37" s="754"/>
      <c r="Q37" s="68"/>
      <c r="R37" s="68"/>
      <c r="S37" s="68"/>
      <c r="T37" s="68"/>
      <c r="U37" s="68"/>
      <c r="V37" s="68"/>
      <c r="W37" s="68"/>
    </row>
    <row r="38" spans="1:23" ht="42.75" customHeight="1" x14ac:dyDescent="0.2">
      <c r="A38" s="77" t="s">
        <v>216</v>
      </c>
      <c r="B38" s="104" t="s">
        <v>215</v>
      </c>
      <c r="C38" s="90">
        <v>15</v>
      </c>
      <c r="D38" s="90">
        <v>0</v>
      </c>
      <c r="E38" s="90">
        <v>1204</v>
      </c>
      <c r="F38" s="108">
        <f>+E38+D38+C38</f>
        <v>1219</v>
      </c>
      <c r="G38" s="118" t="s">
        <v>23</v>
      </c>
      <c r="H38" s="735"/>
      <c r="I38" s="737"/>
      <c r="J38" s="758"/>
      <c r="K38" s="761"/>
      <c r="L38" s="764"/>
      <c r="M38" s="761"/>
      <c r="N38" s="727"/>
      <c r="O38" s="727"/>
      <c r="P38" s="755"/>
      <c r="Q38" s="68"/>
      <c r="R38" s="68"/>
      <c r="S38" s="68"/>
      <c r="T38" s="68"/>
      <c r="U38" s="68"/>
      <c r="V38" s="68"/>
      <c r="W38" s="68"/>
    </row>
    <row r="39" spans="1:23" ht="12.75" customHeight="1" x14ac:dyDescent="0.2">
      <c r="A39" s="69" t="s">
        <v>46</v>
      </c>
      <c r="B39" s="104" t="s">
        <v>217</v>
      </c>
      <c r="C39" s="90">
        <v>4</v>
      </c>
      <c r="D39" s="90">
        <v>10</v>
      </c>
      <c r="E39" s="90">
        <v>7</v>
      </c>
      <c r="F39" s="108">
        <f>+E39+D39+C39</f>
        <v>21</v>
      </c>
      <c r="G39" s="69" t="s">
        <v>23</v>
      </c>
      <c r="H39" s="119">
        <v>2</v>
      </c>
      <c r="I39" s="110">
        <v>4</v>
      </c>
      <c r="J39" s="110">
        <v>21</v>
      </c>
      <c r="K39" s="110">
        <v>9</v>
      </c>
      <c r="L39" s="110">
        <v>8</v>
      </c>
      <c r="M39" s="110">
        <v>9</v>
      </c>
      <c r="N39" s="111">
        <f>SUM(H39,J39,L39)</f>
        <v>31</v>
      </c>
      <c r="O39" s="111">
        <f>SUM(I39,K39,M39)</f>
        <v>22</v>
      </c>
      <c r="P39" s="291">
        <f>SUM(H39:M39)</f>
        <v>53</v>
      </c>
      <c r="Q39" s="68"/>
      <c r="R39" s="68"/>
      <c r="S39" s="68"/>
      <c r="T39" s="68"/>
      <c r="U39" s="68"/>
      <c r="V39" s="68"/>
      <c r="W39" s="68"/>
    </row>
    <row r="40" spans="1:23" ht="12.75" customHeight="1" x14ac:dyDescent="0.2">
      <c r="A40" s="744" t="s">
        <v>218</v>
      </c>
      <c r="B40" s="670"/>
      <c r="C40" s="670"/>
      <c r="D40" s="670"/>
      <c r="E40" s="670"/>
      <c r="F40" s="670"/>
      <c r="G40" s="670"/>
      <c r="H40" s="670"/>
      <c r="I40" s="670"/>
      <c r="J40" s="670"/>
      <c r="K40" s="670"/>
      <c r="L40" s="670"/>
      <c r="M40" s="670"/>
      <c r="N40" s="670"/>
      <c r="O40" s="670"/>
      <c r="P40" s="745"/>
      <c r="Q40" s="68"/>
      <c r="R40" s="68"/>
      <c r="S40" s="68"/>
      <c r="T40" s="68"/>
      <c r="U40" s="68"/>
      <c r="V40" s="68"/>
      <c r="W40" s="68"/>
    </row>
    <row r="41" spans="1:23" ht="12.75" customHeight="1" thickBot="1" x14ac:dyDescent="0.25">
      <c r="A41" s="648" t="s">
        <v>51</v>
      </c>
      <c r="B41" s="651" t="s">
        <v>52</v>
      </c>
      <c r="C41" s="747" t="s">
        <v>252</v>
      </c>
      <c r="D41" s="748"/>
      <c r="E41" s="738" t="s">
        <v>54</v>
      </c>
      <c r="F41" s="739"/>
      <c r="G41" s="739"/>
      <c r="H41" s="739"/>
      <c r="I41" s="740"/>
      <c r="J41" s="728" t="s">
        <v>257</v>
      </c>
      <c r="K41" s="729"/>
      <c r="L41" s="729"/>
      <c r="M41" s="729"/>
      <c r="N41" s="729"/>
      <c r="O41" s="729"/>
      <c r="P41" s="730"/>
      <c r="Q41" s="68"/>
      <c r="R41" s="68"/>
      <c r="S41" s="68"/>
      <c r="T41" s="68"/>
      <c r="U41" s="68"/>
      <c r="V41" s="68"/>
      <c r="W41" s="68"/>
    </row>
    <row r="42" spans="1:23" ht="18.75" customHeight="1" thickBot="1" x14ac:dyDescent="0.25">
      <c r="A42" s="649"/>
      <c r="B42" s="652"/>
      <c r="C42" s="749"/>
      <c r="D42" s="750"/>
      <c r="E42" s="741"/>
      <c r="F42" s="742"/>
      <c r="G42" s="742"/>
      <c r="H42" s="742"/>
      <c r="I42" s="743"/>
      <c r="J42" s="731" t="s">
        <v>248</v>
      </c>
      <c r="K42" s="732"/>
      <c r="L42" s="733" t="s">
        <v>249</v>
      </c>
      <c r="M42" s="732"/>
      <c r="N42" s="733" t="s">
        <v>250</v>
      </c>
      <c r="O42" s="732"/>
      <c r="P42" s="293" t="s">
        <v>251</v>
      </c>
      <c r="Q42" s="68"/>
      <c r="R42" s="68"/>
      <c r="S42" s="68"/>
      <c r="T42" s="68"/>
      <c r="U42" s="68"/>
      <c r="V42" s="68"/>
      <c r="W42" s="68"/>
    </row>
    <row r="43" spans="1:23" ht="21.75" customHeight="1" thickBot="1" x14ac:dyDescent="0.25">
      <c r="A43" s="650"/>
      <c r="B43" s="653"/>
      <c r="C43" s="749"/>
      <c r="D43" s="750"/>
      <c r="E43" s="120" t="s">
        <v>248</v>
      </c>
      <c r="F43" s="120" t="s">
        <v>249</v>
      </c>
      <c r="G43" s="721" t="s">
        <v>250</v>
      </c>
      <c r="H43" s="722"/>
      <c r="I43" s="723"/>
      <c r="J43" s="97" t="s">
        <v>19</v>
      </c>
      <c r="K43" s="97" t="s">
        <v>20</v>
      </c>
      <c r="L43" s="97" t="s">
        <v>19</v>
      </c>
      <c r="M43" s="97" t="s">
        <v>20</v>
      </c>
      <c r="N43" s="97" t="s">
        <v>19</v>
      </c>
      <c r="O43" s="97" t="s">
        <v>20</v>
      </c>
      <c r="P43" s="293"/>
      <c r="Q43" s="68"/>
      <c r="R43" s="68"/>
      <c r="S43" s="68"/>
      <c r="T43" s="68"/>
      <c r="U43" s="68"/>
      <c r="V43" s="68"/>
      <c r="W43" s="68"/>
    </row>
    <row r="44" spans="1:23" ht="12.75" customHeight="1" thickBot="1" x14ac:dyDescent="0.25">
      <c r="A44" s="87" t="s">
        <v>219</v>
      </c>
      <c r="B44" s="121" t="s">
        <v>220</v>
      </c>
      <c r="C44" s="751">
        <f>SUM(E44:G44)</f>
        <v>4950</v>
      </c>
      <c r="D44" s="752"/>
      <c r="E44" s="122">
        <v>1572</v>
      </c>
      <c r="F44" s="123">
        <v>1008</v>
      </c>
      <c r="G44" s="713">
        <v>2370</v>
      </c>
      <c r="H44" s="714"/>
      <c r="I44" s="715"/>
      <c r="J44" s="124">
        <v>105</v>
      </c>
      <c r="K44" s="124">
        <v>6</v>
      </c>
      <c r="L44" s="125">
        <v>80</v>
      </c>
      <c r="M44" s="126">
        <v>6</v>
      </c>
      <c r="N44" s="127">
        <v>191</v>
      </c>
      <c r="O44" s="127">
        <v>6</v>
      </c>
      <c r="P44" s="294">
        <f>SUM(J44:O44)</f>
        <v>394</v>
      </c>
      <c r="Q44" s="68"/>
      <c r="R44" s="68"/>
      <c r="S44" s="68"/>
      <c r="T44" s="68"/>
      <c r="U44" s="68"/>
      <c r="V44" s="68"/>
      <c r="W44" s="68"/>
    </row>
    <row r="45" spans="1:23" ht="12.75" customHeight="1" thickBot="1" x14ac:dyDescent="0.25">
      <c r="A45" s="295" t="s">
        <v>221</v>
      </c>
      <c r="B45" s="128" t="s">
        <v>220</v>
      </c>
      <c r="C45" s="91"/>
      <c r="D45" s="93">
        <f>SUM(E45:G45)</f>
        <v>4950</v>
      </c>
      <c r="E45" s="122">
        <v>1572</v>
      </c>
      <c r="F45" s="123">
        <v>1008</v>
      </c>
      <c r="G45" s="713">
        <v>2370</v>
      </c>
      <c r="H45" s="714"/>
      <c r="I45" s="715"/>
      <c r="J45" s="129">
        <v>105</v>
      </c>
      <c r="K45" s="129">
        <v>6</v>
      </c>
      <c r="L45" s="130">
        <v>80</v>
      </c>
      <c r="M45" s="130">
        <v>6</v>
      </c>
      <c r="N45" s="130">
        <v>191</v>
      </c>
      <c r="O45" s="130">
        <v>6</v>
      </c>
      <c r="P45" s="296">
        <f>SUM(J45:O45)</f>
        <v>394</v>
      </c>
      <c r="Q45" s="68"/>
      <c r="R45" s="68"/>
      <c r="S45" s="68"/>
      <c r="T45" s="68"/>
      <c r="U45" s="68"/>
      <c r="V45" s="68"/>
      <c r="W45" s="68"/>
    </row>
    <row r="46" spans="1:23" ht="13.5" customHeight="1" thickBot="1" x14ac:dyDescent="0.25">
      <c r="A46" s="88" t="s">
        <v>222</v>
      </c>
      <c r="B46" s="131" t="s">
        <v>223</v>
      </c>
      <c r="C46" s="92"/>
      <c r="D46" s="93">
        <f>SUM(E46:G46)</f>
        <v>23</v>
      </c>
      <c r="E46" s="132">
        <v>23</v>
      </c>
      <c r="F46" s="133">
        <v>0</v>
      </c>
      <c r="G46" s="718">
        <v>0</v>
      </c>
      <c r="H46" s="719"/>
      <c r="I46" s="720"/>
      <c r="J46" s="297">
        <v>121</v>
      </c>
      <c r="K46" s="134">
        <v>11</v>
      </c>
      <c r="L46" s="298">
        <v>0</v>
      </c>
      <c r="M46" s="135">
        <v>0</v>
      </c>
      <c r="N46" s="136">
        <v>0</v>
      </c>
      <c r="O46" s="136">
        <v>0</v>
      </c>
      <c r="P46" s="299">
        <f>SUM(J46:O46)</f>
        <v>132</v>
      </c>
      <c r="Q46" s="68"/>
      <c r="R46" s="68"/>
      <c r="S46" s="68"/>
      <c r="T46" s="68"/>
      <c r="U46" s="68"/>
      <c r="V46" s="68"/>
      <c r="W46" s="68"/>
    </row>
    <row r="47" spans="1:23" ht="21" customHeight="1" x14ac:dyDescent="0.2">
      <c r="A47" s="137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724"/>
      <c r="O47" s="724"/>
      <c r="P47" s="86"/>
      <c r="Q47" s="68"/>
      <c r="R47" s="68"/>
      <c r="S47" s="68"/>
      <c r="T47" s="68"/>
      <c r="U47" s="68"/>
      <c r="V47" s="68"/>
      <c r="W47" s="68"/>
    </row>
    <row r="48" spans="1:23" ht="12.75" customHeight="1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85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</row>
    <row r="49" spans="1:23" ht="12.75" customHeight="1" x14ac:dyDescent="0.2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</row>
    <row r="50" spans="1:23" ht="12.75" customHeight="1" x14ac:dyDescent="0.2">
      <c r="A50" s="68"/>
      <c r="B50" s="68"/>
      <c r="C50" s="70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</row>
    <row r="51" spans="1:23" ht="12.75" customHeight="1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</row>
    <row r="52" spans="1:23" ht="12.75" customHeight="1" x14ac:dyDescent="0.2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</row>
    <row r="53" spans="1:23" ht="12.75" customHeight="1" x14ac:dyDescent="0.2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</row>
    <row r="54" spans="1:23" ht="12.75" customHeight="1" x14ac:dyDescent="0.2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3" ht="12.75" customHeight="1" x14ac:dyDescent="0.2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3" ht="12.75" customHeight="1" x14ac:dyDescent="0.2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</row>
    <row r="57" spans="1:23" ht="12.75" customHeight="1" x14ac:dyDescent="0.2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</row>
    <row r="58" spans="1:23" ht="12.75" customHeight="1" x14ac:dyDescent="0.2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</row>
    <row r="59" spans="1:23" ht="12.75" customHeight="1" x14ac:dyDescent="0.2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</row>
    <row r="60" spans="1:23" ht="12.75" customHeight="1" x14ac:dyDescent="0.2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</row>
    <row r="61" spans="1:23" ht="12.75" customHeight="1" x14ac:dyDescent="0.2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</row>
    <row r="62" spans="1:23" ht="12.75" customHeight="1" x14ac:dyDescent="0.2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</row>
    <row r="63" spans="1:23" ht="12.75" customHeight="1" x14ac:dyDescent="0.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</row>
    <row r="64" spans="1:23" ht="12.75" customHeight="1" x14ac:dyDescent="0.2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3" ht="12.75" customHeight="1" x14ac:dyDescent="0.2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3" ht="12.75" customHeight="1" x14ac:dyDescent="0.2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3" ht="12.75" customHeight="1" x14ac:dyDescent="0.2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</row>
    <row r="68" spans="1:23" ht="12.75" customHeight="1" x14ac:dyDescent="0.2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</row>
    <row r="69" spans="1:23" ht="12.75" customHeight="1" x14ac:dyDescent="0.2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</row>
    <row r="70" spans="1:23" ht="12.75" customHeight="1" x14ac:dyDescent="0.2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</row>
    <row r="71" spans="1:23" ht="12.75" customHeight="1" x14ac:dyDescent="0.2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</row>
    <row r="72" spans="1:23" ht="12.75" customHeight="1" x14ac:dyDescent="0.2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</row>
    <row r="73" spans="1:23" ht="12.75" customHeight="1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</row>
    <row r="74" spans="1:23" ht="12.75" customHeight="1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</row>
    <row r="75" spans="1:23" ht="12.75" customHeight="1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</row>
    <row r="76" spans="1:23" ht="12.75" customHeight="1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</row>
    <row r="77" spans="1:23" ht="12.75" customHeight="1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</row>
    <row r="78" spans="1:23" ht="12.75" customHeight="1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</row>
    <row r="79" spans="1:23" ht="12.75" customHeight="1" x14ac:dyDescent="0.2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</row>
    <row r="80" spans="1:23" ht="12.75" customHeight="1" x14ac:dyDescent="0.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</row>
    <row r="81" spans="1:23" ht="12.75" customHeight="1" x14ac:dyDescent="0.2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</row>
    <row r="82" spans="1:23" ht="12.75" customHeight="1" x14ac:dyDescent="0.2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</row>
    <row r="83" spans="1:23" ht="12.75" customHeight="1" x14ac:dyDescent="0.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</row>
    <row r="84" spans="1:23" ht="12.75" customHeight="1" x14ac:dyDescent="0.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</row>
    <row r="85" spans="1:23" ht="12.75" customHeight="1" x14ac:dyDescent="0.2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</row>
    <row r="86" spans="1:23" ht="12.75" customHeight="1" x14ac:dyDescent="0.2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</row>
    <row r="87" spans="1:23" ht="12.75" customHeight="1" x14ac:dyDescent="0.2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</row>
    <row r="88" spans="1:23" ht="12.75" customHeight="1" x14ac:dyDescent="0.2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</row>
    <row r="89" spans="1:23" ht="12.75" customHeight="1" x14ac:dyDescent="0.2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</row>
    <row r="90" spans="1:23" ht="12.75" customHeight="1" x14ac:dyDescent="0.2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</row>
    <row r="91" spans="1:23" ht="12.75" customHeight="1" x14ac:dyDescent="0.2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</row>
    <row r="92" spans="1:23" ht="12.75" customHeight="1" x14ac:dyDescent="0.2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</row>
    <row r="93" spans="1:23" ht="12.75" customHeight="1" x14ac:dyDescent="0.2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</row>
    <row r="94" spans="1:23" ht="12.75" customHeight="1" x14ac:dyDescent="0.2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</row>
    <row r="95" spans="1:23" ht="12.75" customHeight="1" x14ac:dyDescent="0.2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</row>
  </sheetData>
  <mergeCells count="65">
    <mergeCell ref="C41:D43"/>
    <mergeCell ref="C44:D44"/>
    <mergeCell ref="G44:I44"/>
    <mergeCell ref="E33:E34"/>
    <mergeCell ref="P36:P38"/>
    <mergeCell ref="J33:K33"/>
    <mergeCell ref="L33:M33"/>
    <mergeCell ref="C33:C34"/>
    <mergeCell ref="D33:D34"/>
    <mergeCell ref="J36:J38"/>
    <mergeCell ref="K36:K38"/>
    <mergeCell ref="L36:M38"/>
    <mergeCell ref="P33:P34"/>
    <mergeCell ref="O33:O34"/>
    <mergeCell ref="G45:I45"/>
    <mergeCell ref="H12:M12"/>
    <mergeCell ref="G46:I46"/>
    <mergeCell ref="G43:I43"/>
    <mergeCell ref="N47:O47"/>
    <mergeCell ref="O36:O38"/>
    <mergeCell ref="J41:P41"/>
    <mergeCell ref="J42:K42"/>
    <mergeCell ref="L42:M42"/>
    <mergeCell ref="H37:H38"/>
    <mergeCell ref="I37:I38"/>
    <mergeCell ref="N36:N38"/>
    <mergeCell ref="N42:O42"/>
    <mergeCell ref="E41:I42"/>
    <mergeCell ref="A40:P40"/>
    <mergeCell ref="H33:I33"/>
    <mergeCell ref="B8:I8"/>
    <mergeCell ref="J8:P8"/>
    <mergeCell ref="B9:I9"/>
    <mergeCell ref="J9:P9"/>
    <mergeCell ref="A10:P10"/>
    <mergeCell ref="A2:A9"/>
    <mergeCell ref="G32:G34"/>
    <mergeCell ref="H32:P32"/>
    <mergeCell ref="A11:P11"/>
    <mergeCell ref="A12:A14"/>
    <mergeCell ref="B12:B14"/>
    <mergeCell ref="C12:F12"/>
    <mergeCell ref="G12:G14"/>
    <mergeCell ref="C13:C14"/>
    <mergeCell ref="D13:D14"/>
    <mergeCell ref="E13:E14"/>
    <mergeCell ref="N12:N14"/>
    <mergeCell ref="O12:O14"/>
    <mergeCell ref="P12:P14"/>
    <mergeCell ref="A41:A43"/>
    <mergeCell ref="B41:B43"/>
    <mergeCell ref="B2:P3"/>
    <mergeCell ref="B4:P4"/>
    <mergeCell ref="B5:P5"/>
    <mergeCell ref="B6:P7"/>
    <mergeCell ref="N33:N34"/>
    <mergeCell ref="A31:P31"/>
    <mergeCell ref="A32:A34"/>
    <mergeCell ref="F13:F14"/>
    <mergeCell ref="H13:I13"/>
    <mergeCell ref="J13:K13"/>
    <mergeCell ref="L13:M13"/>
    <mergeCell ref="F33:F34"/>
    <mergeCell ref="B32:B34"/>
    <mergeCell ref="C32:F32"/>
  </mergeCells>
  <printOptions horizontalCentered="1"/>
  <pageMargins left="0.23622047244094491" right="0.23622047244094491" top="0.74803149606299213" bottom="0.74803149606299213" header="0.31496062992125984" footer="0.31496062992125984"/>
  <pageSetup scale="90" orientation="landscape" r:id="rId1"/>
  <rowBreaks count="1" manualBreakCount="1">
    <brk id="39" max="15" man="1"/>
  </rowBreaks>
  <ignoredErrors>
    <ignoredError sqref="D46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J100"/>
  <sheetViews>
    <sheetView topLeftCell="A37" workbookViewId="0">
      <selection activeCell="D39" sqref="D39"/>
    </sheetView>
  </sheetViews>
  <sheetFormatPr baseColWidth="10" defaultColWidth="14.42578125" defaultRowHeight="15" customHeight="1" x14ac:dyDescent="0.2"/>
  <cols>
    <col min="1" max="1" width="25" customWidth="1"/>
    <col min="2" max="2" width="26.7109375" customWidth="1"/>
    <col min="3" max="5" width="7.85546875" customWidth="1"/>
    <col min="6" max="6" width="10.85546875" customWidth="1"/>
    <col min="7" max="7" width="13.42578125" customWidth="1"/>
    <col min="8" max="13" width="7.85546875" customWidth="1"/>
    <col min="14" max="16" width="10.85546875" customWidth="1"/>
    <col min="17" max="36" width="9.28515625" customWidth="1"/>
  </cols>
  <sheetData>
    <row r="1" spans="1:36" ht="12.75" customHeight="1" x14ac:dyDescent="0.2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8" customHeight="1" x14ac:dyDescent="0.2">
      <c r="A2" s="779"/>
      <c r="B2" s="449" t="s">
        <v>0</v>
      </c>
      <c r="C2" s="789"/>
      <c r="D2" s="789"/>
      <c r="E2" s="789"/>
      <c r="F2" s="789"/>
      <c r="G2" s="789"/>
      <c r="H2" s="789"/>
      <c r="I2" s="789"/>
      <c r="J2" s="789"/>
      <c r="K2" s="789"/>
      <c r="L2" s="789"/>
      <c r="M2" s="789"/>
      <c r="N2" s="789"/>
      <c r="O2" s="789"/>
      <c r="P2" s="790"/>
      <c r="Q2" s="3"/>
      <c r="R2" s="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8" customHeight="1" x14ac:dyDescent="0.2">
      <c r="A3" s="780"/>
      <c r="B3" s="791"/>
      <c r="C3" s="792"/>
      <c r="D3" s="792"/>
      <c r="E3" s="792"/>
      <c r="F3" s="792"/>
      <c r="G3" s="792"/>
      <c r="H3" s="792"/>
      <c r="I3" s="792"/>
      <c r="J3" s="792"/>
      <c r="K3" s="792"/>
      <c r="L3" s="792"/>
      <c r="M3" s="792"/>
      <c r="N3" s="792"/>
      <c r="O3" s="792"/>
      <c r="P3" s="793"/>
      <c r="Q3" s="3"/>
      <c r="R3" s="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8" customHeight="1" x14ac:dyDescent="0.2">
      <c r="A4" s="780"/>
      <c r="B4" s="417" t="s">
        <v>1</v>
      </c>
      <c r="C4" s="782"/>
      <c r="D4" s="782"/>
      <c r="E4" s="782"/>
      <c r="F4" s="782"/>
      <c r="G4" s="782"/>
      <c r="H4" s="782"/>
      <c r="I4" s="782"/>
      <c r="J4" s="782"/>
      <c r="K4" s="782"/>
      <c r="L4" s="782"/>
      <c r="M4" s="782"/>
      <c r="N4" s="782"/>
      <c r="O4" s="782"/>
      <c r="P4" s="794"/>
      <c r="Q4" s="3"/>
      <c r="R4" s="3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8" customHeight="1" x14ac:dyDescent="0.2">
      <c r="A5" s="780"/>
      <c r="B5" s="420" t="s">
        <v>2</v>
      </c>
      <c r="C5" s="795"/>
      <c r="D5" s="795"/>
      <c r="E5" s="795"/>
      <c r="F5" s="795"/>
      <c r="G5" s="795"/>
      <c r="H5" s="795"/>
      <c r="I5" s="795"/>
      <c r="J5" s="795"/>
      <c r="K5" s="795"/>
      <c r="L5" s="795"/>
      <c r="M5" s="795"/>
      <c r="N5" s="795"/>
      <c r="O5" s="795"/>
      <c r="P5" s="796"/>
      <c r="Q5" s="3"/>
      <c r="R5" s="3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8" customHeight="1" x14ac:dyDescent="0.25">
      <c r="A6" s="780"/>
      <c r="B6" s="428" t="s">
        <v>3</v>
      </c>
      <c r="C6" s="797"/>
      <c r="D6" s="797"/>
      <c r="E6" s="797"/>
      <c r="F6" s="797"/>
      <c r="G6" s="797"/>
      <c r="H6" s="797"/>
      <c r="I6" s="797"/>
      <c r="J6" s="797"/>
      <c r="K6" s="797"/>
      <c r="L6" s="797"/>
      <c r="M6" s="797"/>
      <c r="N6" s="797"/>
      <c r="O6" s="797"/>
      <c r="P6" s="798"/>
      <c r="Q6" s="3"/>
      <c r="R6" s="3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" customHeight="1" x14ac:dyDescent="0.2">
      <c r="A7" s="780"/>
      <c r="B7" s="799" t="s">
        <v>4</v>
      </c>
      <c r="C7" s="800"/>
      <c r="D7" s="800"/>
      <c r="E7" s="800"/>
      <c r="F7" s="800"/>
      <c r="G7" s="800"/>
      <c r="H7" s="800"/>
      <c r="I7" s="801"/>
      <c r="J7" s="818" t="s">
        <v>5</v>
      </c>
      <c r="K7" s="800"/>
      <c r="L7" s="800"/>
      <c r="M7" s="800"/>
      <c r="N7" s="800"/>
      <c r="O7" s="800"/>
      <c r="P7" s="819"/>
      <c r="Q7" s="1"/>
      <c r="R7" s="3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8" customHeight="1" x14ac:dyDescent="0.2">
      <c r="A8" s="781"/>
      <c r="B8" s="802" t="s">
        <v>6</v>
      </c>
      <c r="C8" s="803"/>
      <c r="D8" s="803"/>
      <c r="E8" s="803"/>
      <c r="F8" s="803"/>
      <c r="G8" s="803"/>
      <c r="H8" s="803"/>
      <c r="I8" s="804"/>
      <c r="J8" s="821" t="s">
        <v>244</v>
      </c>
      <c r="K8" s="803"/>
      <c r="L8" s="803"/>
      <c r="M8" s="803"/>
      <c r="N8" s="803"/>
      <c r="O8" s="803"/>
      <c r="P8" s="822"/>
      <c r="Q8" s="1"/>
      <c r="R8" s="3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8" customHeight="1" x14ac:dyDescent="0.2">
      <c r="A9" s="432"/>
      <c r="B9" s="782"/>
      <c r="C9" s="782"/>
      <c r="D9" s="782"/>
      <c r="E9" s="782"/>
      <c r="F9" s="782"/>
      <c r="G9" s="782"/>
      <c r="H9" s="782"/>
      <c r="I9" s="782"/>
      <c r="J9" s="782"/>
      <c r="K9" s="782"/>
      <c r="L9" s="782"/>
      <c r="M9" s="782"/>
      <c r="N9" s="782"/>
      <c r="O9" s="782"/>
      <c r="P9" s="783"/>
      <c r="Q9" s="1"/>
      <c r="R9" s="3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8" customHeight="1" x14ac:dyDescent="0.2">
      <c r="A10" s="629" t="s">
        <v>224</v>
      </c>
      <c r="B10" s="782"/>
      <c r="C10" s="782"/>
      <c r="D10" s="782"/>
      <c r="E10" s="782"/>
      <c r="F10" s="782"/>
      <c r="G10" s="782"/>
      <c r="H10" s="782"/>
      <c r="I10" s="782"/>
      <c r="J10" s="782"/>
      <c r="K10" s="782"/>
      <c r="L10" s="782"/>
      <c r="M10" s="782"/>
      <c r="N10" s="782"/>
      <c r="O10" s="782"/>
      <c r="P10" s="783"/>
      <c r="Q10" s="1"/>
      <c r="R10" s="3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8" customHeight="1" x14ac:dyDescent="0.2">
      <c r="A11" s="816" t="s">
        <v>8</v>
      </c>
      <c r="B11" s="817" t="s">
        <v>9</v>
      </c>
      <c r="C11" s="784" t="s">
        <v>10</v>
      </c>
      <c r="D11" s="785"/>
      <c r="E11" s="785"/>
      <c r="F11" s="786"/>
      <c r="G11" s="787" t="s">
        <v>11</v>
      </c>
      <c r="H11" s="784" t="s">
        <v>12</v>
      </c>
      <c r="I11" s="785"/>
      <c r="J11" s="785"/>
      <c r="K11" s="785"/>
      <c r="L11" s="785"/>
      <c r="M11" s="785"/>
      <c r="N11" s="785"/>
      <c r="O11" s="785"/>
      <c r="P11" s="820"/>
      <c r="Q11" s="1"/>
      <c r="R11" s="3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8" customHeight="1" x14ac:dyDescent="0.2">
      <c r="A12" s="807"/>
      <c r="B12" s="788"/>
      <c r="C12" s="511" t="s">
        <v>13</v>
      </c>
      <c r="D12" s="511" t="s">
        <v>14</v>
      </c>
      <c r="E12" s="511" t="s">
        <v>15</v>
      </c>
      <c r="F12" s="775" t="s">
        <v>245</v>
      </c>
      <c r="G12" s="788"/>
      <c r="H12" s="471" t="s">
        <v>13</v>
      </c>
      <c r="I12" s="771"/>
      <c r="J12" s="471" t="s">
        <v>16</v>
      </c>
      <c r="K12" s="771"/>
      <c r="L12" s="471" t="s">
        <v>15</v>
      </c>
      <c r="M12" s="771"/>
      <c r="N12" s="477" t="s">
        <v>17</v>
      </c>
      <c r="O12" s="477" t="s">
        <v>18</v>
      </c>
      <c r="P12" s="768" t="s">
        <v>245</v>
      </c>
      <c r="Q12" s="1"/>
      <c r="R12" s="3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8" customHeight="1" x14ac:dyDescent="0.2">
      <c r="A13" s="815"/>
      <c r="B13" s="767"/>
      <c r="C13" s="767"/>
      <c r="D13" s="767"/>
      <c r="E13" s="767"/>
      <c r="F13" s="767"/>
      <c r="G13" s="767"/>
      <c r="H13" s="72" t="s">
        <v>19</v>
      </c>
      <c r="I13" s="72" t="s">
        <v>20</v>
      </c>
      <c r="J13" s="72" t="s">
        <v>19</v>
      </c>
      <c r="K13" s="72" t="s">
        <v>20</v>
      </c>
      <c r="L13" s="72" t="s">
        <v>19</v>
      </c>
      <c r="M13" s="72" t="s">
        <v>20</v>
      </c>
      <c r="N13" s="767"/>
      <c r="O13" s="767"/>
      <c r="P13" s="805"/>
      <c r="Q13" s="1"/>
      <c r="R13" s="3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8" customHeight="1" x14ac:dyDescent="0.2">
      <c r="A14" s="4" t="s">
        <v>21</v>
      </c>
      <c r="B14" s="5" t="s">
        <v>22</v>
      </c>
      <c r="C14" s="6"/>
      <c r="D14" s="6"/>
      <c r="E14" s="7"/>
      <c r="F14" s="8">
        <f t="shared" ref="F14:F20" si="0">SUM(C14:E14)</f>
        <v>0</v>
      </c>
      <c r="G14" s="5" t="s">
        <v>23</v>
      </c>
      <c r="H14" s="7"/>
      <c r="I14" s="7"/>
      <c r="J14" s="9"/>
      <c r="K14" s="9"/>
      <c r="L14" s="9"/>
      <c r="M14" s="9"/>
      <c r="N14" s="10">
        <f t="shared" ref="N14:O20" si="1">SUM(H14,J14,L14)</f>
        <v>0</v>
      </c>
      <c r="O14" s="10">
        <f t="shared" si="1"/>
        <v>0</v>
      </c>
      <c r="P14" s="11">
        <f t="shared" ref="P14:P20" si="2">SUM(H14:M14)</f>
        <v>0</v>
      </c>
      <c r="Q14" s="1"/>
      <c r="R14" s="3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8" customHeight="1" x14ac:dyDescent="0.2">
      <c r="A15" s="4" t="s">
        <v>24</v>
      </c>
      <c r="B15" s="5" t="s">
        <v>25</v>
      </c>
      <c r="C15" s="7"/>
      <c r="D15" s="6"/>
      <c r="E15" s="7"/>
      <c r="F15" s="8">
        <f t="shared" si="0"/>
        <v>0</v>
      </c>
      <c r="G15" s="5" t="s">
        <v>23</v>
      </c>
      <c r="H15" s="7"/>
      <c r="I15" s="7"/>
      <c r="J15" s="7"/>
      <c r="K15" s="7"/>
      <c r="L15" s="7"/>
      <c r="M15" s="7"/>
      <c r="N15" s="12">
        <f t="shared" si="1"/>
        <v>0</v>
      </c>
      <c r="O15" s="12">
        <f t="shared" si="1"/>
        <v>0</v>
      </c>
      <c r="P15" s="11">
        <f t="shared" si="2"/>
        <v>0</v>
      </c>
      <c r="Q15" s="1"/>
      <c r="R15" s="3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18" customHeight="1" x14ac:dyDescent="0.2">
      <c r="A16" s="4" t="s">
        <v>26</v>
      </c>
      <c r="B16" s="5" t="s">
        <v>27</v>
      </c>
      <c r="C16" s="7"/>
      <c r="D16" s="6"/>
      <c r="E16" s="7"/>
      <c r="F16" s="8">
        <f t="shared" si="0"/>
        <v>0</v>
      </c>
      <c r="G16" s="5" t="s">
        <v>23</v>
      </c>
      <c r="H16" s="7"/>
      <c r="I16" s="7"/>
      <c r="J16" s="7"/>
      <c r="K16" s="7"/>
      <c r="L16" s="7"/>
      <c r="M16" s="7"/>
      <c r="N16" s="12">
        <f t="shared" si="1"/>
        <v>0</v>
      </c>
      <c r="O16" s="12">
        <f t="shared" si="1"/>
        <v>0</v>
      </c>
      <c r="P16" s="11">
        <f t="shared" si="2"/>
        <v>0</v>
      </c>
      <c r="Q16" s="1"/>
      <c r="R16" s="3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18" customHeight="1" x14ac:dyDescent="0.2">
      <c r="A17" s="4" t="s">
        <v>28</v>
      </c>
      <c r="B17" s="5" t="s">
        <v>22</v>
      </c>
      <c r="C17" s="7"/>
      <c r="D17" s="6"/>
      <c r="E17" s="7"/>
      <c r="F17" s="8">
        <f t="shared" si="0"/>
        <v>0</v>
      </c>
      <c r="G17" s="5" t="s">
        <v>23</v>
      </c>
      <c r="H17" s="7"/>
      <c r="I17" s="7"/>
      <c r="J17" s="7"/>
      <c r="K17" s="7"/>
      <c r="L17" s="7"/>
      <c r="M17" s="7"/>
      <c r="N17" s="12">
        <f t="shared" si="1"/>
        <v>0</v>
      </c>
      <c r="O17" s="12">
        <f t="shared" si="1"/>
        <v>0</v>
      </c>
      <c r="P17" s="13">
        <f t="shared" si="2"/>
        <v>0</v>
      </c>
      <c r="Q17" s="14"/>
      <c r="R17" s="3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1:36" ht="18" customHeight="1" x14ac:dyDescent="0.2">
      <c r="A18" s="4" t="s">
        <v>29</v>
      </c>
      <c r="B18" s="5" t="s">
        <v>30</v>
      </c>
      <c r="C18" s="7"/>
      <c r="D18" s="6"/>
      <c r="E18" s="7"/>
      <c r="F18" s="8">
        <f t="shared" si="0"/>
        <v>0</v>
      </c>
      <c r="G18" s="5" t="s">
        <v>23</v>
      </c>
      <c r="H18" s="7"/>
      <c r="I18" s="7"/>
      <c r="J18" s="7"/>
      <c r="K18" s="7"/>
      <c r="L18" s="7"/>
      <c r="M18" s="7"/>
      <c r="N18" s="12">
        <f t="shared" si="1"/>
        <v>0</v>
      </c>
      <c r="O18" s="12">
        <f t="shared" si="1"/>
        <v>0</v>
      </c>
      <c r="P18" s="11">
        <f t="shared" si="2"/>
        <v>0</v>
      </c>
      <c r="Q18" s="1"/>
      <c r="R18" s="3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ht="18" customHeight="1" x14ac:dyDescent="0.2">
      <c r="A19" s="4" t="s">
        <v>29</v>
      </c>
      <c r="B19" s="5" t="s">
        <v>31</v>
      </c>
      <c r="C19" s="7"/>
      <c r="D19" s="6"/>
      <c r="E19" s="7"/>
      <c r="F19" s="8">
        <f t="shared" si="0"/>
        <v>0</v>
      </c>
      <c r="G19" s="5" t="s">
        <v>23</v>
      </c>
      <c r="H19" s="7"/>
      <c r="I19" s="7"/>
      <c r="J19" s="7"/>
      <c r="K19" s="7"/>
      <c r="L19" s="7"/>
      <c r="M19" s="7"/>
      <c r="N19" s="12">
        <f t="shared" si="1"/>
        <v>0</v>
      </c>
      <c r="O19" s="12">
        <f t="shared" si="1"/>
        <v>0</v>
      </c>
      <c r="P19" s="11">
        <f t="shared" si="2"/>
        <v>0</v>
      </c>
      <c r="Q19" s="1"/>
      <c r="R19" s="3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18" customHeight="1" x14ac:dyDescent="0.2">
      <c r="A20" s="15" t="s">
        <v>32</v>
      </c>
      <c r="B20" s="16" t="s">
        <v>33</v>
      </c>
      <c r="C20" s="17"/>
      <c r="D20" s="18"/>
      <c r="E20" s="17"/>
      <c r="F20" s="19">
        <f t="shared" si="0"/>
        <v>0</v>
      </c>
      <c r="G20" s="16" t="s">
        <v>23</v>
      </c>
      <c r="H20" s="17"/>
      <c r="I20" s="17"/>
      <c r="J20" s="17"/>
      <c r="K20" s="17"/>
      <c r="L20" s="17"/>
      <c r="M20" s="17"/>
      <c r="N20" s="20">
        <f t="shared" si="1"/>
        <v>0</v>
      </c>
      <c r="O20" s="20">
        <f t="shared" si="1"/>
        <v>0</v>
      </c>
      <c r="P20" s="21">
        <f t="shared" si="2"/>
        <v>0</v>
      </c>
      <c r="Q20" s="1"/>
      <c r="R20" s="3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18" customHeight="1" x14ac:dyDescent="0.2">
      <c r="A21" s="22"/>
      <c r="B21" s="23"/>
      <c r="C21" s="24"/>
      <c r="D21" s="25"/>
      <c r="E21" s="26"/>
      <c r="F21" s="27"/>
      <c r="G21" s="23"/>
      <c r="H21" s="26"/>
      <c r="I21" s="26"/>
      <c r="J21" s="26"/>
      <c r="K21" s="26"/>
      <c r="L21" s="26"/>
      <c r="M21" s="26"/>
      <c r="N21" s="28"/>
      <c r="O21" s="28"/>
      <c r="P21" s="27"/>
      <c r="Q21" s="1"/>
      <c r="R21" s="3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ht="18" customHeight="1" x14ac:dyDescent="0.2">
      <c r="A22" s="811" t="s">
        <v>225</v>
      </c>
      <c r="B22" s="812"/>
      <c r="C22" s="812"/>
      <c r="D22" s="812"/>
      <c r="E22" s="812"/>
      <c r="F22" s="812"/>
      <c r="G22" s="812"/>
      <c r="H22" s="812"/>
      <c r="I22" s="812"/>
      <c r="J22" s="812"/>
      <c r="K22" s="812"/>
      <c r="L22" s="812"/>
      <c r="M22" s="812"/>
      <c r="N22" s="812"/>
      <c r="O22" s="812"/>
      <c r="P22" s="813"/>
      <c r="Q22" s="1"/>
      <c r="R22" s="3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18" customHeight="1" x14ac:dyDescent="0.2">
      <c r="A23" s="806" t="s">
        <v>8</v>
      </c>
      <c r="B23" s="477" t="s">
        <v>9</v>
      </c>
      <c r="C23" s="471" t="s">
        <v>10</v>
      </c>
      <c r="D23" s="774"/>
      <c r="E23" s="774"/>
      <c r="F23" s="771"/>
      <c r="G23" s="477" t="s">
        <v>11</v>
      </c>
      <c r="H23" s="621" t="s">
        <v>12</v>
      </c>
      <c r="I23" s="774"/>
      <c r="J23" s="774"/>
      <c r="K23" s="774"/>
      <c r="L23" s="774"/>
      <c r="M23" s="774"/>
      <c r="N23" s="774"/>
      <c r="O23" s="774"/>
      <c r="P23" s="778"/>
      <c r="Q23" s="1"/>
      <c r="R23" s="3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18" customHeight="1" x14ac:dyDescent="0.2">
      <c r="A24" s="807"/>
      <c r="B24" s="788"/>
      <c r="C24" s="477" t="s">
        <v>13</v>
      </c>
      <c r="D24" s="477" t="s">
        <v>14</v>
      </c>
      <c r="E24" s="477" t="s">
        <v>15</v>
      </c>
      <c r="F24" s="775" t="s">
        <v>245</v>
      </c>
      <c r="G24" s="788"/>
      <c r="H24" s="471" t="s">
        <v>13</v>
      </c>
      <c r="I24" s="771"/>
      <c r="J24" s="471" t="s">
        <v>16</v>
      </c>
      <c r="K24" s="771"/>
      <c r="L24" s="471" t="s">
        <v>15</v>
      </c>
      <c r="M24" s="771"/>
      <c r="N24" s="477" t="s">
        <v>17</v>
      </c>
      <c r="O24" s="477" t="s">
        <v>18</v>
      </c>
      <c r="P24" s="768" t="s">
        <v>245</v>
      </c>
      <c r="Q24" s="1"/>
      <c r="R24" s="3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ht="18" customHeight="1" x14ac:dyDescent="0.2">
      <c r="A25" s="815"/>
      <c r="B25" s="767"/>
      <c r="C25" s="767"/>
      <c r="D25" s="767"/>
      <c r="E25" s="767"/>
      <c r="F25" s="767"/>
      <c r="G25" s="767"/>
      <c r="H25" s="72" t="s">
        <v>19</v>
      </c>
      <c r="I25" s="72" t="s">
        <v>20</v>
      </c>
      <c r="J25" s="72" t="s">
        <v>19</v>
      </c>
      <c r="K25" s="72" t="s">
        <v>20</v>
      </c>
      <c r="L25" s="72" t="s">
        <v>19</v>
      </c>
      <c r="M25" s="72" t="s">
        <v>20</v>
      </c>
      <c r="N25" s="767"/>
      <c r="O25" s="767"/>
      <c r="P25" s="805"/>
      <c r="Q25" s="1"/>
      <c r="R25" s="3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ht="33.75" customHeight="1" x14ac:dyDescent="0.2">
      <c r="A26" s="52" t="s">
        <v>226</v>
      </c>
      <c r="B26" s="53" t="s">
        <v>227</v>
      </c>
      <c r="C26" s="7"/>
      <c r="D26" s="7"/>
      <c r="E26" s="7"/>
      <c r="F26" s="29">
        <f>+C26+D26+E26</f>
        <v>0</v>
      </c>
      <c r="G26" s="30" t="s">
        <v>23</v>
      </c>
      <c r="H26" s="6"/>
      <c r="I26" s="6"/>
      <c r="J26" s="6"/>
      <c r="K26" s="6"/>
      <c r="L26" s="6"/>
      <c r="M26" s="6"/>
      <c r="N26" s="6" t="s">
        <v>37</v>
      </c>
      <c r="O26" s="6" t="s">
        <v>37</v>
      </c>
      <c r="P26" s="31" t="s">
        <v>37</v>
      </c>
      <c r="Q26" s="1"/>
      <c r="R26" s="3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34.5" customHeight="1" x14ac:dyDescent="0.2">
      <c r="A27" s="54" t="s">
        <v>228</v>
      </c>
      <c r="B27" s="55" t="s">
        <v>229</v>
      </c>
      <c r="C27" s="56"/>
      <c r="D27" s="7"/>
      <c r="E27" s="7"/>
      <c r="F27" s="29">
        <f>+C27+D27+E27</f>
        <v>0</v>
      </c>
      <c r="G27" s="30" t="s">
        <v>23</v>
      </c>
      <c r="H27" s="6"/>
      <c r="I27" s="6"/>
      <c r="J27" s="6"/>
      <c r="K27" s="6"/>
      <c r="L27" s="6"/>
      <c r="M27" s="6"/>
      <c r="N27" s="6" t="s">
        <v>37</v>
      </c>
      <c r="O27" s="6" t="s">
        <v>37</v>
      </c>
      <c r="P27" s="31" t="s">
        <v>37</v>
      </c>
      <c r="Q27" s="1"/>
      <c r="R27" s="3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ht="26.25" customHeight="1" x14ac:dyDescent="0.2">
      <c r="A28" s="54" t="s">
        <v>230</v>
      </c>
      <c r="B28" s="55" t="s">
        <v>231</v>
      </c>
      <c r="C28" s="57"/>
      <c r="D28" s="32"/>
      <c r="E28" s="32"/>
      <c r="F28" s="29">
        <f>+C28+D28+E28</f>
        <v>0</v>
      </c>
      <c r="G28" s="30" t="s">
        <v>23</v>
      </c>
      <c r="H28" s="814"/>
      <c r="I28" s="814"/>
      <c r="J28" s="814"/>
      <c r="K28" s="814"/>
      <c r="L28" s="814"/>
      <c r="M28" s="814"/>
      <c r="N28" s="832">
        <f>+H28+J28+L28</f>
        <v>0</v>
      </c>
      <c r="O28" s="832">
        <f>+I28+K28+M28</f>
        <v>0</v>
      </c>
      <c r="P28" s="834">
        <f>+N28+O28</f>
        <v>0</v>
      </c>
      <c r="Q28" s="1"/>
      <c r="R28" s="3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ht="43.5" customHeight="1" x14ac:dyDescent="0.2">
      <c r="A29" s="58" t="s">
        <v>232</v>
      </c>
      <c r="B29" s="59" t="s">
        <v>233</v>
      </c>
      <c r="C29" s="57"/>
      <c r="D29" s="32"/>
      <c r="E29" s="32"/>
      <c r="F29" s="29">
        <f>SUM(C29:E29)</f>
        <v>0</v>
      </c>
      <c r="G29" s="30" t="s">
        <v>23</v>
      </c>
      <c r="H29" s="777"/>
      <c r="I29" s="777"/>
      <c r="J29" s="777"/>
      <c r="K29" s="777"/>
      <c r="L29" s="777"/>
      <c r="M29" s="777"/>
      <c r="N29" s="777"/>
      <c r="O29" s="777"/>
      <c r="P29" s="835"/>
      <c r="Q29" s="1"/>
      <c r="R29" s="3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ht="18" customHeight="1" x14ac:dyDescent="0.2">
      <c r="A30" s="60" t="s">
        <v>234</v>
      </c>
      <c r="B30" s="61" t="s">
        <v>231</v>
      </c>
      <c r="C30" s="57"/>
      <c r="D30" s="32"/>
      <c r="E30" s="32"/>
      <c r="F30" s="29">
        <f>SUM(C30:E30)</f>
        <v>0</v>
      </c>
      <c r="G30" s="30" t="s">
        <v>23</v>
      </c>
      <c r="H30" s="6"/>
      <c r="I30" s="6"/>
      <c r="J30" s="33"/>
      <c r="K30" s="34"/>
      <c r="L30" s="34"/>
      <c r="M30" s="34"/>
      <c r="N30" s="35">
        <f>SUM(H30,J30,L30)</f>
        <v>0</v>
      </c>
      <c r="O30" s="36">
        <f>SUM(I30,K30,M30)</f>
        <v>0</v>
      </c>
      <c r="P30" s="37">
        <f>SUM(H30:M30)</f>
        <v>0</v>
      </c>
      <c r="Q30" s="1"/>
      <c r="R30" s="3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18" customHeight="1" x14ac:dyDescent="0.2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</row>
    <row r="32" spans="1:36" ht="18" customHeight="1" x14ac:dyDescent="0.2">
      <c r="A32" s="823" t="s">
        <v>235</v>
      </c>
      <c r="B32" s="824"/>
      <c r="C32" s="824"/>
      <c r="D32" s="824"/>
      <c r="E32" s="824"/>
      <c r="F32" s="824"/>
      <c r="G32" s="824"/>
      <c r="H32" s="824"/>
      <c r="I32" s="824"/>
      <c r="J32" s="824"/>
      <c r="K32" s="824"/>
      <c r="L32" s="824"/>
      <c r="M32" s="824"/>
      <c r="N32" s="824"/>
      <c r="O32" s="824"/>
      <c r="P32" s="825"/>
      <c r="Q32" s="1"/>
      <c r="R32" s="3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ht="18" customHeight="1" x14ac:dyDescent="0.2">
      <c r="A33" s="809" t="s">
        <v>8</v>
      </c>
      <c r="B33" s="810" t="s">
        <v>9</v>
      </c>
      <c r="C33" s="829" t="s">
        <v>10</v>
      </c>
      <c r="D33" s="827"/>
      <c r="E33" s="827"/>
      <c r="F33" s="830"/>
      <c r="G33" s="831" t="s">
        <v>11</v>
      </c>
      <c r="H33" s="826" t="s">
        <v>12</v>
      </c>
      <c r="I33" s="827"/>
      <c r="J33" s="827"/>
      <c r="K33" s="827"/>
      <c r="L33" s="827"/>
      <c r="M33" s="827"/>
      <c r="N33" s="827"/>
      <c r="O33" s="827"/>
      <c r="P33" s="828"/>
      <c r="Q33" s="1"/>
      <c r="R33" s="3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18" customHeight="1" x14ac:dyDescent="0.2">
      <c r="A34" s="807"/>
      <c r="B34" s="788"/>
      <c r="C34" s="477" t="s">
        <v>13</v>
      </c>
      <c r="D34" s="477" t="s">
        <v>14</v>
      </c>
      <c r="E34" s="477" t="s">
        <v>15</v>
      </c>
      <c r="F34" s="775" t="s">
        <v>245</v>
      </c>
      <c r="G34" s="772"/>
      <c r="H34" s="471" t="s">
        <v>13</v>
      </c>
      <c r="I34" s="771"/>
      <c r="J34" s="471" t="s">
        <v>16</v>
      </c>
      <c r="K34" s="771"/>
      <c r="L34" s="471" t="s">
        <v>15</v>
      </c>
      <c r="M34" s="771"/>
      <c r="N34" s="477" t="s">
        <v>17</v>
      </c>
      <c r="O34" s="477" t="s">
        <v>18</v>
      </c>
      <c r="P34" s="768" t="s">
        <v>245</v>
      </c>
      <c r="Q34" s="1"/>
      <c r="R34" s="3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t="18" customHeight="1" x14ac:dyDescent="0.2">
      <c r="A35" s="808"/>
      <c r="B35" s="770"/>
      <c r="C35" s="770"/>
      <c r="D35" s="770"/>
      <c r="E35" s="770"/>
      <c r="F35" s="770"/>
      <c r="G35" s="773"/>
      <c r="H35" s="71" t="s">
        <v>19</v>
      </c>
      <c r="I35" s="71" t="s">
        <v>20</v>
      </c>
      <c r="J35" s="71" t="s">
        <v>19</v>
      </c>
      <c r="K35" s="71" t="s">
        <v>20</v>
      </c>
      <c r="L35" s="71" t="s">
        <v>19</v>
      </c>
      <c r="M35" s="71" t="s">
        <v>20</v>
      </c>
      <c r="N35" s="770"/>
      <c r="O35" s="770"/>
      <c r="P35" s="769"/>
      <c r="Q35" s="1"/>
      <c r="R35" s="3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ht="18" customHeight="1" x14ac:dyDescent="0.2">
      <c r="A36" s="49"/>
      <c r="B36" s="5" t="s">
        <v>36</v>
      </c>
      <c r="C36" s="7"/>
      <c r="D36" s="7"/>
      <c r="E36" s="7"/>
      <c r="F36" s="29">
        <f>SUM(C36:E36)</f>
        <v>0</v>
      </c>
      <c r="G36" s="40"/>
      <c r="H36" s="7"/>
      <c r="I36" s="7"/>
      <c r="J36" s="7"/>
      <c r="K36" s="7"/>
      <c r="L36" s="7"/>
      <c r="M36" s="7"/>
      <c r="N36" s="29">
        <f>SUM(H36,J36,L36)</f>
        <v>0</v>
      </c>
      <c r="O36" s="29">
        <f>SUM(I36,K36,M36)</f>
        <v>0</v>
      </c>
      <c r="P36" s="29">
        <f>SUM(H36:M36)</f>
        <v>0</v>
      </c>
      <c r="Q36" s="1"/>
      <c r="R36" s="3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ht="18" customHeight="1" x14ac:dyDescent="0.2">
      <c r="A37" s="49"/>
      <c r="B37" s="5" t="s">
        <v>36</v>
      </c>
      <c r="C37" s="7"/>
      <c r="D37" s="7"/>
      <c r="E37" s="7"/>
      <c r="F37" s="29">
        <f>SUM(C37:E37)</f>
        <v>0</v>
      </c>
      <c r="G37" s="40"/>
      <c r="H37" s="833"/>
      <c r="I37" s="833"/>
      <c r="J37" s="833"/>
      <c r="K37" s="833"/>
      <c r="L37" s="833"/>
      <c r="M37" s="833"/>
      <c r="N37" s="776">
        <f>SUM(H37,J37,L37)</f>
        <v>0</v>
      </c>
      <c r="O37" s="776">
        <f>SUM(I37,K37,M37)</f>
        <v>0</v>
      </c>
      <c r="P37" s="776">
        <f>SUM(H37:M37)</f>
        <v>0</v>
      </c>
      <c r="Q37" s="1"/>
      <c r="R37" s="3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ht="18" customHeight="1" x14ac:dyDescent="0.2">
      <c r="A38" s="49"/>
      <c r="B38" s="5" t="s">
        <v>36</v>
      </c>
      <c r="C38" s="7"/>
      <c r="D38" s="7"/>
      <c r="E38" s="7"/>
      <c r="F38" s="29">
        <f>SUM(C38:E38)</f>
        <v>0</v>
      </c>
      <c r="G38" s="40"/>
      <c r="H38" s="777"/>
      <c r="I38" s="777"/>
      <c r="J38" s="777"/>
      <c r="K38" s="777"/>
      <c r="L38" s="777"/>
      <c r="M38" s="777"/>
      <c r="N38" s="777"/>
      <c r="O38" s="777"/>
      <c r="P38" s="777"/>
      <c r="Q38" s="1"/>
      <c r="R38" s="3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ht="18" customHeight="1" x14ac:dyDescent="0.2">
      <c r="A39" s="49"/>
      <c r="B39" s="5" t="s">
        <v>36</v>
      </c>
      <c r="C39" s="7"/>
      <c r="D39" s="7"/>
      <c r="E39" s="7"/>
      <c r="F39" s="29">
        <f>SUM(C39:E39)</f>
        <v>0</v>
      </c>
      <c r="G39" s="40"/>
      <c r="H39" s="7"/>
      <c r="I39" s="7"/>
      <c r="J39" s="7"/>
      <c r="K39" s="7"/>
      <c r="L39" s="7"/>
      <c r="M39" s="7"/>
      <c r="N39" s="29">
        <f>SUM(H39,J39,L39)</f>
        <v>0</v>
      </c>
      <c r="O39" s="29">
        <f>SUM(I39,K39,M39)</f>
        <v>0</v>
      </c>
      <c r="P39" s="29">
        <f>SUM(H39:M39)</f>
        <v>0</v>
      </c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1"/>
      <c r="AG39" s="1"/>
      <c r="AH39" s="1"/>
      <c r="AI39" s="1"/>
      <c r="AJ39" s="1"/>
    </row>
    <row r="40" spans="1:36" ht="18" customHeight="1" x14ac:dyDescent="0.2">
      <c r="A40" s="49"/>
      <c r="B40" s="5" t="s">
        <v>36</v>
      </c>
      <c r="C40" s="7"/>
      <c r="D40" s="7"/>
      <c r="E40" s="7"/>
      <c r="F40" s="29">
        <f>SUM(C40:E40)</f>
        <v>0</v>
      </c>
      <c r="G40" s="40"/>
      <c r="H40" s="7"/>
      <c r="I40" s="7"/>
      <c r="J40" s="7"/>
      <c r="K40" s="7"/>
      <c r="L40" s="7"/>
      <c r="M40" s="7"/>
      <c r="N40" s="29">
        <f>SUM(H40,J40,L40)</f>
        <v>0</v>
      </c>
      <c r="O40" s="29">
        <f>SUM(I40,K40,M40)</f>
        <v>0</v>
      </c>
      <c r="P40" s="29">
        <f>SUM(H40:M40)</f>
        <v>0</v>
      </c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14"/>
      <c r="AG40" s="14"/>
      <c r="AH40" s="14"/>
      <c r="AI40" s="14"/>
      <c r="AJ40" s="14"/>
    </row>
    <row r="41" spans="1:36" ht="18" customHeight="1" x14ac:dyDescent="0.2">
      <c r="A41" s="62"/>
      <c r="B41" s="42"/>
      <c r="C41" s="26"/>
      <c r="D41" s="26"/>
      <c r="E41" s="26"/>
      <c r="F41" s="28"/>
      <c r="G41" s="43"/>
      <c r="H41" s="26"/>
      <c r="I41" s="26"/>
      <c r="J41" s="26"/>
      <c r="K41" s="26"/>
      <c r="L41" s="26"/>
      <c r="M41" s="26"/>
      <c r="N41" s="28"/>
      <c r="O41" s="28"/>
      <c r="P41" s="27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14"/>
      <c r="AG41" s="14"/>
      <c r="AH41" s="14"/>
      <c r="AI41" s="14"/>
      <c r="AJ41" s="14"/>
    </row>
    <row r="42" spans="1:36" ht="18" customHeight="1" x14ac:dyDescent="0.2">
      <c r="A42" s="811" t="s">
        <v>236</v>
      </c>
      <c r="B42" s="812"/>
      <c r="C42" s="812"/>
      <c r="D42" s="812"/>
      <c r="E42" s="812"/>
      <c r="F42" s="812"/>
      <c r="G42" s="812"/>
      <c r="H42" s="812"/>
      <c r="I42" s="812"/>
      <c r="J42" s="812"/>
      <c r="K42" s="812"/>
      <c r="L42" s="812"/>
      <c r="M42" s="812"/>
      <c r="N42" s="812"/>
      <c r="O42" s="812"/>
      <c r="P42" s="813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1"/>
      <c r="AG42" s="1"/>
      <c r="AH42" s="1"/>
      <c r="AI42" s="1"/>
      <c r="AJ42" s="1"/>
    </row>
    <row r="43" spans="1:36" ht="18" customHeight="1" x14ac:dyDescent="0.2">
      <c r="A43" s="806" t="s">
        <v>8</v>
      </c>
      <c r="B43" s="477" t="s">
        <v>9</v>
      </c>
      <c r="C43" s="471" t="s">
        <v>10</v>
      </c>
      <c r="D43" s="774"/>
      <c r="E43" s="774"/>
      <c r="F43" s="771"/>
      <c r="G43" s="474" t="s">
        <v>11</v>
      </c>
      <c r="H43" s="621" t="s">
        <v>12</v>
      </c>
      <c r="I43" s="774"/>
      <c r="J43" s="774"/>
      <c r="K43" s="774"/>
      <c r="L43" s="774"/>
      <c r="M43" s="774"/>
      <c r="N43" s="774"/>
      <c r="O43" s="774"/>
      <c r="P43" s="778"/>
      <c r="Q43" s="1"/>
      <c r="R43" s="3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ht="18" customHeight="1" x14ac:dyDescent="0.2">
      <c r="A44" s="807"/>
      <c r="B44" s="788"/>
      <c r="C44" s="477" t="s">
        <v>13</v>
      </c>
      <c r="D44" s="477" t="s">
        <v>14</v>
      </c>
      <c r="E44" s="477" t="s">
        <v>15</v>
      </c>
      <c r="F44" s="775" t="s">
        <v>245</v>
      </c>
      <c r="G44" s="772"/>
      <c r="H44" s="471" t="s">
        <v>13</v>
      </c>
      <c r="I44" s="771"/>
      <c r="J44" s="471" t="s">
        <v>16</v>
      </c>
      <c r="K44" s="771"/>
      <c r="L44" s="471" t="s">
        <v>15</v>
      </c>
      <c r="M44" s="771"/>
      <c r="N44" s="477" t="s">
        <v>17</v>
      </c>
      <c r="O44" s="477" t="s">
        <v>18</v>
      </c>
      <c r="P44" s="768" t="s">
        <v>245</v>
      </c>
      <c r="Q44" s="1"/>
      <c r="R44" s="3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ht="18" customHeight="1" x14ac:dyDescent="0.2">
      <c r="A45" s="808"/>
      <c r="B45" s="770"/>
      <c r="C45" s="770"/>
      <c r="D45" s="770"/>
      <c r="E45" s="770"/>
      <c r="F45" s="770"/>
      <c r="G45" s="773"/>
      <c r="H45" s="71" t="s">
        <v>19</v>
      </c>
      <c r="I45" s="71" t="s">
        <v>20</v>
      </c>
      <c r="J45" s="71" t="s">
        <v>19</v>
      </c>
      <c r="K45" s="71" t="s">
        <v>20</v>
      </c>
      <c r="L45" s="71" t="s">
        <v>19</v>
      </c>
      <c r="M45" s="71" t="s">
        <v>20</v>
      </c>
      <c r="N45" s="770"/>
      <c r="O45" s="770"/>
      <c r="P45" s="769"/>
      <c r="Q45" s="1"/>
      <c r="R45" s="3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ht="27.75" customHeight="1" x14ac:dyDescent="0.2">
      <c r="A46" s="63" t="s">
        <v>237</v>
      </c>
      <c r="B46" s="64" t="s">
        <v>238</v>
      </c>
      <c r="C46" s="64"/>
      <c r="D46" s="64"/>
      <c r="E46" s="64"/>
      <c r="F46" s="65"/>
      <c r="G46" s="64"/>
      <c r="H46" s="64"/>
      <c r="I46" s="64"/>
      <c r="J46" s="64"/>
      <c r="K46" s="64"/>
      <c r="L46" s="64"/>
      <c r="M46" s="64"/>
      <c r="N46" s="64"/>
      <c r="O46" s="64"/>
      <c r="P46" s="65"/>
      <c r="Q46" s="1"/>
      <c r="R46" s="3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ht="24" customHeight="1" x14ac:dyDescent="0.2">
      <c r="A47" s="63" t="s">
        <v>239</v>
      </c>
      <c r="B47" s="64" t="s">
        <v>238</v>
      </c>
      <c r="C47" s="64"/>
      <c r="D47" s="64"/>
      <c r="E47" s="64"/>
      <c r="F47" s="65"/>
      <c r="G47" s="64"/>
      <c r="H47" s="64"/>
      <c r="I47" s="64"/>
      <c r="J47" s="64"/>
      <c r="K47" s="64"/>
      <c r="L47" s="64"/>
      <c r="M47" s="64"/>
      <c r="N47" s="64"/>
      <c r="O47" s="64"/>
      <c r="P47" s="65"/>
      <c r="Q47" s="1"/>
      <c r="R47" s="3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ht="18" customHeight="1" x14ac:dyDescent="0.2">
      <c r="A48" s="66" t="s">
        <v>240</v>
      </c>
      <c r="B48" s="64" t="s">
        <v>238</v>
      </c>
      <c r="C48" s="64"/>
      <c r="D48" s="64"/>
      <c r="E48" s="64"/>
      <c r="F48" s="65"/>
      <c r="G48" s="64"/>
      <c r="H48" s="64"/>
      <c r="I48" s="64"/>
      <c r="J48" s="64"/>
      <c r="K48" s="64"/>
      <c r="L48" s="64"/>
      <c r="M48" s="64"/>
      <c r="N48" s="64"/>
      <c r="O48" s="64"/>
      <c r="P48" s="65"/>
      <c r="Q48" s="1"/>
      <c r="R48" s="3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ht="18" customHeight="1" x14ac:dyDescent="0.2">
      <c r="A49" s="63" t="s">
        <v>241</v>
      </c>
      <c r="B49" s="64" t="s">
        <v>238</v>
      </c>
      <c r="C49" s="64"/>
      <c r="D49" s="64"/>
      <c r="E49" s="64"/>
      <c r="F49" s="65"/>
      <c r="G49" s="64"/>
      <c r="H49" s="64"/>
      <c r="I49" s="64"/>
      <c r="J49" s="64"/>
      <c r="K49" s="64"/>
      <c r="L49" s="64"/>
      <c r="M49" s="64"/>
      <c r="N49" s="64"/>
      <c r="O49" s="64"/>
      <c r="P49" s="65"/>
      <c r="Q49" s="1"/>
      <c r="R49" s="3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ht="28.5" customHeight="1" x14ac:dyDescent="0.2">
      <c r="A50" s="63" t="s">
        <v>242</v>
      </c>
      <c r="B50" s="64" t="s">
        <v>238</v>
      </c>
      <c r="C50" s="7"/>
      <c r="D50" s="7"/>
      <c r="E50" s="7"/>
      <c r="F50" s="29">
        <f>SUM(C50:E50)</f>
        <v>0</v>
      </c>
      <c r="G50" s="5"/>
      <c r="H50" s="51"/>
      <c r="I50" s="7"/>
      <c r="J50" s="7"/>
      <c r="K50" s="7"/>
      <c r="L50" s="7"/>
      <c r="M50" s="7"/>
      <c r="N50" s="29">
        <f>SUM(H50,J50,L50)</f>
        <v>0</v>
      </c>
      <c r="O50" s="29">
        <f>SUM(I50,K50,M50)</f>
        <v>0</v>
      </c>
      <c r="P50" s="29">
        <f>SUM(H50:M50)</f>
        <v>0</v>
      </c>
      <c r="Q50" s="1"/>
      <c r="R50" s="3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ht="18" customHeight="1" x14ac:dyDescent="0.2">
      <c r="A51" s="66" t="s">
        <v>243</v>
      </c>
      <c r="B51" s="64" t="s">
        <v>238</v>
      </c>
      <c r="C51" s="7"/>
      <c r="D51" s="7"/>
      <c r="E51" s="7"/>
      <c r="F51" s="29"/>
      <c r="G51" s="5"/>
      <c r="H51" s="51"/>
      <c r="I51" s="7"/>
      <c r="J51" s="7"/>
      <c r="K51" s="7"/>
      <c r="L51" s="7"/>
      <c r="M51" s="7"/>
      <c r="N51" s="29"/>
      <c r="O51" s="29"/>
      <c r="P51" s="29"/>
      <c r="Q51" s="1"/>
      <c r="R51" s="3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12" customHeight="1" x14ac:dyDescent="0.2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</row>
    <row r="53" spans="1:36" ht="12" customHeight="1" x14ac:dyDescent="0.2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</row>
    <row r="54" spans="1:36" ht="12" customHeight="1" x14ac:dyDescent="0.2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</row>
    <row r="55" spans="1:36" ht="12" customHeight="1" x14ac:dyDescent="0.2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</row>
    <row r="56" spans="1:36" ht="12" customHeight="1" x14ac:dyDescent="0.2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</row>
    <row r="57" spans="1:36" ht="12" customHeight="1" x14ac:dyDescent="0.2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</row>
    <row r="58" spans="1:36" ht="12" customHeight="1" x14ac:dyDescent="0.2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</row>
    <row r="59" spans="1:36" ht="12" customHeight="1" x14ac:dyDescent="0.2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</row>
    <row r="60" spans="1:36" ht="12" customHeight="1" x14ac:dyDescent="0.2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</row>
    <row r="61" spans="1:36" ht="12" customHeight="1" x14ac:dyDescent="0.2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</row>
    <row r="62" spans="1:36" ht="12" customHeight="1" x14ac:dyDescent="0.2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</row>
    <row r="63" spans="1:36" ht="12.75" customHeight="1" x14ac:dyDescent="0.2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1"/>
      <c r="R63" s="3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2.75" customHeight="1" x14ac:dyDescent="0.2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1"/>
      <c r="R64" s="3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2.75" customHeight="1" x14ac:dyDescent="0.2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1"/>
      <c r="R65" s="3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12.75" customHeight="1" x14ac:dyDescent="0.2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1"/>
      <c r="R66" s="3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2.75" customHeight="1" x14ac:dyDescent="0.2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1"/>
      <c r="R67" s="3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2.75" customHeight="1" x14ac:dyDescent="0.2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1"/>
      <c r="R68" s="3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2.75" customHeight="1" x14ac:dyDescent="0.2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1"/>
      <c r="R69" s="3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2.75" customHeight="1" x14ac:dyDescent="0.2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1"/>
      <c r="R70" s="3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2.75" customHeight="1" x14ac:dyDescent="0.2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1"/>
      <c r="R71" s="3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2.75" customHeight="1" x14ac:dyDescent="0.2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1"/>
      <c r="R72" s="3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2.75" customHeight="1" x14ac:dyDescent="0.2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1"/>
      <c r="R73" s="3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2.75" customHeight="1" x14ac:dyDescent="0.2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1"/>
      <c r="R74" s="3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ht="12.75" customHeight="1" x14ac:dyDescent="0.2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1"/>
      <c r="R75" s="3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2.75" customHeight="1" x14ac:dyDescent="0.2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1"/>
      <c r="R76" s="3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2.75" customHeight="1" x14ac:dyDescent="0.2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1"/>
      <c r="R77" s="3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ht="12.75" customHeight="1" x14ac:dyDescent="0.2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1"/>
      <c r="R78" s="3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ht="12.75" customHeight="1" x14ac:dyDescent="0.2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1"/>
      <c r="R79" s="3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ht="12.75" customHeight="1" x14ac:dyDescent="0.2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1"/>
      <c r="R80" s="3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ht="12.75" customHeight="1" x14ac:dyDescent="0.2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1"/>
      <c r="R81" s="3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ht="12.75" customHeight="1" x14ac:dyDescent="0.2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1"/>
      <c r="R82" s="3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ht="12.75" customHeight="1" x14ac:dyDescent="0.2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1"/>
      <c r="R83" s="3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ht="12.75" customHeight="1" x14ac:dyDescent="0.2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1"/>
      <c r="R84" s="3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ht="12.75" customHeight="1" x14ac:dyDescent="0.2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1"/>
      <c r="R85" s="3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12.75" customHeight="1" x14ac:dyDescent="0.2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1"/>
      <c r="R86" s="3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ht="12.75" customHeight="1" x14ac:dyDescent="0.2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1"/>
      <c r="R87" s="3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ht="12.75" customHeight="1" x14ac:dyDescent="0.2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1"/>
      <c r="R88" s="3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2.75" customHeight="1" x14ac:dyDescent="0.2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1"/>
      <c r="R89" s="3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2.75" customHeight="1" x14ac:dyDescent="0.2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1"/>
      <c r="R90" s="3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2.75" customHeight="1" x14ac:dyDescent="0.2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1"/>
      <c r="R91" s="3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2.75" customHeight="1" x14ac:dyDescent="0.2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1"/>
      <c r="R92" s="3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ht="12.75" customHeight="1" x14ac:dyDescent="0.2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1"/>
      <c r="R93" s="3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ht="12.75" customHeight="1" x14ac:dyDescent="0.2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1"/>
      <c r="R94" s="3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ht="12.75" customHeight="1" x14ac:dyDescent="0.2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1"/>
      <c r="R95" s="3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ht="12.75" customHeight="1" x14ac:dyDescent="0.2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1"/>
      <c r="R96" s="3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ht="12.75" customHeight="1" x14ac:dyDescent="0.2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1"/>
      <c r="R97" s="3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ht="12.75" customHeight="1" x14ac:dyDescent="0.2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1"/>
      <c r="R98" s="3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ht="12.75" customHeight="1" x14ac:dyDescent="0.2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1"/>
      <c r="R99" s="3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ht="12.75" customHeight="1" x14ac:dyDescent="0.2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1"/>
      <c r="R100" s="3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</sheetData>
  <mergeCells count="92">
    <mergeCell ref="L37:L38"/>
    <mergeCell ref="M37:M38"/>
    <mergeCell ref="L34:M34"/>
    <mergeCell ref="P28:P29"/>
    <mergeCell ref="H37:H38"/>
    <mergeCell ref="I37:I38"/>
    <mergeCell ref="L28:L29"/>
    <mergeCell ref="J37:J38"/>
    <mergeCell ref="K37:K38"/>
    <mergeCell ref="H34:I34"/>
    <mergeCell ref="J34:K34"/>
    <mergeCell ref="I28:I29"/>
    <mergeCell ref="J7:P7"/>
    <mergeCell ref="H11:P11"/>
    <mergeCell ref="J8:P8"/>
    <mergeCell ref="O34:O35"/>
    <mergeCell ref="P34:P35"/>
    <mergeCell ref="A32:P32"/>
    <mergeCell ref="H33:P33"/>
    <mergeCell ref="C33:F33"/>
    <mergeCell ref="G33:G35"/>
    <mergeCell ref="C34:C35"/>
    <mergeCell ref="D34:D35"/>
    <mergeCell ref="E34:E35"/>
    <mergeCell ref="N28:N29"/>
    <mergeCell ref="O28:O29"/>
    <mergeCell ref="M28:M29"/>
    <mergeCell ref="L12:M12"/>
    <mergeCell ref="C12:C13"/>
    <mergeCell ref="D12:D13"/>
    <mergeCell ref="E12:E13"/>
    <mergeCell ref="N34:N35"/>
    <mergeCell ref="D24:D25"/>
    <mergeCell ref="E24:E25"/>
    <mergeCell ref="J28:J29"/>
    <mergeCell ref="K28:K29"/>
    <mergeCell ref="A22:P22"/>
    <mergeCell ref="A23:A25"/>
    <mergeCell ref="B23:B25"/>
    <mergeCell ref="C23:F23"/>
    <mergeCell ref="A11:A13"/>
    <mergeCell ref="B11:B13"/>
    <mergeCell ref="H24:I24"/>
    <mergeCell ref="G23:G25"/>
    <mergeCell ref="H23:P23"/>
    <mergeCell ref="P24:P25"/>
    <mergeCell ref="C24:C25"/>
    <mergeCell ref="F24:F25"/>
    <mergeCell ref="A43:A45"/>
    <mergeCell ref="B43:B45"/>
    <mergeCell ref="C44:C45"/>
    <mergeCell ref="N44:N45"/>
    <mergeCell ref="F34:F35"/>
    <mergeCell ref="A33:A35"/>
    <mergeCell ref="B33:B35"/>
    <mergeCell ref="J24:K24"/>
    <mergeCell ref="P37:P38"/>
    <mergeCell ref="A42:P42"/>
    <mergeCell ref="H28:H29"/>
    <mergeCell ref="L24:M24"/>
    <mergeCell ref="A2:A8"/>
    <mergeCell ref="A10:P10"/>
    <mergeCell ref="C11:F11"/>
    <mergeCell ref="G11:G13"/>
    <mergeCell ref="F12:F13"/>
    <mergeCell ref="H12:I12"/>
    <mergeCell ref="J12:K12"/>
    <mergeCell ref="B2:P3"/>
    <mergeCell ref="B4:P4"/>
    <mergeCell ref="B5:P5"/>
    <mergeCell ref="B6:P6"/>
    <mergeCell ref="B7:I7"/>
    <mergeCell ref="B8:I8"/>
    <mergeCell ref="A9:P9"/>
    <mergeCell ref="P12:P13"/>
    <mergeCell ref="N12:N13"/>
    <mergeCell ref="O12:O13"/>
    <mergeCell ref="P44:P45"/>
    <mergeCell ref="E44:E45"/>
    <mergeCell ref="H44:I44"/>
    <mergeCell ref="J44:K44"/>
    <mergeCell ref="L44:M44"/>
    <mergeCell ref="G43:G45"/>
    <mergeCell ref="C43:F43"/>
    <mergeCell ref="N24:N25"/>
    <mergeCell ref="O24:O25"/>
    <mergeCell ref="O44:O45"/>
    <mergeCell ref="F44:F45"/>
    <mergeCell ref="N37:N38"/>
    <mergeCell ref="O37:O38"/>
    <mergeCell ref="H43:P43"/>
    <mergeCell ref="D44:D45"/>
  </mergeCells>
  <printOptions horizontalCentered="1"/>
  <pageMargins left="0.23622047244094491" right="0.23622047244094491" top="0.74803149606299213" bottom="0.74803149606299213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Table 1</vt:lpstr>
      <vt:lpstr>Table 2</vt:lpstr>
      <vt:lpstr>Table 3</vt:lpstr>
      <vt:lpstr>Table 4</vt:lpstr>
      <vt:lpstr>Table 5</vt:lpstr>
      <vt:lpstr>Table 6</vt:lpstr>
      <vt:lpstr>'Table 1'!Área_de_impresión</vt:lpstr>
      <vt:lpstr>'Table 2'!Área_de_impresión</vt:lpstr>
      <vt:lpstr>'Table 3'!Área_de_impresión</vt:lpstr>
      <vt:lpstr>'Table 4'!Área_de_impresión</vt:lpstr>
      <vt:lpstr>'Table 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Keiry Alcantara</dc:creator>
  <cp:lastModifiedBy>Rafaela Villar</cp:lastModifiedBy>
  <cp:lastPrinted>2024-10-21T15:43:13Z</cp:lastPrinted>
  <dcterms:created xsi:type="dcterms:W3CDTF">2023-01-18T12:41:37Z</dcterms:created>
  <dcterms:modified xsi:type="dcterms:W3CDTF">2024-10-21T17:39:39Z</dcterms:modified>
</cp:coreProperties>
</file>