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vrdocumentos02\Acceso a la Informacion\Informaciones OAI\13-OAI-AÑO 2024\1-Informaciones del Portal de Transparencia 2024\12-Presupuesto\1-Presupuesto aprobado anual\"/>
    </mc:Choice>
  </mc:AlternateContent>
  <xr:revisionPtr revIDLastSave="0" documentId="8_{11D0972C-9D19-48F1-A2FB-5518525B9206}" xr6:coauthVersionLast="47" xr6:coauthVersionMax="47" xr10:uidLastSave="{00000000-0000-0000-0000-000000000000}"/>
  <bookViews>
    <workbookView xWindow="30" yWindow="270" windowWidth="23970" windowHeight="12630" xr2:uid="{00000000-000D-0000-FFFF-FFFF00000000}"/>
  </bookViews>
  <sheets>
    <sheet name="PRESUPUESTO 2024 REFORMUL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  <c r="E79" i="1"/>
  <c r="E72" i="1"/>
  <c r="E71" i="1"/>
  <c r="E70" i="1"/>
  <c r="E68" i="1"/>
  <c r="E67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2" i="1"/>
  <c r="E41" i="1"/>
  <c r="E38" i="1"/>
  <c r="E36" i="1"/>
  <c r="E35" i="1"/>
  <c r="E9" i="1"/>
  <c r="D66" i="1"/>
  <c r="C66" i="1"/>
  <c r="D69" i="1"/>
  <c r="C69" i="1"/>
  <c r="E40" i="1"/>
  <c r="E39" i="1"/>
  <c r="E37" i="1"/>
  <c r="E33" i="1"/>
  <c r="E32" i="1"/>
  <c r="E31" i="1"/>
  <c r="E30" i="1"/>
  <c r="E29" i="1"/>
  <c r="E28" i="1"/>
  <c r="E27" i="1"/>
  <c r="E26" i="1"/>
  <c r="E25" i="1"/>
  <c r="E16" i="1"/>
  <c r="E15" i="1"/>
  <c r="E23" i="1"/>
  <c r="E22" i="1"/>
  <c r="E21" i="1"/>
  <c r="E20" i="1"/>
  <c r="E19" i="1"/>
  <c r="E18" i="1"/>
  <c r="E17" i="1"/>
  <c r="E11" i="1"/>
  <c r="E12" i="1"/>
  <c r="E13" i="1"/>
  <c r="E10" i="1"/>
  <c r="D61" i="1"/>
  <c r="E61" i="1" l="1"/>
  <c r="E69" i="1"/>
  <c r="E34" i="1"/>
  <c r="C14" i="1"/>
  <c r="C61" i="1" l="1"/>
  <c r="C51" i="1"/>
  <c r="C43" i="1"/>
  <c r="C34" i="1"/>
  <c r="C24" i="1"/>
  <c r="C8" i="1"/>
  <c r="E78" i="1"/>
  <c r="E83" i="1" s="1"/>
  <c r="D78" i="1"/>
  <c r="C73" i="1" l="1"/>
  <c r="E43" i="1"/>
  <c r="E24" i="1" s="1"/>
  <c r="E14" i="1" s="1"/>
  <c r="E8" i="1" s="1"/>
  <c r="E73" i="1" s="1"/>
  <c r="E84" i="1" s="1"/>
  <c r="E51" i="1"/>
  <c r="D51" i="1"/>
  <c r="D43" i="1" s="1"/>
  <c r="D83" i="1"/>
  <c r="D34" i="1" l="1"/>
  <c r="D24" i="1" s="1"/>
  <c r="D14" i="1" s="1"/>
  <c r="D8" i="1" s="1"/>
  <c r="D73" i="1" s="1"/>
  <c r="D84" i="1" s="1"/>
  <c r="C84" i="1" l="1"/>
</calcChain>
</file>

<file path=xl/sharedStrings.xml><?xml version="1.0" encoding="utf-8"?>
<sst xmlns="http://schemas.openxmlformats.org/spreadsheetml/2006/main" count="102" uniqueCount="102">
  <si>
    <t xml:space="preserve">     Ministerio de Agricultura</t>
  </si>
  <si>
    <t xml:space="preserve">    Capítulo 0210</t>
  </si>
  <si>
    <t>Detalles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</si>
  <si>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</si>
  <si>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</si>
  <si>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</si>
  <si>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</si>
  <si>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</si>
  <si>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</si>
  <si>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</si>
  <si>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</si>
  <si>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</si>
  <si>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</si>
  <si>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</si>
  <si>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</si>
  <si>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</si>
  <si>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</si>
  <si>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</si>
  <si>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</si>
  <si>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</si>
  <si>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</si>
  <si>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</si>
  <si>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</si>
  <si>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</si>
  <si>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</si>
  <si>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</si>
  <si>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</si>
  <si>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</si>
  <si>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2.5 - TRANSFERENCIAS de CAPITAL</t>
  </si>
  <si>
    <t>2.6 -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</si>
  <si>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</si>
  <si>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</si>
  <si>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</si>
  <si>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MAQUINARIAS, OTROS EQUIPOS y HERRAMIENTAS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</si>
  <si>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</si>
  <si>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</si>
  <si>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</si>
  <si>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</si>
  <si>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</si>
  <si>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2.7.3 - CONSTRUCCIONES en BIENES CONCESIONADOS</t>
  </si>
  <si>
    <t>2.8.1 - CONCESIÓN de PRÉSTAMOS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</si>
  <si>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</si>
  <si>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</si>
  <si>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</si>
  <si>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PÚBLICA EXTERNA</t>
  </si>
  <si>
    <t>2.9.4 - COMISIONES y OTROS GASTOS BANCARIOS de la DEUDA PÚBLICA</t>
  </si>
  <si>
    <t>TOTAL DE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</si>
  <si>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</si>
  <si>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</si>
  <si>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</si>
  <si>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</si>
  <si>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</si>
  <si>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</si>
  <si>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</si>
  <si>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</si>
  <si>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TOTAL de APLICACIONES FINANCIERAS</t>
  </si>
  <si>
    <t>TOTAL DE GASTOS y APLICACIONES FINANCIERAS</t>
  </si>
  <si>
    <r>
      <t>Fuente 1</t>
    </r>
    <r>
      <rPr>
        <b/>
        <sz val="11"/>
        <color theme="1"/>
        <rFont val="Calibri"/>
        <family val="2"/>
      </rPr>
      <t xml:space="preserve">:  </t>
    </r>
    <r>
      <rPr>
        <sz val="11"/>
        <color theme="1"/>
        <rFont val="Calibri"/>
        <family val="2"/>
      </rPr>
      <t>Sistema de Información de la Gestión Financiera (SIGEF)</t>
    </r>
  </si>
  <si>
    <r>
      <rPr>
        <b/>
        <u/>
        <sz val="11"/>
        <color theme="1"/>
        <rFont val="Calibri"/>
        <family val="2"/>
      </rPr>
      <t xml:space="preserve">Fuente 2 </t>
    </r>
    <r>
      <rPr>
        <b/>
        <sz val="11"/>
        <color theme="1"/>
        <rFont val="Calibri"/>
        <family val="2"/>
      </rPr>
      <t>:</t>
    </r>
    <r>
      <rPr>
        <sz val="11"/>
        <color theme="1"/>
        <rFont val="Calibri"/>
        <family val="2"/>
      </rPr>
      <t xml:space="preserve"> Viceministerio de Planificación Sectorial Agropecuaria, Departamento de Planificación</t>
    </r>
  </si>
  <si>
    <t xml:space="preserve">        Sectorial Agropecuaria</t>
  </si>
  <si>
    <t>Definición de Conceptos</t>
  </si>
  <si>
    <r>
      <rPr>
        <b/>
        <sz val="11"/>
        <color theme="1"/>
        <rFont val="Calibri"/>
        <family val="2"/>
      </rPr>
      <t>2. Presupuesto Modificado:</t>
    </r>
    <r>
      <rPr>
        <sz val="11"/>
        <color theme="1"/>
        <rFont val="Calibri"/>
        <family val="2"/>
      </rPr>
      <t xml:space="preserve"> Se refiere al Presupuesto Aprobado en caso de que el Congreso Nacional haya aprobado un Presupuesto Complementario</t>
    </r>
  </si>
  <si>
    <r>
      <rPr>
        <b/>
        <sz val="11"/>
        <color theme="1"/>
        <rFont val="Calibri"/>
        <family val="2"/>
      </rPr>
      <t>3. Total Devengado:</t>
    </r>
    <r>
      <rPr>
        <sz val="11"/>
        <color theme="1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Ley Orgánica de Presupuesto del Sector Público # 423-06.</t>
    </r>
  </si>
  <si>
    <r>
      <rPr>
        <b/>
        <sz val="11"/>
        <color theme="1"/>
        <rFont val="Calibri"/>
        <family val="2"/>
      </rPr>
      <t>1.</t>
    </r>
    <r>
      <rPr>
        <sz val="11"/>
        <color theme="1"/>
        <rFont val="Calibri"/>
        <family val="2"/>
      </rPr>
      <t xml:space="preserve"> La columna </t>
    </r>
    <r>
      <rPr>
        <b/>
        <sz val="11"/>
        <color theme="1"/>
        <rFont val="Calibri"/>
        <family val="2"/>
      </rPr>
      <t>Presupuesto Modificado</t>
    </r>
    <r>
      <rPr>
        <sz val="11"/>
        <color theme="1"/>
        <rFont val="Calibri"/>
        <family val="2"/>
      </rPr>
      <t xml:space="preserve"> se agrega si se aprueba un Presupuesto Complementario</t>
    </r>
  </si>
  <si>
    <t>2.6.3 - EQUIPO e INSTRUMENTAL CIENTÍFICO y de LABORATORIO</t>
  </si>
  <si>
    <t>2.6.9 - EDIFICIOS, ESTRUCTURAS, TIERRAS, TERRENOS y OBJETOS de VALOR</t>
  </si>
  <si>
    <t>2.8 - ADQUISICIÓN de ACTIVOS FINANCIEROS CON FINES DE POLÍTICA</t>
  </si>
  <si>
    <t>2.4.6 - SUBVENCIONES a EMPRESAS del SECTOR PRIVADO</t>
  </si>
  <si>
    <t>2.4.7 - TRANSFERENCIAS CORRIENTES al SECTOR EXTERNO</t>
  </si>
  <si>
    <t>2.4.9 - TRANSFERENCIAS CORRIENTES a OTRAS INSTITUCIONES PÚBLICAS</t>
  </si>
  <si>
    <t>2.5.2 - TRANSFERENCIAS de CAPITAL al GOBIERNO GENERAL NACIONAL</t>
  </si>
  <si>
    <t>2.5.1 - TRANSFERENCIAS de CAPITAL al SECTOR PRIVADO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</si>
  <si>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</si>
  <si>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</si>
  <si>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</si>
  <si>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</si>
  <si>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</si>
  <si>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</si>
  <si>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 xml:space="preserve">      (En RD$)</t>
  </si>
  <si>
    <r>
      <rPr>
        <b/>
        <sz val="11"/>
        <color theme="1"/>
        <rFont val="Calibri"/>
        <family val="2"/>
      </rPr>
      <t xml:space="preserve">1. Presupuesto Aprobado: </t>
    </r>
    <r>
      <rPr>
        <sz val="11"/>
        <color theme="1"/>
        <rFont val="Calibri"/>
        <family val="2"/>
      </rPr>
      <t>Se refiere al Presupuesto Aprobado en la Ley de Presupuesto General del Estado</t>
    </r>
  </si>
  <si>
    <r>
      <rPr>
        <b/>
        <sz val="11"/>
        <color theme="1"/>
        <rFont val="Calibri"/>
        <family val="2"/>
      </rPr>
      <t>2.</t>
    </r>
    <r>
      <rPr>
        <sz val="11"/>
        <color theme="1"/>
        <rFont val="Calibri"/>
        <family val="2"/>
      </rPr>
      <t xml:space="preserve"> Se presenta la Clasificación Objetal del Gasto al nivel de Cuenta</t>
    </r>
  </si>
  <si>
    <t>2.1.5 - CONTRIBUCIONES a la SEGURIDAD SOCIAL</t>
  </si>
  <si>
    <t>2.2.7 - SERVICIOS de CONSERVACIÓN, REPARACIONES MENORES e INSTALACIONES TEMPORALES</t>
  </si>
  <si>
    <t>2.2.8 - OTROS SERVICIOS no INCLUIDOS en CONCEPTOS ANTERIORES</t>
  </si>
  <si>
    <t>2.3.5 - PRODUCTOS de CUERO, CAUCHO y PLÁSTICO</t>
  </si>
  <si>
    <t>2.3.8 - GASTOS que se ASIGNARÁN DURANTE el EJERCICIO (ART. 32 y 33, LEY # 423-06)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</si>
  <si>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</si>
  <si>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</si>
  <si>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</si>
  <si>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</si>
  <si>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</si>
  <si>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2.7.4 - GASTOS que se ASIGNARÁN DURANTE el EJERCICIO PARA INVERSIÓN (ART. 32 y 33 LEY # 423-06)</t>
  </si>
  <si>
    <t>4.3.5 - DISMINUCIÓN de DEPÓSITOS de FONDOS de TERCEROS</t>
  </si>
  <si>
    <r>
      <t xml:space="preserve">    Año </t>
    </r>
    <r>
      <rPr>
        <b/>
        <sz val="14"/>
        <color rgb="FFFF0000"/>
        <rFont val="Arial Black"/>
        <family val="2"/>
      </rPr>
      <t>2024</t>
    </r>
  </si>
  <si>
    <r>
      <t xml:space="preserve">                                   Presupuesto de Gastos y Aplicaciones Financieras </t>
    </r>
    <r>
      <rPr>
        <b/>
        <sz val="12"/>
        <color rgb="FF0070C0"/>
        <rFont val="Arial Black"/>
        <family val="2"/>
      </rPr>
      <t xml:space="preserve">Reformulado </t>
    </r>
  </si>
  <si>
    <r>
      <rPr>
        <b/>
        <u/>
        <sz val="14"/>
        <color theme="1"/>
        <rFont val="Calibri"/>
        <family val="2"/>
      </rPr>
      <t>Notas</t>
    </r>
    <r>
      <rPr>
        <b/>
        <sz val="14"/>
        <color theme="1"/>
        <rFont val="Calibri"/>
        <family val="2"/>
      </rPr>
      <t>:</t>
    </r>
  </si>
  <si>
    <r>
      <t xml:space="preserve">                       </t>
    </r>
    <r>
      <rPr>
        <b/>
        <u/>
        <sz val="11"/>
        <color theme="1"/>
        <rFont val="Calibri"/>
        <family val="2"/>
      </rPr>
      <t>Preparado por</t>
    </r>
    <r>
      <rPr>
        <b/>
        <sz val="11"/>
        <color theme="1"/>
        <rFont val="Calibri"/>
        <family val="2"/>
      </rPr>
      <t xml:space="preserve">:                                                                             </t>
    </r>
    <r>
      <rPr>
        <b/>
        <u/>
        <sz val="11"/>
        <color theme="1"/>
        <rFont val="Calibri"/>
        <family val="2"/>
      </rPr>
      <t>Revisado por</t>
    </r>
    <r>
      <rPr>
        <b/>
        <sz val="11"/>
        <color theme="1"/>
        <rFont val="Calibri"/>
        <family val="2"/>
      </rPr>
      <t xml:space="preserve">:                                                                      </t>
    </r>
    <r>
      <rPr>
        <b/>
        <u/>
        <sz val="11"/>
        <color theme="1"/>
        <rFont val="Calibri"/>
        <family val="2"/>
      </rPr>
      <t>Autorizado por</t>
    </r>
    <r>
      <rPr>
        <b/>
        <sz val="11"/>
        <color theme="1"/>
        <rFont val="Calibri"/>
        <family val="2"/>
      </rPr>
      <t>:</t>
    </r>
  </si>
  <si>
    <t xml:space="preserve">    Formulación Presupuestaria                                         Dirección de Planificación y Desarrollo                     Planificación Sectorial Agropecuaria</t>
  </si>
  <si>
    <r>
      <t xml:space="preserve">Presupuesto </t>
    </r>
    <r>
      <rPr>
        <b/>
        <sz val="12"/>
        <color rgb="FFFF0000"/>
        <rFont val="Calibri"/>
        <family val="2"/>
      </rPr>
      <t>Vigente</t>
    </r>
  </si>
  <si>
    <t xml:space="preserve">             Luisa Janely Pérez V.                                                                       Luis C. González B.                                                                José R. Paulino R.</t>
  </si>
  <si>
    <t xml:space="preserve">    Encargada de la División de                                                                            Director                                                                                 Viceministro                 </t>
  </si>
  <si>
    <t xml:space="preserve">           ____________________                                                                  __________________                                          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</si>
</sst>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 Black"/>
      <family val="2"/>
    </font>
    <font>
      <b/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9"/>
      <color theme="1"/>
      <name val="Arial Black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Arial Black"/>
      <family val="2"/>
    </font>
    <font>
      <b/>
      <sz val="14"/>
      <color rgb="FFFF0000"/>
      <name val="Arial Black"/>
      <family val="2"/>
    </font>
    <font>
      <b/>
      <sz val="12"/>
      <color rgb="FF0070C0"/>
      <name val="Arial Black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u/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DDEBF7"/>
      </patternFill>
    </fill>
    <fill>
      <patternFill patternType="solid">
        <fgColor rgb="FFFFFF00"/>
        <bgColor rgb="FFDDEBF7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0" applyFont="1" applyAlignment="1">
      <alignment horizontal="left" wrapText="1"/>
    </xf>
    <xf numFmtId="0" fontId="8" fillId="0" borderId="0" xfId="0" applyFont="1"/>
    <xf numFmtId="43" fontId="8" fillId="0" borderId="0" xfId="1" applyNumberFormat="1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4" xfId="0" applyFont="1" applyBorder="1" applyAlignment="1">
      <alignment horizontal="left" vertical="center" wrapText="1"/>
    </xf>
    <xf numFmtId="165" fontId="10" fillId="0" borderId="5" xfId="1" applyFont="1" applyFill="1" applyBorder="1" applyAlignment="1">
      <alignment vertical="center" wrapText="1"/>
    </xf>
    <xf numFmtId="165" fontId="10" fillId="0" borderId="6" xfId="1" applyFont="1" applyFill="1" applyBorder="1" applyAlignment="1">
      <alignment vertical="center" wrapText="1"/>
    </xf>
    <xf numFmtId="165" fontId="7" fillId="0" borderId="5" xfId="1" applyFont="1" applyFill="1" applyBorder="1" applyAlignment="1">
      <alignment vertical="center" wrapText="1"/>
    </xf>
    <xf numFmtId="165" fontId="15" fillId="0" borderId="5" xfId="1" applyFont="1" applyFill="1" applyBorder="1" applyAlignment="1">
      <alignment vertical="center" wrapText="1"/>
    </xf>
    <xf numFmtId="165" fontId="15" fillId="0" borderId="6" xfId="1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10" fillId="0" borderId="0" xfId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5" fontId="10" fillId="4" borderId="2" xfId="1" applyFont="1" applyFill="1" applyBorder="1" applyAlignment="1">
      <alignment horizontal="center" vertical="center" wrapText="1"/>
    </xf>
    <xf numFmtId="165" fontId="10" fillId="4" borderId="3" xfId="1" applyFont="1" applyFill="1" applyBorder="1" applyAlignment="1">
      <alignment horizontal="center" vertical="center" wrapText="1"/>
    </xf>
    <xf numFmtId="166" fontId="10" fillId="3" borderId="5" xfId="0" applyNumberFormat="1" applyFont="1" applyFill="1" applyBorder="1" applyAlignment="1">
      <alignment horizontal="center" vertical="center" wrapText="1"/>
    </xf>
    <xf numFmtId="166" fontId="10" fillId="3" borderId="6" xfId="0" applyNumberFormat="1" applyFont="1" applyFill="1" applyBorder="1" applyAlignment="1">
      <alignment horizontal="center" vertical="center" wrapText="1"/>
    </xf>
    <xf numFmtId="166" fontId="15" fillId="0" borderId="5" xfId="1" applyNumberFormat="1" applyFont="1" applyFill="1" applyBorder="1" applyAlignment="1">
      <alignment vertical="center" wrapText="1"/>
    </xf>
    <xf numFmtId="166" fontId="15" fillId="0" borderId="6" xfId="1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165" fontId="7" fillId="0" borderId="5" xfId="1" applyFont="1" applyBorder="1" applyAlignment="1">
      <alignment horizontal="right" vertical="center"/>
    </xf>
    <xf numFmtId="165" fontId="7" fillId="0" borderId="6" xfId="1" applyFont="1" applyBorder="1" applyAlignment="1">
      <alignment horizontal="right" vertical="center"/>
    </xf>
    <xf numFmtId="165" fontId="14" fillId="0" borderId="0" xfId="1" applyFont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 wrapText="1"/>
    </xf>
    <xf numFmtId="165" fontId="14" fillId="0" borderId="0" xfId="1" applyFont="1" applyFill="1" applyBorder="1" applyAlignment="1">
      <alignment horizontal="right" vertical="center"/>
    </xf>
    <xf numFmtId="166" fontId="7" fillId="0" borderId="6" xfId="1" applyNumberFormat="1" applyFont="1" applyBorder="1" applyAlignment="1">
      <alignment horizontal="right" vertical="center" wrapText="1"/>
    </xf>
    <xf numFmtId="166" fontId="10" fillId="3" borderId="11" xfId="0" applyNumberFormat="1" applyFont="1" applyFill="1" applyBorder="1" applyAlignment="1">
      <alignment horizontal="right" vertical="center" wrapText="1"/>
    </xf>
    <xf numFmtId="166" fontId="10" fillId="3" borderId="12" xfId="0" applyNumberFormat="1" applyFont="1" applyFill="1" applyBorder="1" applyAlignment="1">
      <alignment horizontal="right" vertical="center" wrapText="1"/>
    </xf>
    <xf numFmtId="166" fontId="7" fillId="0" borderId="0" xfId="1" applyNumberFormat="1" applyFont="1" applyBorder="1" applyAlignment="1">
      <alignment horizontal="right" vertical="center" wrapText="1"/>
    </xf>
    <xf numFmtId="165" fontId="7" fillId="6" borderId="5" xfId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0" xfId="0" applyFont="1" applyAlignment="1">
      <alignment horizontal="left"/>
    </xf>
    <xf numFmtId="0" fontId="0" fillId="0" borderId="0" xfId="0"/>
    <xf numFmtId="0" fontId="9" fillId="0" borderId="0" xfId="0" applyFont="1"/>
    <xf numFmtId="0" fontId="10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95250</xdr:rowOff>
    </xdr:from>
    <xdr:to>
      <xdr:col>1</xdr:col>
      <xdr:colOff>1543050</xdr:colOff>
      <xdr:row>3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D013DA-7CAC-4F83-94A7-172106E15A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04" t="7865" r="9377" b="12165"/>
        <a:stretch/>
      </xdr:blipFill>
      <xdr:spPr bwMode="auto">
        <a:xfrm>
          <a:off x="438150" y="95250"/>
          <a:ext cx="1381125" cy="7715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1:E105"/>
  <sheetViews>
    <sheetView tabSelected="1" topLeftCell="A68" workbookViewId="0">
      <selection activeCell="B23" sqref="B23"/>
    </sheetView>
  </sheetViews>
  <sheetFormatPr baseColWidth="10" defaultColWidth="11.42578125" defaultRowHeight="15" x14ac:dyDescent="0.25"/>
  <cols>
    <col min="1" max="1" width="4.140625" customWidth="1"/>
    <col min="2" max="2" width="79" customWidth="1"/>
    <col min="3" max="3" width="17.28515625" bestFit="1" customWidth="1"/>
    <col min="4" max="4" width="16.28515625" bestFit="1" customWidth="1"/>
    <col min="5" max="5" width="17.28515625" bestFit="1" customWidth="1"/>
  </cols>
  <sheetData>
    <row r="1" spans="2:5" ht="24.75" x14ac:dyDescent="0.25">
      <c r="B1" s="39" t="s">
        <v>0</v>
      </c>
      <c r="C1" s="39"/>
      <c r="D1" s="39"/>
      <c r="E1" s="39"/>
    </row>
    <row r="2" spans="2:5" ht="16.5" customHeight="1" x14ac:dyDescent="0.25">
      <c r="B2" s="40" t="s">
        <v>93</v>
      </c>
      <c r="C2" s="40"/>
      <c r="D2" s="40"/>
      <c r="E2" s="40"/>
    </row>
    <row r="3" spans="2:5" ht="15.75" customHeight="1" x14ac:dyDescent="0.25">
      <c r="B3" s="41" t="s">
        <v>94</v>
      </c>
      <c r="C3" s="41"/>
      <c r="D3" s="41"/>
      <c r="E3" s="41"/>
    </row>
    <row r="4" spans="2:5" ht="16.5" customHeight="1" x14ac:dyDescent="0.25">
      <c r="B4" s="42" t="s">
        <v>1</v>
      </c>
      <c r="C4" s="42"/>
      <c r="D4" s="42"/>
      <c r="E4" s="42"/>
    </row>
    <row r="5" spans="2:5" ht="12.75" customHeight="1" thickBot="1" x14ac:dyDescent="0.35">
      <c r="B5" s="43" t="s">
        <v>78</v>
      </c>
      <c r="C5" s="43"/>
      <c r="D5" s="43"/>
      <c r="E5" s="43"/>
    </row>
    <row r="6" spans="2:5" ht="31.5" customHeight="1" thickBot="1" x14ac:dyDescent="0.3">
      <c r="B6" s="4" t="s">
        <v>2</v>
      </c>
      <c r="C6" s="5" t="s">
        <v>3</v>
      </c>
      <c r="D6" s="5" t="s">
        <v>4</v>
      </c>
      <c r="E6" s="6" t="s">
        <v>98</v>
      </c>
    </row>
    <row r="7" spans="2:5" x14ac:dyDescent="0.25">
      <c r="B7" s="44" t="s">
        <v>5</v>
      </c>
      <c r="C7" s="45"/>
      <c r="D7" s="45"/>
      <c r="E7" s="46"/>
    </row>
    <row r="8" spans="2:5" x14ac:dyDescent="0.25">
      <c r="B8" s="8" t="s">
        <v>6</v>
      </c>
      <c r="C8" s="9">
        <f>SUM(C9:C13)</f>
        <v>5108098954</v>
      </c>
      <c r="D8" s="9">
        <f t="shared" ref="D8:E8" si="0">SUM(D9:D13)</f>
        <v>53465365.280000001</v>
      </c>
      <c r="E8" s="10">
        <f t="shared" si="0"/>
        <v>5161564319.2799997</v>
      </c>
    </row>
    <row r="9" spans="2:5" x14ac:dyDescent="0.25">
      <c r="B9" s="24" t="s">
        <v>7</v>
      </c>
      <c r="C9" s="25">
        <v>4056806212</v>
      </c>
      <c r="D9" s="25">
        <v>46888737</v>
      </c>
      <c r="E9" s="26">
        <f>+C9+D9</f>
        <v>4103694949</v>
      </c>
    </row>
    <row r="10" spans="2:5" x14ac:dyDescent="0.25">
      <c r="B10" s="24" t="s">
        <v>8</v>
      </c>
      <c r="C10" s="25">
        <v>493989685</v>
      </c>
      <c r="D10" s="11">
        <v>4967000</v>
      </c>
      <c r="E10" s="26">
        <f t="shared" ref="E10" si="1">+C10+D10</f>
        <v>498956685</v>
      </c>
    </row>
    <row r="11" spans="2:5" x14ac:dyDescent="0.25">
      <c r="B11" s="24" t="s">
        <v>9</v>
      </c>
      <c r="C11" s="25">
        <v>100000</v>
      </c>
      <c r="D11" s="11">
        <v>0</v>
      </c>
      <c r="E11" s="26">
        <f>+C11+D11</f>
        <v>100000</v>
      </c>
    </row>
    <row r="12" spans="2:5" x14ac:dyDescent="0.25">
      <c r="B12" s="24" t="s">
        <v>10</v>
      </c>
      <c r="C12" s="11">
        <v>0</v>
      </c>
      <c r="D12" s="11">
        <v>0</v>
      </c>
      <c r="E12" s="26">
        <f>+C12+D12</f>
        <v>0</v>
      </c>
    </row>
    <row r="13" spans="2:5" x14ac:dyDescent="0.25">
      <c r="B13" s="24" t="s">
        <v>81</v>
      </c>
      <c r="C13" s="25">
        <v>557203057</v>
      </c>
      <c r="D13" s="25">
        <v>1609628.2799999998</v>
      </c>
      <c r="E13" s="26">
        <f>+C13+D13</f>
        <v>558812685.27999997</v>
      </c>
    </row>
    <row r="14" spans="2:5" x14ac:dyDescent="0.25">
      <c r="B14" s="8" t="s">
        <v>11</v>
      </c>
      <c r="C14" s="9">
        <f>SUM(C15:C23)</f>
        <v>3868194018</v>
      </c>
      <c r="D14" s="9">
        <f t="shared" ref="D14:E14" si="2">SUM(D15:D23)</f>
        <v>-45396401.280000001</v>
      </c>
      <c r="E14" s="10">
        <f t="shared" si="2"/>
        <v>3822797616.7200003</v>
      </c>
    </row>
    <row r="15" spans="2:5" x14ac:dyDescent="0.25">
      <c r="B15" s="24" t="s">
        <v>12</v>
      </c>
      <c r="C15" s="25">
        <v>341898863</v>
      </c>
      <c r="D15" s="25">
        <v>-5933608.2800000003</v>
      </c>
      <c r="E15" s="26">
        <f>+C15+D15</f>
        <v>335965254.72000003</v>
      </c>
    </row>
    <row r="16" spans="2:5" x14ac:dyDescent="0.25">
      <c r="B16" s="24" t="s">
        <v>13</v>
      </c>
      <c r="C16" s="25">
        <v>40414549</v>
      </c>
      <c r="D16" s="25">
        <v>-496500</v>
      </c>
      <c r="E16" s="26">
        <f>+C16+D16</f>
        <v>39918049</v>
      </c>
    </row>
    <row r="17" spans="2:5" x14ac:dyDescent="0.25">
      <c r="B17" s="24" t="s">
        <v>14</v>
      </c>
      <c r="C17" s="25">
        <v>150974219</v>
      </c>
      <c r="D17" s="25">
        <v>1055230</v>
      </c>
      <c r="E17" s="26">
        <f t="shared" ref="E17:E40" si="3">+C17+D17</f>
        <v>152029449</v>
      </c>
    </row>
    <row r="18" spans="2:5" x14ac:dyDescent="0.25">
      <c r="B18" s="24" t="s">
        <v>15</v>
      </c>
      <c r="C18" s="25">
        <v>11792975</v>
      </c>
      <c r="D18" s="25">
        <v>-66863</v>
      </c>
      <c r="E18" s="26">
        <f t="shared" si="3"/>
        <v>11726112</v>
      </c>
    </row>
    <row r="19" spans="2:5" x14ac:dyDescent="0.25">
      <c r="B19" s="24" t="s">
        <v>16</v>
      </c>
      <c r="C19" s="25">
        <v>143830000</v>
      </c>
      <c r="D19" s="25">
        <v>-49871670</v>
      </c>
      <c r="E19" s="26">
        <f t="shared" si="3"/>
        <v>93958330</v>
      </c>
    </row>
    <row r="20" spans="2:5" x14ac:dyDescent="0.25">
      <c r="B20" s="24" t="s">
        <v>17</v>
      </c>
      <c r="C20" s="25">
        <v>212280000</v>
      </c>
      <c r="D20" s="25">
        <v>-7243308</v>
      </c>
      <c r="E20" s="26">
        <f t="shared" si="3"/>
        <v>205036692</v>
      </c>
    </row>
    <row r="21" spans="2:5" x14ac:dyDescent="0.25">
      <c r="B21" s="24" t="s">
        <v>82</v>
      </c>
      <c r="C21" s="25">
        <v>84799198</v>
      </c>
      <c r="D21" s="25">
        <v>50154662</v>
      </c>
      <c r="E21" s="26">
        <f t="shared" si="3"/>
        <v>134953860</v>
      </c>
    </row>
    <row r="22" spans="2:5" x14ac:dyDescent="0.25">
      <c r="B22" s="24" t="s">
        <v>83</v>
      </c>
      <c r="C22" s="25">
        <v>2797006116</v>
      </c>
      <c r="D22" s="25">
        <v>-20856890</v>
      </c>
      <c r="E22" s="26">
        <f t="shared" si="3"/>
        <v>2776149226</v>
      </c>
    </row>
    <row r="23" spans="2:5" x14ac:dyDescent="0.25">
      <c r="B23" s="24" t="s">
        <v>18</v>
      </c>
      <c r="C23" s="25">
        <v>85198098</v>
      </c>
      <c r="D23" s="25">
        <v>-12137454</v>
      </c>
      <c r="E23" s="26">
        <f t="shared" si="3"/>
        <v>73060644</v>
      </c>
    </row>
    <row r="24" spans="2:5" x14ac:dyDescent="0.25">
      <c r="B24" s="8" t="s">
        <v>19</v>
      </c>
      <c r="C24" s="9">
        <f>SUM(C25:C33)</f>
        <v>720973581</v>
      </c>
      <c r="D24" s="9">
        <f t="shared" ref="D24:E24" si="4">SUM(D25:D33)</f>
        <v>79600679</v>
      </c>
      <c r="E24" s="10">
        <f t="shared" si="4"/>
        <v>800574260</v>
      </c>
    </row>
    <row r="25" spans="2:5" x14ac:dyDescent="0.25">
      <c r="B25" s="24" t="s">
        <v>20</v>
      </c>
      <c r="C25" s="25">
        <v>32405050</v>
      </c>
      <c r="D25" s="25">
        <v>-3923521</v>
      </c>
      <c r="E25" s="26">
        <f t="shared" si="3"/>
        <v>28481529</v>
      </c>
    </row>
    <row r="26" spans="2:5" x14ac:dyDescent="0.25">
      <c r="B26" s="24" t="s">
        <v>21</v>
      </c>
      <c r="C26" s="25">
        <v>9320865</v>
      </c>
      <c r="D26" s="25">
        <v>-241750</v>
      </c>
      <c r="E26" s="26">
        <f t="shared" si="3"/>
        <v>9079115</v>
      </c>
    </row>
    <row r="27" spans="2:5" x14ac:dyDescent="0.25">
      <c r="B27" s="24" t="s">
        <v>22</v>
      </c>
      <c r="C27" s="25">
        <v>6198331</v>
      </c>
      <c r="D27" s="25">
        <v>3903880</v>
      </c>
      <c r="E27" s="26">
        <f t="shared" si="3"/>
        <v>10102211</v>
      </c>
    </row>
    <row r="28" spans="2:5" x14ac:dyDescent="0.25">
      <c r="B28" s="24" t="s">
        <v>23</v>
      </c>
      <c r="C28" s="25">
        <v>11292500</v>
      </c>
      <c r="D28" s="25">
        <v>6706601</v>
      </c>
      <c r="E28" s="26">
        <f t="shared" si="3"/>
        <v>17999101</v>
      </c>
    </row>
    <row r="29" spans="2:5" x14ac:dyDescent="0.25">
      <c r="B29" s="24" t="s">
        <v>84</v>
      </c>
      <c r="C29" s="25">
        <v>13172412</v>
      </c>
      <c r="D29" s="25">
        <v>-1775000</v>
      </c>
      <c r="E29" s="26">
        <f t="shared" si="3"/>
        <v>11397412</v>
      </c>
    </row>
    <row r="30" spans="2:5" x14ac:dyDescent="0.25">
      <c r="B30" s="24" t="s">
        <v>24</v>
      </c>
      <c r="C30" s="25">
        <v>18730697</v>
      </c>
      <c r="D30" s="25">
        <v>-3224260</v>
      </c>
      <c r="E30" s="26">
        <f t="shared" si="3"/>
        <v>15506437</v>
      </c>
    </row>
    <row r="31" spans="2:5" x14ac:dyDescent="0.25">
      <c r="B31" s="24" t="s">
        <v>25</v>
      </c>
      <c r="C31" s="25">
        <v>368565022</v>
      </c>
      <c r="D31" s="25">
        <v>188613781</v>
      </c>
      <c r="E31" s="26">
        <f t="shared" si="3"/>
        <v>557178803</v>
      </c>
    </row>
    <row r="32" spans="2:5" x14ac:dyDescent="0.25">
      <c r="B32" s="24" t="s">
        <v>85</v>
      </c>
      <c r="C32" s="11">
        <v>1464118</v>
      </c>
      <c r="D32" s="25">
        <v>0</v>
      </c>
      <c r="E32" s="26">
        <f t="shared" si="3"/>
        <v>1464118</v>
      </c>
    </row>
    <row r="33" spans="2:5" x14ac:dyDescent="0.25">
      <c r="B33" s="24" t="s">
        <v>26</v>
      </c>
      <c r="C33" s="25">
        <v>259824586</v>
      </c>
      <c r="D33" s="25">
        <v>-110459052</v>
      </c>
      <c r="E33" s="26">
        <f t="shared" si="3"/>
        <v>149365534</v>
      </c>
    </row>
    <row r="34" spans="2:5" x14ac:dyDescent="0.25">
      <c r="B34" s="8" t="s">
        <v>27</v>
      </c>
      <c r="C34" s="9">
        <f>SUM(C35:C42)</f>
        <v>6920721470</v>
      </c>
      <c r="D34" s="9">
        <f t="shared" ref="D34" si="5">SUM(D35:D42)</f>
        <v>1704631423</v>
      </c>
      <c r="E34" s="10">
        <f>SUM(E35:E42)</f>
        <v>8625352893</v>
      </c>
    </row>
    <row r="35" spans="2:5" x14ac:dyDescent="0.25">
      <c r="B35" s="24" t="s">
        <v>86</v>
      </c>
      <c r="C35" s="25">
        <v>166290318</v>
      </c>
      <c r="D35" s="25">
        <v>818211000</v>
      </c>
      <c r="E35" s="26">
        <f>+C35+D35</f>
        <v>984501318</v>
      </c>
    </row>
    <row r="36" spans="2:5" x14ac:dyDescent="0.25">
      <c r="B36" s="24" t="s">
        <v>87</v>
      </c>
      <c r="C36" s="25">
        <v>4399764911</v>
      </c>
      <c r="D36" s="27">
        <v>75000000</v>
      </c>
      <c r="E36" s="26">
        <f>+C36+D36</f>
        <v>4474764911</v>
      </c>
    </row>
    <row r="37" spans="2:5" x14ac:dyDescent="0.25">
      <c r="B37" s="24" t="s">
        <v>88</v>
      </c>
      <c r="C37" s="11">
        <v>0</v>
      </c>
      <c r="D37" s="25">
        <v>0</v>
      </c>
      <c r="E37" s="26">
        <f t="shared" si="3"/>
        <v>0</v>
      </c>
    </row>
    <row r="38" spans="2:5" x14ac:dyDescent="0.25">
      <c r="B38" s="24" t="s">
        <v>89</v>
      </c>
      <c r="C38" s="11">
        <v>1357112088</v>
      </c>
      <c r="D38" s="27">
        <v>700710223</v>
      </c>
      <c r="E38" s="26">
        <f>+C38+D38</f>
        <v>2057822311</v>
      </c>
    </row>
    <row r="39" spans="2:5" x14ac:dyDescent="0.25">
      <c r="B39" s="24" t="s">
        <v>90</v>
      </c>
      <c r="C39" s="25">
        <v>250002253</v>
      </c>
      <c r="D39" s="25">
        <v>0</v>
      </c>
      <c r="E39" s="26">
        <f t="shared" si="3"/>
        <v>250002253</v>
      </c>
    </row>
    <row r="40" spans="2:5" x14ac:dyDescent="0.25">
      <c r="B40" s="28" t="s">
        <v>67</v>
      </c>
      <c r="C40" s="25">
        <v>300000000</v>
      </c>
      <c r="D40" s="25">
        <v>0</v>
      </c>
      <c r="E40" s="26">
        <f t="shared" si="3"/>
        <v>300000000</v>
      </c>
    </row>
    <row r="41" spans="2:5" x14ac:dyDescent="0.25">
      <c r="B41" s="24" t="s">
        <v>68</v>
      </c>
      <c r="C41" s="11">
        <v>40700000</v>
      </c>
      <c r="D41" s="29">
        <v>110710200</v>
      </c>
      <c r="E41" s="26">
        <f>+C41+D41</f>
        <v>151410200</v>
      </c>
    </row>
    <row r="42" spans="2:5" x14ac:dyDescent="0.25">
      <c r="B42" s="24" t="s">
        <v>69</v>
      </c>
      <c r="C42" s="25">
        <v>406851900</v>
      </c>
      <c r="D42" s="25">
        <v>0</v>
      </c>
      <c r="E42" s="26">
        <f>+C42+D42</f>
        <v>406851900</v>
      </c>
    </row>
    <row r="43" spans="2:5" x14ac:dyDescent="0.25">
      <c r="B43" s="8" t="s">
        <v>28</v>
      </c>
      <c r="C43" s="9">
        <f>SUM(C44:C50)</f>
        <v>134633805</v>
      </c>
      <c r="D43" s="9">
        <f t="shared" ref="D43:E43" si="6">SUM(D44:D50)</f>
        <v>0</v>
      </c>
      <c r="E43" s="10">
        <f t="shared" si="6"/>
        <v>134633805</v>
      </c>
    </row>
    <row r="44" spans="2:5" x14ac:dyDescent="0.25">
      <c r="B44" s="24" t="s">
        <v>71</v>
      </c>
      <c r="C44" s="25">
        <v>0</v>
      </c>
      <c r="D44" s="12">
        <v>0</v>
      </c>
      <c r="E44" s="26">
        <f t="shared" ref="E44:E72" si="7">+C44+D44</f>
        <v>0</v>
      </c>
    </row>
    <row r="45" spans="2:5" x14ac:dyDescent="0.25">
      <c r="B45" s="24" t="s">
        <v>70</v>
      </c>
      <c r="C45" s="25">
        <v>134633805</v>
      </c>
      <c r="D45" s="12">
        <v>0</v>
      </c>
      <c r="E45" s="26">
        <f t="shared" si="7"/>
        <v>134633805</v>
      </c>
    </row>
    <row r="46" spans="2:5" x14ac:dyDescent="0.25">
      <c r="B46" s="24" t="s">
        <v>72</v>
      </c>
      <c r="C46" s="25">
        <v>0</v>
      </c>
      <c r="D46" s="12">
        <v>0</v>
      </c>
      <c r="E46" s="26">
        <f t="shared" si="7"/>
        <v>0</v>
      </c>
    </row>
    <row r="47" spans="2:5" x14ac:dyDescent="0.25">
      <c r="B47" s="24" t="s">
        <v>73</v>
      </c>
      <c r="C47" s="25">
        <v>0</v>
      </c>
      <c r="D47" s="12">
        <v>0</v>
      </c>
      <c r="E47" s="26">
        <f t="shared" si="7"/>
        <v>0</v>
      </c>
    </row>
    <row r="48" spans="2:5" x14ac:dyDescent="0.25">
      <c r="B48" s="24" t="s">
        <v>74</v>
      </c>
      <c r="C48" s="25">
        <v>0</v>
      </c>
      <c r="D48" s="11">
        <v>0</v>
      </c>
      <c r="E48" s="26">
        <f t="shared" si="7"/>
        <v>0</v>
      </c>
    </row>
    <row r="49" spans="2:5" x14ac:dyDescent="0.25">
      <c r="B49" s="24" t="s">
        <v>75</v>
      </c>
      <c r="C49" s="25">
        <v>0</v>
      </c>
      <c r="D49" s="11">
        <v>0</v>
      </c>
      <c r="E49" s="26">
        <f t="shared" si="7"/>
        <v>0</v>
      </c>
    </row>
    <row r="50" spans="2:5" x14ac:dyDescent="0.25">
      <c r="B50" s="24" t="s">
        <v>76</v>
      </c>
      <c r="C50" s="25">
        <v>0</v>
      </c>
      <c r="D50" s="11">
        <v>0</v>
      </c>
      <c r="E50" s="26">
        <f t="shared" si="7"/>
        <v>0</v>
      </c>
    </row>
    <row r="51" spans="2:5" x14ac:dyDescent="0.25">
      <c r="B51" s="8" t="s">
        <v>29</v>
      </c>
      <c r="C51" s="9">
        <f>SUM(C52:C60)</f>
        <v>657204301</v>
      </c>
      <c r="D51" s="9">
        <f t="shared" ref="D51:E51" si="8">SUM(D52:D60)</f>
        <v>323073073.80000001</v>
      </c>
      <c r="E51" s="10">
        <f t="shared" si="8"/>
        <v>980277374.79999995</v>
      </c>
    </row>
    <row r="52" spans="2:5" x14ac:dyDescent="0.25">
      <c r="B52" s="24" t="s">
        <v>30</v>
      </c>
      <c r="C52" s="25">
        <v>139609432</v>
      </c>
      <c r="D52" s="25">
        <v>-9407974</v>
      </c>
      <c r="E52" s="26">
        <f t="shared" si="7"/>
        <v>130201458</v>
      </c>
    </row>
    <row r="53" spans="2:5" x14ac:dyDescent="0.25">
      <c r="B53" s="24" t="s">
        <v>31</v>
      </c>
      <c r="C53" s="25">
        <v>2304999</v>
      </c>
      <c r="D53" s="25">
        <v>-1002302</v>
      </c>
      <c r="E53" s="26">
        <f t="shared" si="7"/>
        <v>1302697</v>
      </c>
    </row>
    <row r="54" spans="2:5" x14ac:dyDescent="0.25">
      <c r="B54" s="24" t="s">
        <v>64</v>
      </c>
      <c r="C54" s="25">
        <v>12095842</v>
      </c>
      <c r="D54" s="25">
        <v>-2542882</v>
      </c>
      <c r="E54" s="26">
        <f t="shared" si="7"/>
        <v>9552960</v>
      </c>
    </row>
    <row r="55" spans="2:5" x14ac:dyDescent="0.25">
      <c r="B55" s="24" t="s">
        <v>32</v>
      </c>
      <c r="C55" s="25">
        <v>129492090</v>
      </c>
      <c r="D55" s="25">
        <v>11793235.800000001</v>
      </c>
      <c r="E55" s="26">
        <f t="shared" si="7"/>
        <v>141285325.80000001</v>
      </c>
    </row>
    <row r="56" spans="2:5" x14ac:dyDescent="0.25">
      <c r="B56" s="24" t="s">
        <v>33</v>
      </c>
      <c r="C56" s="25">
        <v>60458438</v>
      </c>
      <c r="D56" s="25">
        <v>-26978815</v>
      </c>
      <c r="E56" s="26">
        <f t="shared" si="7"/>
        <v>33479623</v>
      </c>
    </row>
    <row r="57" spans="2:5" x14ac:dyDescent="0.25">
      <c r="B57" s="24" t="s">
        <v>77</v>
      </c>
      <c r="C57" s="25">
        <v>250000</v>
      </c>
      <c r="D57" s="25">
        <v>1110821</v>
      </c>
      <c r="E57" s="26">
        <f t="shared" si="7"/>
        <v>1360821</v>
      </c>
    </row>
    <row r="58" spans="2:5" x14ac:dyDescent="0.25">
      <c r="B58" s="24" t="s">
        <v>34</v>
      </c>
      <c r="C58" s="25">
        <v>302943500</v>
      </c>
      <c r="D58" s="25">
        <v>353180882</v>
      </c>
      <c r="E58" s="26">
        <f t="shared" si="7"/>
        <v>656124382</v>
      </c>
    </row>
    <row r="59" spans="2:5" x14ac:dyDescent="0.25">
      <c r="B59" s="24" t="s">
        <v>35</v>
      </c>
      <c r="C59" s="25">
        <v>10050000</v>
      </c>
      <c r="D59" s="25">
        <v>-3090000</v>
      </c>
      <c r="E59" s="26">
        <f t="shared" si="7"/>
        <v>6960000</v>
      </c>
    </row>
    <row r="60" spans="2:5" x14ac:dyDescent="0.25">
      <c r="B60" s="24" t="s">
        <v>65</v>
      </c>
      <c r="C60" s="25">
        <v>0</v>
      </c>
      <c r="D60" s="25">
        <v>10108</v>
      </c>
      <c r="E60" s="26">
        <f t="shared" si="7"/>
        <v>10108</v>
      </c>
    </row>
    <row r="61" spans="2:5" x14ac:dyDescent="0.25">
      <c r="B61" s="8" t="s">
        <v>36</v>
      </c>
      <c r="C61" s="9">
        <f>SUM(C62:C65)</f>
        <v>1131824566</v>
      </c>
      <c r="D61" s="9">
        <f t="shared" ref="D61:E61" si="9">SUM(D62:D65)</f>
        <v>963740000</v>
      </c>
      <c r="E61" s="10">
        <f t="shared" si="9"/>
        <v>2095564566</v>
      </c>
    </row>
    <row r="62" spans="2:5" x14ac:dyDescent="0.25">
      <c r="B62" s="24" t="s">
        <v>37</v>
      </c>
      <c r="C62" s="25">
        <v>91346969</v>
      </c>
      <c r="D62" s="27">
        <v>-2350000</v>
      </c>
      <c r="E62" s="26">
        <f t="shared" si="7"/>
        <v>88996969</v>
      </c>
    </row>
    <row r="63" spans="2:5" x14ac:dyDescent="0.25">
      <c r="B63" s="24" t="s">
        <v>38</v>
      </c>
      <c r="C63" s="25">
        <v>1040477597</v>
      </c>
      <c r="D63" s="27">
        <v>966090000</v>
      </c>
      <c r="E63" s="26">
        <f t="shared" si="7"/>
        <v>2006567597</v>
      </c>
    </row>
    <row r="64" spans="2:5" ht="15" customHeight="1" x14ac:dyDescent="0.25">
      <c r="B64" s="24" t="s">
        <v>39</v>
      </c>
      <c r="C64" s="25">
        <v>0</v>
      </c>
      <c r="D64" s="11">
        <v>0</v>
      </c>
      <c r="E64" s="26">
        <f t="shared" si="7"/>
        <v>0</v>
      </c>
    </row>
    <row r="65" spans="2:5" ht="15" customHeight="1" x14ac:dyDescent="0.25">
      <c r="B65" s="24" t="s">
        <v>91</v>
      </c>
      <c r="C65" s="25">
        <v>0</v>
      </c>
      <c r="D65" s="11">
        <v>0</v>
      </c>
      <c r="E65" s="26">
        <f t="shared" si="7"/>
        <v>0</v>
      </c>
    </row>
    <row r="66" spans="2:5" x14ac:dyDescent="0.25">
      <c r="B66" s="8" t="s">
        <v>66</v>
      </c>
      <c r="C66" s="12">
        <f>SUM(C67:C68)</f>
        <v>0</v>
      </c>
      <c r="D66" s="12">
        <f t="shared" ref="D66" si="10">SUM(D67:D68)</f>
        <v>0</v>
      </c>
      <c r="E66" s="13">
        <f>SUM(E67:E68)</f>
        <v>0</v>
      </c>
    </row>
    <row r="67" spans="2:5" x14ac:dyDescent="0.25">
      <c r="B67" s="24" t="s">
        <v>40</v>
      </c>
      <c r="C67" s="25">
        <v>0</v>
      </c>
      <c r="D67" s="11">
        <v>0</v>
      </c>
      <c r="E67" s="26">
        <f t="shared" si="7"/>
        <v>0</v>
      </c>
    </row>
    <row r="68" spans="2:5" x14ac:dyDescent="0.25">
      <c r="B68" s="24" t="s">
        <v>41</v>
      </c>
      <c r="C68" s="25">
        <v>0</v>
      </c>
      <c r="D68" s="11">
        <v>0</v>
      </c>
      <c r="E68" s="26">
        <f t="shared" si="7"/>
        <v>0</v>
      </c>
    </row>
    <row r="69" spans="2:5" x14ac:dyDescent="0.25">
      <c r="B69" s="8" t="s">
        <v>42</v>
      </c>
      <c r="C69" s="12">
        <f>SUM(C70:C72)</f>
        <v>0</v>
      </c>
      <c r="D69" s="12">
        <f t="shared" ref="D69:E69" si="11">SUM(D70:D72)</f>
        <v>0</v>
      </c>
      <c r="E69" s="13">
        <f t="shared" si="11"/>
        <v>0</v>
      </c>
    </row>
    <row r="70" spans="2:5" x14ac:dyDescent="0.25">
      <c r="B70" s="24" t="s">
        <v>43</v>
      </c>
      <c r="C70" s="25">
        <v>0</v>
      </c>
      <c r="D70" s="11">
        <v>0</v>
      </c>
      <c r="E70" s="26">
        <f t="shared" si="7"/>
        <v>0</v>
      </c>
    </row>
    <row r="71" spans="2:5" x14ac:dyDescent="0.25">
      <c r="B71" s="24" t="s">
        <v>44</v>
      </c>
      <c r="C71" s="25">
        <v>0</v>
      </c>
      <c r="D71" s="11">
        <v>0</v>
      </c>
      <c r="E71" s="26">
        <f t="shared" si="7"/>
        <v>0</v>
      </c>
    </row>
    <row r="72" spans="2:5" x14ac:dyDescent="0.25">
      <c r="B72" s="24" t="s">
        <v>45</v>
      </c>
      <c r="C72" s="25">
        <v>0</v>
      </c>
      <c r="D72" s="11">
        <v>0</v>
      </c>
      <c r="E72" s="26">
        <f t="shared" si="7"/>
        <v>0</v>
      </c>
    </row>
    <row r="73" spans="2:5" x14ac:dyDescent="0.25">
      <c r="B73" s="14" t="s">
        <v>46</v>
      </c>
      <c r="C73" s="20">
        <f>(C8+C14+C24+C34+C43+C51+C61+C66+C69)</f>
        <v>18541650695</v>
      </c>
      <c r="D73" s="20">
        <f t="shared" ref="D73:E73" si="12">(D8+D14+D24+D34+D43+D51+D61+D66+D69)</f>
        <v>3079114139.8000002</v>
      </c>
      <c r="E73" s="21">
        <f t="shared" si="12"/>
        <v>21620764834.799999</v>
      </c>
    </row>
    <row r="74" spans="2:5" x14ac:dyDescent="0.25">
      <c r="B74" s="8" t="s">
        <v>47</v>
      </c>
      <c r="C74" s="25">
        <v>0</v>
      </c>
      <c r="D74" s="25">
        <v>0</v>
      </c>
      <c r="E74" s="25">
        <v>0</v>
      </c>
    </row>
    <row r="75" spans="2:5" x14ac:dyDescent="0.25">
      <c r="B75" s="8" t="s">
        <v>48</v>
      </c>
      <c r="C75" s="25">
        <v>0</v>
      </c>
      <c r="D75" s="25">
        <v>0</v>
      </c>
      <c r="E75" s="25">
        <v>0</v>
      </c>
    </row>
    <row r="76" spans="2:5" x14ac:dyDescent="0.25">
      <c r="B76" s="24" t="s">
        <v>49</v>
      </c>
      <c r="C76" s="25">
        <v>0</v>
      </c>
      <c r="D76" s="25">
        <v>0</v>
      </c>
      <c r="E76" s="25">
        <v>0</v>
      </c>
    </row>
    <row r="77" spans="2:5" x14ac:dyDescent="0.25">
      <c r="B77" s="24" t="s">
        <v>50</v>
      </c>
      <c r="C77" s="25">
        <v>0</v>
      </c>
      <c r="D77" s="25">
        <v>0</v>
      </c>
      <c r="E77" s="25">
        <v>0</v>
      </c>
    </row>
    <row r="78" spans="2:5" x14ac:dyDescent="0.25">
      <c r="B78" s="8" t="s">
        <v>51</v>
      </c>
      <c r="C78" s="25">
        <v>0</v>
      </c>
      <c r="D78" s="22">
        <f t="shared" ref="D78:E78" si="13">SUM(D79:D80)</f>
        <v>681000000</v>
      </c>
      <c r="E78" s="23">
        <f t="shared" si="13"/>
        <v>681000000</v>
      </c>
    </row>
    <row r="79" spans="2:5" x14ac:dyDescent="0.25">
      <c r="B79" s="24" t="s">
        <v>52</v>
      </c>
      <c r="C79" s="25">
        <v>0</v>
      </c>
      <c r="D79" s="33">
        <v>681000000</v>
      </c>
      <c r="E79" s="30">
        <f t="shared" ref="E79" si="14">+C79+D79</f>
        <v>681000000</v>
      </c>
    </row>
    <row r="80" spans="2:5" x14ac:dyDescent="0.25">
      <c r="B80" s="24" t="s">
        <v>53</v>
      </c>
      <c r="C80" s="25">
        <v>0</v>
      </c>
      <c r="D80" s="25">
        <v>0</v>
      </c>
      <c r="E80" s="25">
        <v>0</v>
      </c>
    </row>
    <row r="81" spans="2:5" x14ac:dyDescent="0.25">
      <c r="B81" s="8" t="s">
        <v>54</v>
      </c>
      <c r="C81" s="25">
        <v>0</v>
      </c>
      <c r="D81" s="25">
        <v>0</v>
      </c>
      <c r="E81" s="25">
        <v>0</v>
      </c>
    </row>
    <row r="82" spans="2:5" x14ac:dyDescent="0.25">
      <c r="B82" s="24" t="s">
        <v>92</v>
      </c>
      <c r="C82" s="25">
        <v>0</v>
      </c>
      <c r="D82" s="25">
        <v>0</v>
      </c>
      <c r="E82" s="25">
        <v>0</v>
      </c>
    </row>
    <row r="83" spans="2:5" ht="15.75" thickBot="1" x14ac:dyDescent="0.3">
      <c r="B83" s="16" t="s">
        <v>55</v>
      </c>
      <c r="C83" s="34">
        <v>0</v>
      </c>
      <c r="D83" s="31">
        <f t="shared" ref="D83:E83" si="15">(D75+D78+D81)</f>
        <v>681000000</v>
      </c>
      <c r="E83" s="32">
        <f t="shared" si="15"/>
        <v>681000000</v>
      </c>
    </row>
    <row r="84" spans="2:5" ht="16.5" thickBot="1" x14ac:dyDescent="0.3">
      <c r="B84" s="17" t="s">
        <v>56</v>
      </c>
      <c r="C84" s="18">
        <f>(C73+C83)</f>
        <v>18541650695</v>
      </c>
      <c r="D84" s="18">
        <f t="shared" ref="D84" si="16">(D73+D83)</f>
        <v>3760114139.8000002</v>
      </c>
      <c r="E84" s="19">
        <f>(E73+E83)</f>
        <v>22301764834.799999</v>
      </c>
    </row>
    <row r="85" spans="2:5" x14ac:dyDescent="0.25">
      <c r="B85" s="49" t="s">
        <v>57</v>
      </c>
      <c r="C85" s="48"/>
      <c r="D85" s="15"/>
      <c r="E85" s="15"/>
    </row>
    <row r="86" spans="2:5" ht="15" customHeight="1" x14ac:dyDescent="0.25">
      <c r="B86" s="36" t="s">
        <v>58</v>
      </c>
      <c r="C86" s="36"/>
      <c r="D86" s="36"/>
      <c r="E86" s="36"/>
    </row>
    <row r="87" spans="2:5" x14ac:dyDescent="0.25">
      <c r="B87" s="47" t="s">
        <v>96</v>
      </c>
      <c r="C87" s="47"/>
      <c r="D87" s="47"/>
      <c r="E87" s="47"/>
    </row>
    <row r="88" spans="2:5" x14ac:dyDescent="0.25">
      <c r="B88" s="47" t="s">
        <v>101</v>
      </c>
      <c r="C88" s="48"/>
      <c r="D88" s="48"/>
      <c r="E88" s="48"/>
    </row>
    <row r="89" spans="2:5" x14ac:dyDescent="0.25">
      <c r="B89" s="48"/>
      <c r="C89" s="48"/>
      <c r="D89" s="48"/>
      <c r="E89" s="48"/>
    </row>
    <row r="90" spans="2:5" x14ac:dyDescent="0.25">
      <c r="B90" s="48"/>
      <c r="C90" s="48"/>
      <c r="D90" s="48"/>
      <c r="E90" s="48"/>
    </row>
    <row r="91" spans="2:5" x14ac:dyDescent="0.25">
      <c r="B91" s="50" t="s">
        <v>99</v>
      </c>
      <c r="C91" s="50"/>
      <c r="D91" s="50"/>
      <c r="E91" s="50"/>
    </row>
    <row r="92" spans="2:5" x14ac:dyDescent="0.25">
      <c r="B92" s="36" t="s">
        <v>100</v>
      </c>
      <c r="C92" s="36"/>
      <c r="D92" s="36"/>
      <c r="E92" s="36"/>
    </row>
    <row r="93" spans="2:5" x14ac:dyDescent="0.25">
      <c r="B93" s="36" t="s">
        <v>97</v>
      </c>
      <c r="C93" s="36"/>
      <c r="D93" s="36" t="s">
        <v>59</v>
      </c>
      <c r="E93" s="36"/>
    </row>
    <row r="94" spans="2:5" ht="6" customHeight="1" x14ac:dyDescent="0.25">
      <c r="B94" s="1"/>
      <c r="C94" s="1"/>
      <c r="D94" s="1"/>
      <c r="E94" s="1"/>
    </row>
    <row r="95" spans="2:5" ht="18.75" x14ac:dyDescent="0.3">
      <c r="B95" s="37" t="s">
        <v>60</v>
      </c>
      <c r="C95" s="38"/>
      <c r="D95" s="38"/>
      <c r="E95" s="38"/>
    </row>
    <row r="96" spans="2:5" x14ac:dyDescent="0.25">
      <c r="B96" s="36" t="s">
        <v>79</v>
      </c>
      <c r="C96" s="36"/>
      <c r="D96" s="36"/>
      <c r="E96" s="36"/>
    </row>
    <row r="97" spans="2:5" x14ac:dyDescent="0.25">
      <c r="B97" s="36" t="s">
        <v>61</v>
      </c>
      <c r="C97" s="36"/>
      <c r="D97" s="36"/>
      <c r="E97" s="36"/>
    </row>
    <row r="98" spans="2:5" ht="42.75" customHeight="1" x14ac:dyDescent="0.25">
      <c r="B98" s="36" t="s">
        <v>62</v>
      </c>
      <c r="C98" s="36"/>
      <c r="D98" s="36"/>
      <c r="E98" s="36"/>
    </row>
    <row r="99" spans="2:5" ht="15.75" customHeight="1" x14ac:dyDescent="0.3">
      <c r="B99" s="36" t="s">
        <v>95</v>
      </c>
      <c r="C99" s="36"/>
      <c r="D99" s="36"/>
      <c r="E99" s="36"/>
    </row>
    <row r="100" spans="2:5" x14ac:dyDescent="0.25">
      <c r="B100" s="35" t="s">
        <v>63</v>
      </c>
      <c r="C100" s="35"/>
      <c r="D100" s="35"/>
      <c r="E100" s="35"/>
    </row>
    <row r="101" spans="2:5" x14ac:dyDescent="0.25">
      <c r="B101" s="35" t="s">
        <v>80</v>
      </c>
      <c r="C101" s="35"/>
      <c r="D101" s="35"/>
      <c r="E101" s="35"/>
    </row>
    <row r="102" spans="2:5" x14ac:dyDescent="0.25">
      <c r="B102" s="2"/>
      <c r="C102" s="2"/>
      <c r="D102" s="2"/>
      <c r="E102" s="3"/>
    </row>
    <row r="105" spans="2:5" x14ac:dyDescent="0.25">
      <c r="C105" s="7"/>
      <c r="D105" s="7"/>
      <c r="E105" s="7"/>
    </row>
  </sheetData>
  <mergeCells count="20">
    <mergeCell ref="B92:E92"/>
    <mergeCell ref="B1:E1"/>
    <mergeCell ref="B2:E2"/>
    <mergeCell ref="B3:E3"/>
    <mergeCell ref="B4:E4"/>
    <mergeCell ref="B5:E5"/>
    <mergeCell ref="B7:E7"/>
    <mergeCell ref="B88:E90"/>
    <mergeCell ref="B85:C85"/>
    <mergeCell ref="B87:E87"/>
    <mergeCell ref="B91:E91"/>
    <mergeCell ref="B86:E86"/>
    <mergeCell ref="B100:E100"/>
    <mergeCell ref="B101:E101"/>
    <mergeCell ref="B93:E93"/>
    <mergeCell ref="B95:E95"/>
    <mergeCell ref="B96:E96"/>
    <mergeCell ref="B97:E97"/>
    <mergeCell ref="B98:E98"/>
    <mergeCell ref="B99:E99"/>
  </mergeCells>
  <pageMargins left="0.25" right="0.25" top="0.75" bottom="0.75" header="0.3" footer="0.3"/>
  <pageSetup scale="85" orientation="portrait" horizontalDpi="360" verticalDpi="360" r:id="rId1"/>
  <ignoredErrors>
    <ignoredError sqref="E61:E69 E78 E51 E43 E14 E24 E34" formula="1"/>
    <ignoredError sqref="D7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2024 REFORMULADO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Yanely Perez</dc:creator>
  <cp:lastModifiedBy>Oficina Acceso a la Informacion</cp:lastModifiedBy>
  <cp:lastPrinted>2024-08-20T22:11:19Z</cp:lastPrinted>
  <dcterms:created xsi:type="dcterms:W3CDTF">2023-01-05T18:18:10Z</dcterms:created>
  <dcterms:modified xsi:type="dcterms:W3CDTF">2024-08-26T17:14:00Z</dcterms:modified>
</cp:coreProperties>
</file>