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erez.AGRICULTURA\Desktop\PRESUPUESTO 2024\"/>
    </mc:Choice>
  </mc:AlternateContent>
  <bookViews>
    <workbookView xWindow="0" yWindow="0" windowWidth="16170" windowHeight="6060"/>
  </bookViews>
  <sheets>
    <sheet name="PROG. INDICATIVA ANUAL 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N24" i="1"/>
  <c r="O24" i="1"/>
  <c r="O27" i="1" l="1"/>
  <c r="Q27" i="1"/>
  <c r="N27" i="1"/>
  <c r="P27" i="1"/>
  <c r="Q24" i="1" l="1"/>
  <c r="P24" i="1"/>
  <c r="P21" i="1"/>
  <c r="Q21" i="1"/>
  <c r="P26" i="1"/>
  <c r="Q26" i="1"/>
  <c r="P30" i="1"/>
  <c r="Q30" i="1"/>
  <c r="P22" i="1"/>
  <c r="Q22" i="1"/>
  <c r="P25" i="1"/>
  <c r="Q25" i="1"/>
  <c r="P23" i="1"/>
  <c r="Q23" i="1"/>
  <c r="P29" i="1"/>
  <c r="Q29" i="1"/>
  <c r="P28" i="1"/>
  <c r="Q28" i="1"/>
  <c r="P31" i="1"/>
  <c r="Q31" i="1"/>
  <c r="Q20" i="1"/>
  <c r="P20" i="1"/>
  <c r="O31" i="1" l="1"/>
  <c r="N31" i="1"/>
  <c r="O28" i="1"/>
  <c r="N28" i="1"/>
  <c r="O29" i="1"/>
  <c r="N29" i="1"/>
  <c r="O23" i="1"/>
  <c r="N23" i="1"/>
  <c r="O25" i="1"/>
  <c r="N25" i="1"/>
  <c r="O22" i="1"/>
  <c r="N22" i="1"/>
  <c r="O30" i="1"/>
  <c r="N30" i="1"/>
  <c r="O26" i="1"/>
  <c r="O21" i="1"/>
  <c r="N21" i="1"/>
  <c r="O20" i="1"/>
  <c r="N20" i="1"/>
  <c r="D16" i="1"/>
  <c r="D15" i="1"/>
  <c r="D14" i="1"/>
  <c r="O32" i="1" l="1"/>
</calcChain>
</file>

<file path=xl/sharedStrings.xml><?xml version="1.0" encoding="utf-8"?>
<sst xmlns="http://schemas.openxmlformats.org/spreadsheetml/2006/main" count="79" uniqueCount="63">
  <si>
    <t>I -Información Institucional</t>
  </si>
  <si>
    <t>I.I - Completar los datos requeridos sobre la institución</t>
  </si>
  <si>
    <t>Capítulo</t>
  </si>
  <si>
    <t>0210-MINISTERIO DE AGRICULTURA</t>
  </si>
  <si>
    <t>Subcapítulo</t>
  </si>
  <si>
    <t>01-MINISTERIO DE AGRICULTURA</t>
  </si>
  <si>
    <t>Unidad Ejecutora</t>
  </si>
  <si>
    <t>0001-MINISTERIO DE AGRICULTURA</t>
  </si>
  <si>
    <t>Misión</t>
  </si>
  <si>
    <t>Formular y dirigir las políticas agropecuarias de acuerdo con los planes generales de desarrollo del país, para que los productores aprovechen las ventajas comparativas y competitivas en los mercados y contribuir de esa manera a garantizar la seguridad alimentaria, la generación de empleos productivos y de divisas, y el mejoramiento de las condiciones de vida de la población.</t>
  </si>
  <si>
    <t>Visión</t>
  </si>
  <si>
    <t>Ser un sector agropecuario eficiente, competitivo, innovador y emprendedor, que sirva de base a la economía dominicana, proporcionándole la fuente alimentaría a la población, generador de oportunidades, beneficios económicos y sociales para los productores y consumidores.</t>
  </si>
  <si>
    <t>II. Contribución a la Estrategia Nacional de Desarrollo</t>
  </si>
  <si>
    <t>3.5.3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</si>
  <si>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</si>
  <si>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</si>
  <si>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</si>
  <si>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</si>
  <si>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</si>
  <si>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</si>
  <si>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</si>
  <si>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de Medida</t>
  </si>
  <si>
    <t>Programación Física</t>
  </si>
  <si>
    <t xml:space="preserve">Programación Financiera </t>
  </si>
  <si>
    <t>RESUMEN</t>
  </si>
  <si>
    <t>(UM)</t>
  </si>
  <si>
    <t>(RD$)</t>
  </si>
  <si>
    <t>Productores agrícolas reciben insumos y materiales de siembra para el fomento y desarrollo de la producción nacional</t>
  </si>
  <si>
    <t>Productores agrícolas beneficiados con insumos y materiales de siembra</t>
  </si>
  <si>
    <t>Productores reciben apoyo y asistencia técnica para la producción de frutales</t>
  </si>
  <si>
    <t>Productores agrícolas con apoyo y asistencia técnica para la producción de frutales</t>
  </si>
  <si>
    <t>Productores y técnicos agrícolas reciben asistencia técnica para la transferencia tecnológica</t>
  </si>
  <si>
    <t>Productores agrícolas beneficiados con asistencia técnica</t>
  </si>
  <si>
    <t>Productores agrícolas con apoyo técnico para el control de plagas y enfermedades</t>
  </si>
  <si>
    <t>Cantidad de agro empresas capacitadas y asistidas</t>
  </si>
  <si>
    <t>Productores reciben Plántulas In vitro</t>
  </si>
  <si>
    <t>Plántulas Distribuidas</t>
  </si>
  <si>
    <t>Población Rural Beneficiada</t>
  </si>
  <si>
    <t>Productores reciben Transferencia de Embriones Bovinos</t>
  </si>
  <si>
    <r>
      <rPr>
        <b/>
        <sz val="11"/>
        <rFont val="Calibri"/>
        <family val="2"/>
      </rPr>
      <t>Fuente 1:</t>
    </r>
    <r>
      <rPr>
        <sz val="11"/>
        <rFont val="Calibri"/>
        <family val="2"/>
      </rPr>
      <t xml:space="preserve">  Sistema de Información de la Gestión Financiera (SIGEF)</t>
    </r>
  </si>
  <si>
    <r>
      <rPr>
        <b/>
        <sz val="11"/>
        <rFont val="Calibri"/>
        <family val="2"/>
      </rPr>
      <t>Fuente 2 :</t>
    </r>
    <r>
      <rPr>
        <sz val="11"/>
        <rFont val="Calibri"/>
        <family val="2"/>
      </rPr>
      <t xml:space="preserve"> Viceministerio de Planificación Sectorial Agropecuaria, Departamento de Planificación</t>
    </r>
  </si>
  <si>
    <t xml:space="preserve">                  Preparado por:                                                                                                   Revisado por:                                                                                                  Autorizado por:</t>
  </si>
  <si>
    <t xml:space="preserve">              Luisa Janely Pérez                                                                                          Luis C. González B.                                                                                   José R. Paulino R.</t>
  </si>
  <si>
    <t xml:space="preserve">      </t>
  </si>
  <si>
    <t>Productores reciben apoyo en infraestructuras productivas para mejorar la producción agrícola</t>
  </si>
  <si>
    <t>Cantidad de productores con mejor acceso debido a infraestructuras productivas mejoradas</t>
  </si>
  <si>
    <t>Organizaciones agrícolas y jóvenes reciben asesorías técnicas para fortalecer su estructura institucional</t>
  </si>
  <si>
    <t>Cantidad de organizaciones rurales y jóvenes asistidos</t>
  </si>
  <si>
    <t>1. Cantidad de embriones entregados a los productores pecuarios; 2. Cantidad de crías entregadas a los productores pecuarios</t>
  </si>
  <si>
    <t>Informe de Programación Indicativa Anual</t>
  </si>
  <si>
    <t>Eje Estratégico</t>
  </si>
  <si>
    <t>Objetivo General</t>
  </si>
  <si>
    <t>Objetivo(s) Específico(s)</t>
  </si>
  <si>
    <t xml:space="preserve">    _____________________________                                                              ______________________                                                 _____________________________________________</t>
  </si>
  <si>
    <t>Cantidad de mujeres incorporadas en actividades agrícolas</t>
  </si>
  <si>
    <t>Mujeres rurales involucradas en actividades agropecuarias</t>
  </si>
  <si>
    <t>Agro empresas agrícolas reciben capacitación y asistencia técnica para dar valor agregado a la producción</t>
  </si>
  <si>
    <t>Políticas y Acciones Interinstitucionales Coordinadas para la población rural</t>
  </si>
  <si>
    <t>Productores agrícolas reciben apoyo técnico para la prevención fitosanitaria y control de plagas y enfermedades</t>
  </si>
  <si>
    <t>Unidades productivas reciben capacitación mediante Programas de Control de Inocuidad agroalimentaria para la aplicación de buenas prácticas agrícolas</t>
  </si>
  <si>
    <t>Año 2024</t>
  </si>
  <si>
    <t xml:space="preserve">    de Formulación Presupuestaria</t>
  </si>
  <si>
    <t xml:space="preserve">       Encargada de la División                                                                                Director de Planificación                                                    Viceministro de Planificación Sectorial Agropecuaria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</si>
</sst>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FFFF"/>
      <name val="Calibri Light"/>
      <family val="2"/>
    </font>
    <font>
      <b/>
      <sz val="10"/>
      <color rgb="FFFFFFFF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7" fillId="0" borderId="12" xfId="0" applyFont="1" applyBorder="1" applyAlignment="1">
      <alignment vertical="center"/>
    </xf>
    <xf numFmtId="0" fontId="9" fillId="0" borderId="15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8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Protection="1">
      <protection locked="0"/>
    </xf>
    <xf numFmtId="0" fontId="16" fillId="0" borderId="2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locked="0"/>
    </xf>
    <xf numFmtId="3" fontId="0" fillId="0" borderId="0" xfId="0" applyNumberFormat="1"/>
    <xf numFmtId="4" fontId="0" fillId="0" borderId="0" xfId="0" applyNumberFormat="1"/>
    <xf numFmtId="0" fontId="16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3" fontId="17" fillId="0" borderId="23" xfId="0" applyNumberFormat="1" applyFont="1" applyBorder="1" applyAlignment="1">
      <alignment horizontal="center" vertical="center" wrapText="1"/>
    </xf>
    <xf numFmtId="3" fontId="18" fillId="0" borderId="0" xfId="0" applyNumberFormat="1" applyFont="1" applyProtection="1">
      <protection locked="0"/>
    </xf>
    <xf numFmtId="3" fontId="19" fillId="0" borderId="0" xfId="0" applyNumberFormat="1" applyFont="1" applyProtection="1">
      <protection locked="0"/>
    </xf>
    <xf numFmtId="4" fontId="0" fillId="0" borderId="0" xfId="0" applyNumberFormat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5" borderId="11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49" fontId="8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8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8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8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9" fillId="7" borderId="13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11" fillId="7" borderId="17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8" fillId="0" borderId="0" xfId="0" applyFont="1" applyProtection="1">
      <protection locked="0"/>
    </xf>
    <xf numFmtId="0" fontId="0" fillId="0" borderId="0" xfId="0"/>
    <xf numFmtId="0" fontId="14" fillId="8" borderId="24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wrapText="1"/>
    </xf>
    <xf numFmtId="0" fontId="19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</xdr:rowOff>
    </xdr:from>
    <xdr:to>
      <xdr:col>3</xdr:col>
      <xdr:colOff>885265</xdr:colOff>
      <xdr:row>2</xdr:row>
      <xdr:rowOff>235325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E0C77A-F078-4A41-8258-98D896A7C4A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4" t="7865" r="9377" b="12165"/>
        <a:stretch/>
      </xdr:blipFill>
      <xdr:spPr bwMode="auto">
        <a:xfrm>
          <a:off x="268941" y="1"/>
          <a:ext cx="3260912" cy="7956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1"/>
  <sheetViews>
    <sheetView tabSelected="1" topLeftCell="A28" zoomScale="85" zoomScaleNormal="85" workbookViewId="0">
      <selection activeCell="I41" sqref="I41"/>
    </sheetView>
  </sheetViews>
  <sheetFormatPr baseColWidth="10" defaultRowHeight="15" x14ac:dyDescent="0.25"/>
  <cols>
    <col min="1" max="1" width="3.140625" style="9" bestFit="1" customWidth="1"/>
    <col min="2" max="2" width="14.140625" style="16" customWidth="1"/>
    <col min="3" max="3" width="22.28515625" style="16" customWidth="1"/>
    <col min="4" max="4" width="18.85546875" style="16" customWidth="1"/>
    <col min="5" max="5" width="12.7109375" style="16" customWidth="1"/>
    <col min="6" max="6" width="13.7109375" style="16" customWidth="1"/>
    <col min="7" max="7" width="12.5703125" style="16" customWidth="1"/>
    <col min="8" max="8" width="14" style="16" customWidth="1"/>
    <col min="9" max="9" width="12.5703125" style="16" customWidth="1"/>
    <col min="10" max="10" width="14" style="16" customWidth="1"/>
    <col min="11" max="11" width="13" style="16" customWidth="1"/>
    <col min="12" max="12" width="14.28515625" style="16" customWidth="1"/>
    <col min="13" max="13" width="2.5703125" customWidth="1"/>
    <col min="14" max="14" width="11.42578125" hidden="1" customWidth="1"/>
    <col min="15" max="15" width="15.85546875" hidden="1" customWidth="1"/>
    <col min="16" max="16" width="11.42578125" hidden="1" customWidth="1"/>
    <col min="17" max="17" width="13.7109375" hidden="1" customWidth="1"/>
    <col min="18" max="18" width="11.42578125" customWidth="1"/>
  </cols>
  <sheetData>
    <row r="1" spans="2:12" ht="21.75" customHeight="1" x14ac:dyDescent="0.25">
      <c r="B1" s="38"/>
      <c r="C1" s="39"/>
      <c r="D1" s="40"/>
      <c r="E1" s="47" t="s">
        <v>49</v>
      </c>
      <c r="F1" s="48"/>
      <c r="G1" s="48"/>
      <c r="H1" s="48"/>
      <c r="I1" s="48"/>
      <c r="J1" s="49"/>
      <c r="K1" s="56" t="s">
        <v>60</v>
      </c>
      <c r="L1" s="57"/>
    </row>
    <row r="2" spans="2:12" ht="21.75" customHeight="1" x14ac:dyDescent="0.25">
      <c r="B2" s="41"/>
      <c r="C2" s="42"/>
      <c r="D2" s="43"/>
      <c r="E2" s="50"/>
      <c r="F2" s="51"/>
      <c r="G2" s="51"/>
      <c r="H2" s="51"/>
      <c r="I2" s="51"/>
      <c r="J2" s="52"/>
      <c r="K2" s="58"/>
      <c r="L2" s="59"/>
    </row>
    <row r="3" spans="2:12" ht="21.75" customHeight="1" thickBot="1" x14ac:dyDescent="0.3">
      <c r="B3" s="44"/>
      <c r="C3" s="45"/>
      <c r="D3" s="46"/>
      <c r="E3" s="53"/>
      <c r="F3" s="54"/>
      <c r="G3" s="54"/>
      <c r="H3" s="54"/>
      <c r="I3" s="54"/>
      <c r="J3" s="55"/>
      <c r="K3" s="60"/>
      <c r="L3" s="61"/>
    </row>
    <row r="4" spans="2:12" ht="8.25" customHeight="1" x14ac:dyDescent="0.25">
      <c r="B4" s="62"/>
      <c r="C4" s="63"/>
      <c r="D4" s="63"/>
      <c r="E4" s="64"/>
      <c r="F4" s="64"/>
      <c r="G4" s="64"/>
      <c r="H4" s="64"/>
      <c r="I4" s="64"/>
      <c r="J4" s="63"/>
      <c r="K4" s="65"/>
      <c r="L4" s="1"/>
    </row>
    <row r="5" spans="2:12" ht="3" customHeight="1" x14ac:dyDescent="0.25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15.75" x14ac:dyDescent="0.25">
      <c r="B6" s="68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2" ht="16.5" thickBot="1" x14ac:dyDescent="0.3"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 ht="15" customHeight="1" x14ac:dyDescent="0.25">
      <c r="B8" s="2" t="s">
        <v>2</v>
      </c>
      <c r="C8" s="72" t="s">
        <v>3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15" customHeight="1" x14ac:dyDescent="0.25">
      <c r="B9" s="3" t="s">
        <v>4</v>
      </c>
      <c r="C9" s="74" t="s">
        <v>5</v>
      </c>
      <c r="D9" s="74"/>
      <c r="E9" s="74"/>
      <c r="F9" s="74"/>
      <c r="G9" s="74"/>
      <c r="H9" s="74"/>
      <c r="I9" s="74"/>
      <c r="J9" s="74"/>
      <c r="K9" s="74"/>
      <c r="L9" s="75"/>
    </row>
    <row r="10" spans="2:12" ht="15" customHeight="1" x14ac:dyDescent="0.25">
      <c r="B10" s="3" t="s">
        <v>6</v>
      </c>
      <c r="C10" s="74" t="s">
        <v>7</v>
      </c>
      <c r="D10" s="74"/>
      <c r="E10" s="74"/>
      <c r="F10" s="74"/>
      <c r="G10" s="74"/>
      <c r="H10" s="74"/>
      <c r="I10" s="74"/>
      <c r="J10" s="74"/>
      <c r="K10" s="74"/>
      <c r="L10" s="75"/>
    </row>
    <row r="11" spans="2:12" ht="43.5" customHeight="1" x14ac:dyDescent="0.25">
      <c r="B11" s="4" t="s">
        <v>8</v>
      </c>
      <c r="C11" s="76" t="s">
        <v>9</v>
      </c>
      <c r="D11" s="76"/>
      <c r="E11" s="76"/>
      <c r="F11" s="76"/>
      <c r="G11" s="76"/>
      <c r="H11" s="76"/>
      <c r="I11" s="76"/>
      <c r="J11" s="76"/>
      <c r="K11" s="76"/>
      <c r="L11" s="77"/>
    </row>
    <row r="12" spans="2:12" ht="33" customHeight="1" thickBot="1" x14ac:dyDescent="0.3">
      <c r="B12" s="5" t="s">
        <v>10</v>
      </c>
      <c r="C12" s="36" t="s">
        <v>11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2:12" ht="16.5" thickBot="1" x14ac:dyDescent="0.3">
      <c r="B13" s="68" t="s">
        <v>12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12" ht="15" customHeight="1" x14ac:dyDescent="0.25">
      <c r="B14" s="34" t="s">
        <v>50</v>
      </c>
      <c r="C14" s="6">
        <v>3</v>
      </c>
      <c r="D14" s="78" t="str">
        <f>IFERROR(VLOOKUP(C14,'[1]Validacion datos'!A2:B5,2,FALSE),"")</f>
        <v>DESARROLLO PRODUCTIVO</v>
      </c>
      <c r="E14" s="78"/>
      <c r="F14" s="78"/>
      <c r="G14" s="78"/>
      <c r="H14" s="78"/>
      <c r="I14" s="78"/>
      <c r="J14" s="78"/>
      <c r="K14" s="78"/>
      <c r="L14" s="79"/>
    </row>
    <row r="15" spans="2:12" ht="24.95" customHeight="1" x14ac:dyDescent="0.25">
      <c r="B15" s="4" t="s">
        <v>51</v>
      </c>
      <c r="C15" s="7">
        <v>3.5</v>
      </c>
      <c r="D15" s="80" t="str">
        <f>IFERROR(VLOOKUP(C15,'[1]Validacion datos'!A8:B26,2,FALSE),"")</f>
        <v>Estructura productiva sectorial y territorialmente adecuada, integrada competitivamente a la economía global y que aprovecha las oportunidades del mercado local.</v>
      </c>
      <c r="E15" s="80"/>
      <c r="F15" s="80"/>
      <c r="G15" s="80"/>
      <c r="H15" s="80"/>
      <c r="I15" s="80"/>
      <c r="J15" s="80"/>
      <c r="K15" s="80"/>
      <c r="L15" s="81"/>
    </row>
    <row r="16" spans="2:12" ht="27" customHeight="1" thickBot="1" x14ac:dyDescent="0.3">
      <c r="B16" s="35" t="s">
        <v>52</v>
      </c>
      <c r="C16" s="8" t="s">
        <v>13</v>
      </c>
      <c r="D16" s="82" t="str">
        <f>IFERROR(VLOOKUP(C16,'[1]Validacion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E16" s="82"/>
      <c r="F16" s="82"/>
      <c r="G16" s="82"/>
      <c r="H16" s="82"/>
      <c r="I16" s="82"/>
      <c r="J16" s="82"/>
      <c r="K16" s="82"/>
      <c r="L16" s="83"/>
    </row>
    <row r="17" spans="1:17" ht="21.75" customHeight="1" thickBot="1" x14ac:dyDescent="0.3">
      <c r="B17" s="84" t="s">
        <v>14</v>
      </c>
      <c r="C17" s="85"/>
      <c r="D17" s="86"/>
      <c r="E17" s="87" t="s">
        <v>15</v>
      </c>
      <c r="F17" s="88"/>
      <c r="G17" s="87" t="s">
        <v>16</v>
      </c>
      <c r="H17" s="88"/>
      <c r="I17" s="87" t="s">
        <v>17</v>
      </c>
      <c r="J17" s="88"/>
      <c r="K17" s="87" t="s">
        <v>18</v>
      </c>
      <c r="L17" s="89"/>
    </row>
    <row r="18" spans="1:17" ht="29.25" customHeight="1" x14ac:dyDescent="0.25">
      <c r="B18" s="92" t="s">
        <v>19</v>
      </c>
      <c r="C18" s="92" t="s">
        <v>20</v>
      </c>
      <c r="D18" s="10" t="s">
        <v>21</v>
      </c>
      <c r="E18" s="11" t="s">
        <v>22</v>
      </c>
      <c r="F18" s="11" t="s">
        <v>23</v>
      </c>
      <c r="G18" s="11" t="s">
        <v>22</v>
      </c>
      <c r="H18" s="11" t="s">
        <v>23</v>
      </c>
      <c r="I18" s="11" t="s">
        <v>22</v>
      </c>
      <c r="J18" s="11" t="s">
        <v>23</v>
      </c>
      <c r="K18" s="11" t="s">
        <v>22</v>
      </c>
      <c r="L18" s="11" t="s">
        <v>23</v>
      </c>
      <c r="N18" s="94" t="s">
        <v>24</v>
      </c>
      <c r="O18" s="95"/>
    </row>
    <row r="19" spans="1:17" ht="17.25" customHeight="1" thickBot="1" x14ac:dyDescent="0.3">
      <c r="B19" s="93"/>
      <c r="C19" s="93"/>
      <c r="D19" s="12" t="s">
        <v>25</v>
      </c>
      <c r="E19" s="13" t="s">
        <v>25</v>
      </c>
      <c r="F19" s="13" t="s">
        <v>26</v>
      </c>
      <c r="G19" s="12" t="s">
        <v>25</v>
      </c>
      <c r="H19" s="12" t="s">
        <v>26</v>
      </c>
      <c r="I19" s="12" t="s">
        <v>25</v>
      </c>
      <c r="J19" s="12" t="s">
        <v>26</v>
      </c>
      <c r="K19" s="12" t="s">
        <v>25</v>
      </c>
      <c r="L19" s="12" t="s">
        <v>26</v>
      </c>
      <c r="N19" s="14" t="s">
        <v>25</v>
      </c>
      <c r="O19" s="15" t="s">
        <v>26</v>
      </c>
    </row>
    <row r="20" spans="1:17" ht="66.75" customHeight="1" thickBot="1" x14ac:dyDescent="0.3">
      <c r="A20" s="9">
        <v>1</v>
      </c>
      <c r="B20" s="26">
        <v>6234</v>
      </c>
      <c r="C20" s="27" t="s">
        <v>27</v>
      </c>
      <c r="D20" s="27" t="s">
        <v>28</v>
      </c>
      <c r="E20" s="28">
        <v>22824</v>
      </c>
      <c r="F20" s="28">
        <v>240767216.69999999</v>
      </c>
      <c r="G20" s="28">
        <v>34236</v>
      </c>
      <c r="H20" s="28">
        <v>240767216.69999999</v>
      </c>
      <c r="I20" s="28">
        <v>45648</v>
      </c>
      <c r="J20" s="28">
        <v>240767216.69999999</v>
      </c>
      <c r="K20" s="28">
        <v>11412</v>
      </c>
      <c r="L20" s="28">
        <v>80255738.900000006</v>
      </c>
      <c r="N20" s="32">
        <f>(E20+G20+I20+K20)</f>
        <v>114120</v>
      </c>
      <c r="O20" s="33">
        <f>(F20+H20+J20+L20)</f>
        <v>802557388.99999988</v>
      </c>
      <c r="P20" s="24">
        <f>+E20+G20+I20+K20</f>
        <v>114120</v>
      </c>
      <c r="Q20" s="25">
        <f>+F20+H20+J20+L20</f>
        <v>802557388.99999988</v>
      </c>
    </row>
    <row r="21" spans="1:17" ht="54" customHeight="1" thickBot="1" x14ac:dyDescent="0.3">
      <c r="A21" s="9">
        <v>2</v>
      </c>
      <c r="B21" s="19">
        <v>6236</v>
      </c>
      <c r="C21" s="20" t="s">
        <v>29</v>
      </c>
      <c r="D21" s="20" t="s">
        <v>30</v>
      </c>
      <c r="E21" s="21">
        <v>812</v>
      </c>
      <c r="F21" s="22">
        <v>11328000</v>
      </c>
      <c r="G21" s="22">
        <v>1219</v>
      </c>
      <c r="H21" s="22">
        <v>11328000</v>
      </c>
      <c r="I21" s="22">
        <v>1625</v>
      </c>
      <c r="J21" s="22">
        <v>11328000</v>
      </c>
      <c r="K21" s="21">
        <v>406</v>
      </c>
      <c r="L21" s="22">
        <v>3776000</v>
      </c>
      <c r="N21" s="32">
        <f t="shared" ref="N21:O30" si="0">(E21+G21+I21+K21)</f>
        <v>4062</v>
      </c>
      <c r="O21" s="33">
        <f t="shared" si="0"/>
        <v>37760000</v>
      </c>
      <c r="P21" s="24">
        <f t="shared" ref="P21:P30" si="1">+E21+G21+I21+K21</f>
        <v>4062</v>
      </c>
      <c r="Q21" s="25">
        <f t="shared" ref="Q21:Q30" si="2">+F21+H21+J21+L21</f>
        <v>37760000</v>
      </c>
    </row>
    <row r="22" spans="1:17" ht="61.5" customHeight="1" thickBot="1" x14ac:dyDescent="0.3">
      <c r="A22" s="9">
        <v>3</v>
      </c>
      <c r="B22" s="19">
        <v>6800</v>
      </c>
      <c r="C22" s="20" t="s">
        <v>56</v>
      </c>
      <c r="D22" s="20" t="s">
        <v>34</v>
      </c>
      <c r="E22" s="21">
        <v>360</v>
      </c>
      <c r="F22" s="22">
        <v>7492500</v>
      </c>
      <c r="G22" s="21">
        <v>540</v>
      </c>
      <c r="H22" s="22">
        <v>7492500</v>
      </c>
      <c r="I22" s="21">
        <v>720</v>
      </c>
      <c r="J22" s="22">
        <v>7492500</v>
      </c>
      <c r="K22" s="21">
        <v>180</v>
      </c>
      <c r="L22" s="22">
        <v>2497500</v>
      </c>
      <c r="N22" s="32">
        <f t="shared" ref="N22:O24" si="3">(E22+G22+I22+K22)</f>
        <v>1800</v>
      </c>
      <c r="O22" s="33">
        <f t="shared" si="3"/>
        <v>24975000</v>
      </c>
      <c r="P22" s="24">
        <f t="shared" ref="P22:Q29" si="4">+E22+G22+I22+K22</f>
        <v>1800</v>
      </c>
      <c r="Q22" s="25">
        <f t="shared" si="4"/>
        <v>24975000</v>
      </c>
    </row>
    <row r="23" spans="1:17" ht="51.75" customHeight="1" thickBot="1" x14ac:dyDescent="0.3">
      <c r="A23" s="9">
        <v>4</v>
      </c>
      <c r="B23" s="19">
        <v>6802</v>
      </c>
      <c r="C23" s="20" t="s">
        <v>57</v>
      </c>
      <c r="D23" s="20" t="s">
        <v>37</v>
      </c>
      <c r="E23" s="21">
        <v>3481</v>
      </c>
      <c r="F23" s="22">
        <v>14112000</v>
      </c>
      <c r="G23" s="21">
        <v>5221</v>
      </c>
      <c r="H23" s="22">
        <v>14112000</v>
      </c>
      <c r="I23" s="21">
        <v>6961</v>
      </c>
      <c r="J23" s="22">
        <v>14112000</v>
      </c>
      <c r="K23" s="21">
        <v>1740</v>
      </c>
      <c r="L23" s="22">
        <v>4704000</v>
      </c>
      <c r="N23" s="32">
        <f t="shared" si="3"/>
        <v>17403</v>
      </c>
      <c r="O23" s="33">
        <f t="shared" si="3"/>
        <v>47040000</v>
      </c>
      <c r="P23" s="24">
        <f t="shared" si="4"/>
        <v>17403</v>
      </c>
      <c r="Q23" s="25">
        <f t="shared" si="4"/>
        <v>47040000</v>
      </c>
    </row>
    <row r="24" spans="1:17" ht="61.5" customHeight="1" thickBot="1" x14ac:dyDescent="0.3">
      <c r="A24" s="9">
        <v>5</v>
      </c>
      <c r="B24" s="19">
        <v>7753</v>
      </c>
      <c r="C24" s="20" t="s">
        <v>44</v>
      </c>
      <c r="D24" s="20" t="s">
        <v>45</v>
      </c>
      <c r="E24" s="21">
        <v>16594</v>
      </c>
      <c r="F24" s="22">
        <v>251370036.59999999</v>
      </c>
      <c r="G24" s="21">
        <v>24890</v>
      </c>
      <c r="H24" s="22">
        <v>251370036.59999999</v>
      </c>
      <c r="I24" s="21">
        <v>33187</v>
      </c>
      <c r="J24" s="22">
        <v>251370036.59999999</v>
      </c>
      <c r="K24" s="21">
        <v>8297</v>
      </c>
      <c r="L24" s="22">
        <v>83790012.200000003</v>
      </c>
      <c r="N24" s="32">
        <f t="shared" si="3"/>
        <v>82968</v>
      </c>
      <c r="O24" s="33">
        <f t="shared" si="3"/>
        <v>837900122</v>
      </c>
      <c r="P24" s="24">
        <f t="shared" si="4"/>
        <v>82968</v>
      </c>
      <c r="Q24" s="25">
        <f t="shared" si="4"/>
        <v>837900122</v>
      </c>
    </row>
    <row r="25" spans="1:17" ht="27.75" customHeight="1" thickBot="1" x14ac:dyDescent="0.3">
      <c r="A25" s="9">
        <v>6</v>
      </c>
      <c r="B25" s="19">
        <v>7754</v>
      </c>
      <c r="C25" s="20" t="s">
        <v>35</v>
      </c>
      <c r="D25" s="20" t="s">
        <v>36</v>
      </c>
      <c r="E25" s="21">
        <v>360</v>
      </c>
      <c r="F25" s="22">
        <v>9736500</v>
      </c>
      <c r="G25" s="21">
        <v>540</v>
      </c>
      <c r="H25" s="22">
        <v>9736500</v>
      </c>
      <c r="I25" s="21">
        <v>720</v>
      </c>
      <c r="J25" s="22">
        <v>9736500</v>
      </c>
      <c r="K25" s="21">
        <v>180</v>
      </c>
      <c r="L25" s="22">
        <v>3245500</v>
      </c>
      <c r="N25" s="32">
        <f t="shared" ref="N25:O29" si="5">(E25+G25+I25+K25)</f>
        <v>1800</v>
      </c>
      <c r="O25" s="33">
        <f t="shared" si="5"/>
        <v>32455000</v>
      </c>
      <c r="P25" s="24">
        <f t="shared" si="4"/>
        <v>1800</v>
      </c>
      <c r="Q25" s="25">
        <f t="shared" si="4"/>
        <v>32455000</v>
      </c>
    </row>
    <row r="26" spans="1:17" ht="57" customHeight="1" thickBot="1" x14ac:dyDescent="0.3">
      <c r="A26" s="9">
        <v>7</v>
      </c>
      <c r="B26" s="19">
        <v>6238</v>
      </c>
      <c r="C26" s="20" t="s">
        <v>31</v>
      </c>
      <c r="D26" s="20" t="s">
        <v>32</v>
      </c>
      <c r="E26" s="22">
        <v>78240</v>
      </c>
      <c r="F26" s="22">
        <v>23228720.699999999</v>
      </c>
      <c r="G26" s="22">
        <v>117360</v>
      </c>
      <c r="H26" s="22">
        <v>23228720.699999999</v>
      </c>
      <c r="I26" s="22">
        <v>156480</v>
      </c>
      <c r="J26" s="22">
        <v>23228720.699999999</v>
      </c>
      <c r="K26" s="22">
        <v>39120</v>
      </c>
      <c r="L26" s="22">
        <v>7742906.9000000004</v>
      </c>
      <c r="N26" s="32">
        <f>(E26+G26+I26+K26)</f>
        <v>391200</v>
      </c>
      <c r="O26" s="33">
        <f t="shared" si="5"/>
        <v>77429069</v>
      </c>
      <c r="P26" s="24">
        <f t="shared" si="4"/>
        <v>391200</v>
      </c>
      <c r="Q26" s="25">
        <f t="shared" si="4"/>
        <v>77429069</v>
      </c>
    </row>
    <row r="27" spans="1:17" ht="57.75" customHeight="1" thickBot="1" x14ac:dyDescent="0.3">
      <c r="A27" s="9">
        <v>8</v>
      </c>
      <c r="B27" s="19">
        <v>7755</v>
      </c>
      <c r="C27" s="20" t="s">
        <v>46</v>
      </c>
      <c r="D27" s="20" t="s">
        <v>47</v>
      </c>
      <c r="E27" s="22">
        <v>404</v>
      </c>
      <c r="F27" s="22">
        <v>2026800</v>
      </c>
      <c r="G27" s="22">
        <v>606</v>
      </c>
      <c r="H27" s="22">
        <v>2026800</v>
      </c>
      <c r="I27" s="22">
        <v>808</v>
      </c>
      <c r="J27" s="22">
        <v>2026800</v>
      </c>
      <c r="K27" s="22">
        <v>202</v>
      </c>
      <c r="L27" s="22">
        <v>675600</v>
      </c>
      <c r="N27" s="32">
        <f t="shared" si="5"/>
        <v>2020</v>
      </c>
      <c r="O27" s="33">
        <f t="shared" si="5"/>
        <v>6756000</v>
      </c>
      <c r="P27" s="24">
        <f t="shared" si="4"/>
        <v>2020</v>
      </c>
      <c r="Q27" s="25">
        <f t="shared" si="4"/>
        <v>6756000</v>
      </c>
    </row>
    <row r="28" spans="1:17" ht="42" customHeight="1" thickBot="1" x14ac:dyDescent="0.3">
      <c r="A28" s="9">
        <v>9</v>
      </c>
      <c r="B28" s="19">
        <v>7771</v>
      </c>
      <c r="C28" s="20" t="s">
        <v>55</v>
      </c>
      <c r="D28" s="20" t="s">
        <v>54</v>
      </c>
      <c r="E28" s="22">
        <v>500</v>
      </c>
      <c r="F28" s="22">
        <v>9276900</v>
      </c>
      <c r="G28" s="22">
        <v>500</v>
      </c>
      <c r="H28" s="22">
        <v>9276900</v>
      </c>
      <c r="I28" s="22">
        <v>500</v>
      </c>
      <c r="J28" s="22">
        <v>9276900</v>
      </c>
      <c r="K28" s="22">
        <v>500</v>
      </c>
      <c r="L28" s="22">
        <v>3092300</v>
      </c>
      <c r="N28" s="32">
        <f t="shared" si="5"/>
        <v>2000</v>
      </c>
      <c r="O28" s="33">
        <f t="shared" si="5"/>
        <v>30923000</v>
      </c>
      <c r="P28" s="24">
        <f t="shared" si="4"/>
        <v>2000</v>
      </c>
      <c r="Q28" s="25">
        <f t="shared" si="4"/>
        <v>30923000</v>
      </c>
    </row>
    <row r="29" spans="1:17" ht="81" customHeight="1" thickBot="1" x14ac:dyDescent="0.3">
      <c r="A29" s="9">
        <v>10</v>
      </c>
      <c r="B29" s="19">
        <v>7772</v>
      </c>
      <c r="C29" s="20" t="s">
        <v>38</v>
      </c>
      <c r="D29" s="20" t="s">
        <v>48</v>
      </c>
      <c r="E29" s="21">
        <v>50</v>
      </c>
      <c r="F29" s="22">
        <v>6975000</v>
      </c>
      <c r="G29" s="21">
        <v>75</v>
      </c>
      <c r="H29" s="22">
        <v>6975000</v>
      </c>
      <c r="I29" s="22">
        <v>100</v>
      </c>
      <c r="J29" s="22">
        <v>6975000</v>
      </c>
      <c r="K29" s="21">
        <v>25</v>
      </c>
      <c r="L29" s="22">
        <v>2325000</v>
      </c>
      <c r="N29" s="32">
        <f t="shared" si="5"/>
        <v>250</v>
      </c>
      <c r="O29" s="33">
        <f t="shared" si="5"/>
        <v>23250000</v>
      </c>
      <c r="P29" s="24">
        <f t="shared" si="4"/>
        <v>250</v>
      </c>
      <c r="Q29" s="25">
        <f t="shared" si="4"/>
        <v>23250000</v>
      </c>
    </row>
    <row r="30" spans="1:17" ht="64.5" customHeight="1" thickBot="1" x14ac:dyDescent="0.3">
      <c r="A30" s="9">
        <v>11</v>
      </c>
      <c r="B30" s="19">
        <v>6241</v>
      </c>
      <c r="C30" s="20" t="s">
        <v>58</v>
      </c>
      <c r="D30" s="20" t="s">
        <v>33</v>
      </c>
      <c r="E30" s="22">
        <v>619</v>
      </c>
      <c r="F30" s="22">
        <v>14169000</v>
      </c>
      <c r="G30" s="22">
        <v>929</v>
      </c>
      <c r="H30" s="22">
        <v>14169000</v>
      </c>
      <c r="I30" s="22">
        <v>1238</v>
      </c>
      <c r="J30" s="22">
        <v>14169000</v>
      </c>
      <c r="K30" s="22">
        <v>310</v>
      </c>
      <c r="L30" s="22">
        <v>4723000</v>
      </c>
      <c r="N30" s="32">
        <f t="shared" si="0"/>
        <v>3096</v>
      </c>
      <c r="O30" s="33">
        <f t="shared" si="0"/>
        <v>47230000</v>
      </c>
      <c r="P30" s="24">
        <f t="shared" si="1"/>
        <v>3096</v>
      </c>
      <c r="Q30" s="25">
        <f t="shared" si="2"/>
        <v>47230000</v>
      </c>
    </row>
    <row r="31" spans="1:17" ht="90" thickBot="1" x14ac:dyDescent="0.3">
      <c r="A31" s="9">
        <v>12</v>
      </c>
      <c r="B31" s="19">
        <v>6806</v>
      </c>
      <c r="C31" s="20" t="s">
        <v>59</v>
      </c>
      <c r="D31" s="20" t="s">
        <v>34</v>
      </c>
      <c r="E31" s="21">
        <v>230</v>
      </c>
      <c r="F31" s="22">
        <v>16485000</v>
      </c>
      <c r="G31" s="22">
        <v>345</v>
      </c>
      <c r="H31" s="22">
        <v>16485000</v>
      </c>
      <c r="I31" s="22">
        <v>460</v>
      </c>
      <c r="J31" s="22">
        <v>16485000</v>
      </c>
      <c r="K31" s="21">
        <v>115</v>
      </c>
      <c r="L31" s="22">
        <v>5495000</v>
      </c>
      <c r="N31" s="32">
        <f>(E31+G31+I31+K31)</f>
        <v>1150</v>
      </c>
      <c r="O31" s="33">
        <f>(F31+H31+J31+L31)</f>
        <v>54950000</v>
      </c>
      <c r="P31" s="24">
        <f>+E31+G31+I31+K31</f>
        <v>1150</v>
      </c>
      <c r="Q31" s="25">
        <f>+F31+H31+J31+L31</f>
        <v>54950000</v>
      </c>
    </row>
    <row r="32" spans="1:17" x14ac:dyDescent="0.25">
      <c r="B32" s="16" t="s">
        <v>39</v>
      </c>
      <c r="F32" s="29"/>
      <c r="G32" s="29"/>
      <c r="H32" s="29"/>
      <c r="I32" s="29"/>
      <c r="J32" s="29"/>
      <c r="K32" s="29"/>
      <c r="L32" s="29"/>
      <c r="N32" s="17"/>
      <c r="O32" s="31">
        <f>SUM(O20:O31)</f>
        <v>2023225580</v>
      </c>
    </row>
    <row r="33" spans="1:15" x14ac:dyDescent="0.25">
      <c r="B33" s="16" t="s">
        <v>40</v>
      </c>
      <c r="H33" s="29"/>
      <c r="N33" s="17"/>
      <c r="O33" s="17"/>
    </row>
    <row r="34" spans="1:15" x14ac:dyDescent="0.25">
      <c r="B34" s="18" t="s">
        <v>41</v>
      </c>
      <c r="C34" s="18"/>
      <c r="D34" s="18"/>
      <c r="E34" s="18"/>
      <c r="F34" s="18"/>
      <c r="G34" s="18"/>
      <c r="H34" s="30"/>
      <c r="I34" s="18"/>
      <c r="J34" s="18"/>
      <c r="K34" s="18"/>
      <c r="L34" s="18"/>
    </row>
    <row r="35" spans="1:15" x14ac:dyDescent="0.25">
      <c r="A35" s="98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5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5" x14ac:dyDescent="0.25">
      <c r="B37" s="91" t="s">
        <v>53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5" x14ac:dyDescent="0.25">
      <c r="B38" s="96" t="s">
        <v>42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5" x14ac:dyDescent="0.25">
      <c r="B39" s="90" t="s">
        <v>62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5" x14ac:dyDescent="0.25">
      <c r="B40" s="90" t="s">
        <v>61</v>
      </c>
      <c r="C40" s="91"/>
      <c r="D40" s="16" t="s">
        <v>43</v>
      </c>
      <c r="I40" s="23"/>
      <c r="J40" s="23"/>
      <c r="K40" s="23"/>
      <c r="L40" s="23"/>
    </row>
    <row r="41" spans="1:15" x14ac:dyDescent="0.25">
      <c r="H41" s="29"/>
    </row>
  </sheetData>
  <mergeCells count="29">
    <mergeCell ref="B40:C40"/>
    <mergeCell ref="B18:B19"/>
    <mergeCell ref="C18:C19"/>
    <mergeCell ref="N18:O18"/>
    <mergeCell ref="B37:L37"/>
    <mergeCell ref="B38:L38"/>
    <mergeCell ref="B39:L39"/>
    <mergeCell ref="A35:L36"/>
    <mergeCell ref="B13:L13"/>
    <mergeCell ref="D14:L14"/>
    <mergeCell ref="D15:L15"/>
    <mergeCell ref="D16:L16"/>
    <mergeCell ref="B17:D17"/>
    <mergeCell ref="E17:F17"/>
    <mergeCell ref="G17:H17"/>
    <mergeCell ref="I17:J17"/>
    <mergeCell ref="K17:L17"/>
    <mergeCell ref="C12:L12"/>
    <mergeCell ref="B1:D3"/>
    <mergeCell ref="E1:J3"/>
    <mergeCell ref="K1:L3"/>
    <mergeCell ref="B4:K4"/>
    <mergeCell ref="B5:L5"/>
    <mergeCell ref="B6:L6"/>
    <mergeCell ref="B7:L7"/>
    <mergeCell ref="C8:L8"/>
    <mergeCell ref="C9:L9"/>
    <mergeCell ref="C10:L10"/>
    <mergeCell ref="C11:L11"/>
  </mergeCells>
  <dataValidations disablePrompts="1" count="2">
    <dataValidation allowBlank="1" sqref="B8"/>
    <dataValidation allowBlank="1" showInputMessage="1" prompt="Nombre del capítulo" sqref="C8:C10"/>
  </dataValidations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INDICATIVA ANUAL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Yanely Perez</dc:creator>
  <cp:lastModifiedBy>Luisa Perez</cp:lastModifiedBy>
  <cp:lastPrinted>2023-01-18T13:56:46Z</cp:lastPrinted>
  <dcterms:created xsi:type="dcterms:W3CDTF">2023-01-12T18:37:32Z</dcterms:created>
  <dcterms:modified xsi:type="dcterms:W3CDTF">2024-01-17T13:09:37Z</dcterms:modified>
</cp:coreProperties>
</file>