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LG FILES\MARD\PRESUPUESTO REFORMULADO 2023\"/>
    </mc:Choice>
  </mc:AlternateContent>
  <xr:revisionPtr revIDLastSave="0" documentId="13_ncr:1_{121224C7-75C6-4C08-8699-54775211A9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esupuesto Reformulad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E74" i="1" s="1"/>
  <c r="C75" i="1"/>
  <c r="C74" i="1" s="1"/>
  <c r="E61" i="1"/>
  <c r="D61" i="1"/>
  <c r="C61" i="1"/>
  <c r="E51" i="1"/>
  <c r="D51" i="1"/>
  <c r="C51" i="1"/>
  <c r="E43" i="1"/>
  <c r="D43" i="1"/>
  <c r="C43" i="1"/>
  <c r="E34" i="1"/>
  <c r="D34" i="1"/>
  <c r="C34" i="1"/>
  <c r="E24" i="1"/>
  <c r="D24" i="1"/>
  <c r="C24" i="1"/>
  <c r="E8" i="1"/>
  <c r="D8" i="1"/>
  <c r="C8" i="1"/>
  <c r="E14" i="1"/>
  <c r="D14" i="1"/>
  <c r="C14" i="1"/>
  <c r="E78" i="1" l="1"/>
  <c r="D78" i="1"/>
  <c r="D77" i="1" s="1"/>
  <c r="D76" i="1" s="1"/>
  <c r="D75" i="1" s="1"/>
  <c r="C78" i="1"/>
  <c r="C83" i="1" s="1"/>
  <c r="E69" i="1"/>
  <c r="D69" i="1"/>
  <c r="C69" i="1"/>
  <c r="E66" i="1"/>
  <c r="D66" i="1"/>
  <c r="D73" i="1" s="1"/>
  <c r="C66" i="1"/>
  <c r="C73" i="1" l="1"/>
  <c r="C85" i="1" s="1"/>
  <c r="E83" i="1"/>
  <c r="D83" i="1"/>
  <c r="D85" i="1" s="1"/>
  <c r="D74" i="1"/>
  <c r="E73" i="1" l="1"/>
  <c r="E85" i="1" s="1"/>
</calcChain>
</file>

<file path=xl/sharedStrings.xml><?xml version="1.0" encoding="utf-8"?>
<sst xmlns="http://schemas.openxmlformats.org/spreadsheetml/2006/main" count="102" uniqueCount="102">
  <si>
    <t xml:space="preserve">     Ministerio de Agricultura</t>
  </si>
  <si>
    <t xml:space="preserve">    Año 2023</t>
  </si>
  <si>
    <t xml:space="preserve">    Capítulo 0210</t>
  </si>
  <si>
    <t xml:space="preserve">      En RD$</t>
  </si>
  <si>
    <t>Detalles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</si>
  <si>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</si>
  <si>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</si>
  <si>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</si>
  <si>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</si>
  <si>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</si>
  <si>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</si>
  <si>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</si>
  <si>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</si>
  <si>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</si>
  <si>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</si>
  <si>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</si>
  <si>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</si>
  <si>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</si>
  <si>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</si>
  <si>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</si>
  <si>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</si>
  <si>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</si>
  <si>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</si>
  <si>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</si>
  <si>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</si>
  <si>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</si>
  <si>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</si>
  <si>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</si>
  <si>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</si>
  <si>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2.3.6 - PRODUCTOS de MINERALES, METÁLICOS y NO METÁLICOS</t>
  </si>
  <si>
    <t>2.3.7 - COMBUSTIBLES, LUBRICANTES, PRODUCTOS QUÍMICOS y CONEXOS</t>
  </si>
  <si>
    <t>2.3.8 - GASTOS QUE SE ASIGNARÁN DURANTE EL EJERCICIO (ART. 32 y 33, LEY # 423-06)</t>
  </si>
  <si>
    <t>2.3.9 - PRODUCTOS y ÚTILES VARIOS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</si>
  <si>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</si>
  <si>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</si>
  <si>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</si>
  <si>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</si>
  <si>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</si>
  <si>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</si>
  <si>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 A EMPRESAS DEL SECTOR PRIVADO</t>
  </si>
  <si>
    <t>2.4.7 - TRANSFERENCIAS CORRIENTES AL SECTOR EXTERNO</t>
  </si>
  <si>
    <t>2.4.9 - TRANSFERENCIAS CORRIENTES A OTRAS INSTITUCIONES PÚBLICAS</t>
  </si>
  <si>
    <t>2.5 - TRANSFERENCIAS de CAPITAL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</si>
  <si>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</si>
  <si>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</si>
  <si>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</si>
  <si>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</si>
  <si>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MAQUINARIAS, OTROS EQUIPOS y HERRAMIENTAS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</si>
  <si>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</si>
  <si>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</si>
  <si>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</si>
  <si>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</si>
  <si>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</si>
  <si>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</si>
  <si>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</si>
  <si>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</si>
  <si>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</si>
  <si>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PRÉSTAMOS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</si>
  <si>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</si>
  <si>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</si>
  <si>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</si>
  <si>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</si>
  <si>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</si>
  <si>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DE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</si>
  <si>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</si>
  <si>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</si>
  <si>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</si>
  <si>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</si>
  <si>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</si>
  <si>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</si>
  <si>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</si>
  <si>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</si>
  <si>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</si>
  <si>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de APLICACIONES FINANCIERAS</t>
  </si>
  <si>
    <t>TOTAL DE GASTOS y APLICACIONES FINANCIERAS</t>
  </si>
  <si>
    <r>
      <t>Fuente 1</t>
    </r>
    <r>
      <rPr>
        <b/>
        <sz val="11"/>
        <color theme="1"/>
        <rFont val="Calibri"/>
        <family val="2"/>
      </rPr>
      <t xml:space="preserve">:  </t>
    </r>
    <r>
      <rPr>
        <sz val="11"/>
        <color theme="1"/>
        <rFont val="Calibri"/>
        <family val="2"/>
      </rPr>
      <t>Sistema de Información de la Gestión Financiera (SIGEF)</t>
    </r>
  </si>
  <si>
    <r>
      <rPr>
        <b/>
        <u/>
        <sz val="11"/>
        <color theme="1"/>
        <rFont val="Calibri"/>
        <family val="2"/>
      </rPr>
      <t xml:space="preserve">Fuente 2 </t>
    </r>
    <r>
      <rPr>
        <b/>
        <sz val="11"/>
        <color theme="1"/>
        <rFont val="Calibri"/>
        <family val="2"/>
      </rPr>
      <t>:</t>
    </r>
    <r>
      <rPr>
        <sz val="11"/>
        <color theme="1"/>
        <rFont val="Calibri"/>
        <family val="2"/>
      </rPr>
      <t xml:space="preserve"> Viceministerio de Planificación Sectorial Agropecuaria, Departamento de Planificación</t>
    </r>
  </si>
  <si>
    <t xml:space="preserve">        Sectorial Agropecuaria</t>
  </si>
  <si>
    <t>Definición de Conceptos</t>
  </si>
  <si>
    <r>
      <rPr>
        <b/>
        <sz val="11"/>
        <color theme="1"/>
        <rFont val="Calibri"/>
        <family val="2"/>
      </rPr>
      <t xml:space="preserve">1. Presupuesto Aprobado: </t>
    </r>
    <r>
      <rPr>
        <sz val="11"/>
        <color theme="1"/>
        <rFont val="Calibri"/>
        <family val="2"/>
      </rPr>
      <t>Se refiere al presupuesto aprobado en la Ley de Presupuesto General del Estado</t>
    </r>
  </si>
  <si>
    <r>
      <rPr>
        <b/>
        <sz val="11"/>
        <color theme="1"/>
        <rFont val="Calibri"/>
        <family val="2"/>
      </rPr>
      <t>2. Presupuesto Modificado:</t>
    </r>
    <r>
      <rPr>
        <sz val="11"/>
        <color theme="1"/>
        <rFont val="Calibri"/>
        <family val="2"/>
      </rPr>
      <t xml:space="preserve"> Se refiere al Presupuesto Aprobado en caso de que el Congreso Nacional haya aprobado un Presupuesto Complementario</t>
    </r>
  </si>
  <si>
    <r>
      <rPr>
        <b/>
        <sz val="11"/>
        <color theme="1"/>
        <rFont val="Calibri"/>
        <family val="2"/>
      </rPr>
      <t>3. 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Ley Orgánica de Presupuesto del Sector Público # 423-06.</t>
    </r>
  </si>
  <si>
    <r>
      <rPr>
        <b/>
        <u/>
        <sz val="14"/>
        <color rgb="FF000000"/>
        <rFont val="Calibri"/>
        <family val="2"/>
      </rPr>
      <t>Notas</t>
    </r>
    <r>
      <rPr>
        <b/>
        <sz val="14"/>
        <color rgb="FF000000"/>
        <rFont val="Calibri"/>
        <family val="2"/>
      </rPr>
      <t>:</t>
    </r>
  </si>
  <si>
    <r>
      <rPr>
        <b/>
        <sz val="11"/>
        <color theme="1"/>
        <rFont val="Calibri"/>
        <family val="2"/>
      </rPr>
      <t>1.</t>
    </r>
    <r>
      <rPr>
        <sz val="11"/>
        <color theme="1"/>
        <rFont val="Calibri"/>
        <family val="2"/>
      </rPr>
      <t xml:space="preserve"> La columna </t>
    </r>
    <r>
      <rPr>
        <b/>
        <sz val="11"/>
        <color theme="1"/>
        <rFont val="Calibri"/>
        <family val="2"/>
      </rPr>
      <t>Presupuesto Modificado</t>
    </r>
    <r>
      <rPr>
        <sz val="11"/>
        <color theme="1"/>
        <rFont val="Calibri"/>
        <family val="2"/>
      </rPr>
      <t xml:space="preserve"> se agrega si se aprueba un Presupuesto Complementario</t>
    </r>
  </si>
  <si>
    <r>
      <rPr>
        <b/>
        <sz val="11"/>
        <color theme="1"/>
        <rFont val="Calibri"/>
        <family val="2"/>
      </rPr>
      <t>2.</t>
    </r>
    <r>
      <rPr>
        <sz val="11"/>
        <color theme="1"/>
        <rFont val="Calibri"/>
        <family val="2"/>
      </rPr>
      <t xml:space="preserve"> Se presenta la Clasificación Objetal del Gasto al nivel de cuenta</t>
    </r>
  </si>
  <si>
    <t xml:space="preserve">                  ____________________                                                                         __________________                                    _________________</t>
  </si>
  <si>
    <t>Luisa Janely Pérez                                                                                 Luis C. González B.                                          José R. Paulino R.</t>
  </si>
  <si>
    <t xml:space="preserve">           Formulación de Presupuesto                                                                         Planificación                            Planificación Sectorial Agropecuaria</t>
  </si>
  <si>
    <r>
      <t xml:space="preserve">                       </t>
    </r>
    <r>
      <rPr>
        <b/>
        <u/>
        <sz val="11"/>
        <color theme="1"/>
        <rFont val="Calibri"/>
        <family val="2"/>
      </rPr>
      <t>Preparado por</t>
    </r>
    <r>
      <rPr>
        <b/>
        <sz val="11"/>
        <color theme="1"/>
        <rFont val="Calibri"/>
        <family val="2"/>
      </rPr>
      <t xml:space="preserve">:                                                                                       </t>
    </r>
    <r>
      <rPr>
        <b/>
        <u/>
        <sz val="11"/>
        <color theme="1"/>
        <rFont val="Calibri"/>
        <family val="2"/>
      </rPr>
      <t>Revisado por</t>
    </r>
    <r>
      <rPr>
        <b/>
        <sz val="11"/>
        <color theme="1"/>
        <rFont val="Calibri"/>
        <family val="2"/>
      </rPr>
      <t xml:space="preserve">:                                               </t>
    </r>
    <r>
      <rPr>
        <b/>
        <u/>
        <sz val="11"/>
        <color theme="1"/>
        <rFont val="Calibri"/>
        <family val="2"/>
      </rPr>
      <t>Autorizado por</t>
    </r>
    <r>
      <rPr>
        <b/>
        <sz val="11"/>
        <color theme="1"/>
        <rFont val="Calibri"/>
        <family val="2"/>
      </rPr>
      <t>:</t>
    </r>
  </si>
  <si>
    <t>2.3.5 - PRODUCTOS de CUERO, CAUCHO y PLÁSTICO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</si>
  <si>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</si>
  <si>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</si>
  <si>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</si>
  <si>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</si>
  <si>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</si>
  <si>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</si>
  <si>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</si>
  <si>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 CIENTÍFICO y de LABORATORIO</t>
  </si>
  <si>
    <t>2.6.6 - EQUIPOS de DEFENSA y SEGURIDAD</t>
  </si>
  <si>
    <t>Modificación Presupuestaria</t>
  </si>
  <si>
    <t xml:space="preserve">                            Presupuesto Reformulado de Gastos y Aplicaciones Financieras del 2023</t>
  </si>
  <si>
    <t xml:space="preserve">             Encargada de la División de                                                                            Director de                                                          Viceministro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</si>
</sst>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Black"/>
      <family val="2"/>
    </font>
    <font>
      <b/>
      <sz val="12"/>
      <color rgb="FF000000"/>
      <name val="Arial Black"/>
      <family val="2"/>
    </font>
    <font>
      <b/>
      <sz val="11"/>
      <color rgb="FF000000"/>
      <name val="Arial Black"/>
      <family val="2"/>
    </font>
    <font>
      <sz val="9"/>
      <color theme="1"/>
      <name val="Arial Black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0070C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DDEBF7"/>
      </patternFill>
    </fill>
    <fill>
      <patternFill patternType="solid">
        <fgColor theme="6" tint="0.79998168889431442"/>
        <bgColor rgb="FFDDEBF7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7" fillId="0" borderId="7" xfId="0" applyFont="1" applyBorder="1" applyAlignment="1">
      <alignment horizontal="left" vertical="center" wrapText="1"/>
    </xf>
    <xf numFmtId="164" fontId="7" fillId="0" borderId="8" xfId="1" applyFont="1" applyFill="1" applyBorder="1" applyAlignment="1">
      <alignment vertical="center" wrapText="1"/>
    </xf>
    <xf numFmtId="164" fontId="7" fillId="0" borderId="9" xfId="1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164" fontId="9" fillId="0" borderId="8" xfId="1" applyFont="1" applyBorder="1" applyAlignment="1">
      <alignment horizontal="right"/>
    </xf>
    <xf numFmtId="164" fontId="10" fillId="0" borderId="8" xfId="1" applyFont="1" applyFill="1" applyBorder="1" applyAlignment="1">
      <alignment vertical="center" wrapText="1"/>
    </xf>
    <xf numFmtId="164" fontId="10" fillId="0" borderId="9" xfId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vertical="center" wrapText="1"/>
    </xf>
    <xf numFmtId="165" fontId="11" fillId="0" borderId="8" xfId="0" applyNumberFormat="1" applyFont="1" applyBorder="1" applyAlignment="1">
      <alignment vertical="center" wrapText="1"/>
    </xf>
    <xf numFmtId="0" fontId="7" fillId="0" borderId="10" xfId="0" applyFont="1" applyBorder="1"/>
    <xf numFmtId="40" fontId="12" fillId="0" borderId="10" xfId="0" applyNumberFormat="1" applyFont="1" applyBorder="1"/>
    <xf numFmtId="164" fontId="7" fillId="0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3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/>
    <xf numFmtId="43" fontId="12" fillId="0" borderId="0" xfId="1" applyNumberFormat="1" applyFont="1" applyFill="1" applyBorder="1"/>
    <xf numFmtId="164" fontId="17" fillId="0" borderId="9" xfId="1" applyFont="1" applyFill="1" applyBorder="1" applyAlignment="1">
      <alignment vertical="center" wrapText="1"/>
    </xf>
    <xf numFmtId="164" fontId="9" fillId="0" borderId="8" xfId="1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13" fillId="0" borderId="0" xfId="0" applyFont="1"/>
    <xf numFmtId="0" fontId="0" fillId="0" borderId="0" xfId="0"/>
    <xf numFmtId="0" fontId="14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0" fillId="0" borderId="0" xfId="0" applyNumberFormat="1"/>
    <xf numFmtId="43" fontId="19" fillId="0" borderId="0" xfId="0" applyNumberFormat="1" applyFont="1"/>
    <xf numFmtId="40" fontId="7" fillId="0" borderId="8" xfId="1" applyNumberFormat="1" applyFont="1" applyFill="1" applyBorder="1" applyAlignment="1">
      <alignment vertical="center" wrapText="1"/>
    </xf>
    <xf numFmtId="40" fontId="9" fillId="0" borderId="8" xfId="1" applyNumberFormat="1" applyFont="1" applyFill="1" applyBorder="1" applyAlignment="1">
      <alignment horizontal="right"/>
    </xf>
    <xf numFmtId="40" fontId="10" fillId="0" borderId="8" xfId="1" applyNumberFormat="1" applyFont="1" applyFill="1" applyBorder="1" applyAlignment="1">
      <alignment vertical="center" wrapText="1"/>
    </xf>
    <xf numFmtId="40" fontId="18" fillId="0" borderId="8" xfId="0" applyNumberFormat="1" applyFont="1" applyBorder="1" applyAlignment="1">
      <alignment horizontal="right"/>
    </xf>
    <xf numFmtId="40" fontId="17" fillId="0" borderId="8" xfId="1" applyNumberFormat="1" applyFont="1" applyFill="1" applyBorder="1" applyAlignment="1">
      <alignment vertical="center" wrapText="1"/>
    </xf>
    <xf numFmtId="40" fontId="7" fillId="0" borderId="8" xfId="0" applyNumberFormat="1" applyFont="1" applyBorder="1" applyAlignment="1">
      <alignment vertical="center" wrapText="1"/>
    </xf>
    <xf numFmtId="40" fontId="11" fillId="0" borderId="8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40" fontId="6" fillId="3" borderId="8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6" fillId="2" borderId="12" xfId="1" applyFont="1" applyFill="1" applyBorder="1" applyAlignment="1">
      <alignment horizontal="right" vertical="center" wrapText="1"/>
    </xf>
    <xf numFmtId="40" fontId="6" fillId="2" borderId="12" xfId="1" applyNumberFormat="1" applyFont="1" applyFill="1" applyBorder="1" applyAlignment="1">
      <alignment horizontal="right" vertical="center" wrapText="1"/>
    </xf>
    <xf numFmtId="164" fontId="6" fillId="2" borderId="13" xfId="1" applyFont="1" applyFill="1" applyBorder="1" applyAlignment="1">
      <alignment horizontal="right" vertical="center" wrapText="1"/>
    </xf>
    <xf numFmtId="164" fontId="9" fillId="0" borderId="9" xfId="1" applyFont="1" applyFill="1" applyBorder="1" applyAlignment="1">
      <alignment horizontal="right"/>
    </xf>
    <xf numFmtId="164" fontId="9" fillId="0" borderId="9" xfId="1" applyFont="1" applyBorder="1" applyAlignment="1">
      <alignment horizontal="right"/>
    </xf>
    <xf numFmtId="0" fontId="12" fillId="0" borderId="14" xfId="0" applyFont="1" applyBorder="1"/>
    <xf numFmtId="43" fontId="12" fillId="0" borderId="15" xfId="1" applyNumberFormat="1" applyFont="1" applyFill="1" applyBorder="1"/>
    <xf numFmtId="0" fontId="6" fillId="3" borderId="7" xfId="0" applyFont="1" applyFill="1" applyBorder="1" applyAlignment="1">
      <alignment horizontal="center" vertical="center" wrapText="1"/>
    </xf>
    <xf numFmtId="40" fontId="6" fillId="3" borderId="8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76200</xdr:rowOff>
    </xdr:from>
    <xdr:to>
      <xdr:col>1</xdr:col>
      <xdr:colOff>1562100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D013DA-7CAC-4F83-94A7-172106E15A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4" t="7865" r="9377" b="12165"/>
        <a:stretch/>
      </xdr:blipFill>
      <xdr:spPr bwMode="auto">
        <a:xfrm>
          <a:off x="323851" y="76200"/>
          <a:ext cx="1514474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1:F102"/>
  <sheetViews>
    <sheetView tabSelected="1" workbookViewId="0">
      <selection activeCell="F93" sqref="F93"/>
    </sheetView>
  </sheetViews>
  <sheetFormatPr defaultColWidth="11.42578125" defaultRowHeight="15" x14ac:dyDescent="0.25"/>
  <cols>
    <col min="1" max="1" width="4.140625" customWidth="1"/>
    <col min="2" max="2" width="63.28515625" customWidth="1"/>
    <col min="3" max="3" width="19.5703125" bestFit="1" customWidth="1"/>
    <col min="4" max="4" width="17.85546875" bestFit="1" customWidth="1"/>
    <col min="5" max="5" width="19.5703125" bestFit="1" customWidth="1"/>
    <col min="6" max="6" width="10" customWidth="1"/>
  </cols>
  <sheetData>
    <row r="1" spans="2:5" ht="24.75" x14ac:dyDescent="0.25">
      <c r="B1" s="45" t="s">
        <v>0</v>
      </c>
      <c r="C1" s="45"/>
      <c r="D1" s="45"/>
      <c r="E1" s="45"/>
    </row>
    <row r="2" spans="2:5" ht="16.5" customHeight="1" x14ac:dyDescent="0.25">
      <c r="B2" s="21" t="s">
        <v>1</v>
      </c>
      <c r="C2" s="21"/>
      <c r="D2" s="21"/>
      <c r="E2" s="21"/>
    </row>
    <row r="3" spans="2:5" ht="15.75" customHeight="1" x14ac:dyDescent="0.25">
      <c r="B3" s="22" t="s">
        <v>100</v>
      </c>
      <c r="C3" s="22"/>
      <c r="D3" s="22"/>
      <c r="E3" s="22"/>
    </row>
    <row r="4" spans="2:5" ht="16.5" customHeight="1" x14ac:dyDescent="0.25">
      <c r="B4" s="23" t="s">
        <v>2</v>
      </c>
      <c r="C4" s="23"/>
      <c r="D4" s="23"/>
      <c r="E4" s="23"/>
    </row>
    <row r="5" spans="2:5" ht="12.75" customHeight="1" thickBot="1" x14ac:dyDescent="0.35">
      <c r="B5" s="24" t="s">
        <v>3</v>
      </c>
      <c r="C5" s="24"/>
      <c r="D5" s="24"/>
      <c r="E5" s="24"/>
    </row>
    <row r="6" spans="2:5" ht="32.25" thickBot="1" x14ac:dyDescent="0.3">
      <c r="B6" s="46" t="s">
        <v>4</v>
      </c>
      <c r="C6" s="47" t="s">
        <v>5</v>
      </c>
      <c r="D6" s="47" t="s">
        <v>99</v>
      </c>
      <c r="E6" s="48" t="s">
        <v>6</v>
      </c>
    </row>
    <row r="7" spans="2:5" x14ac:dyDescent="0.25">
      <c r="B7" s="25" t="s">
        <v>7</v>
      </c>
      <c r="C7" s="26"/>
      <c r="D7" s="26"/>
      <c r="E7" s="27"/>
    </row>
    <row r="8" spans="2:5" x14ac:dyDescent="0.25">
      <c r="B8" s="1" t="s">
        <v>8</v>
      </c>
      <c r="C8" s="2">
        <f>SUM(C9:C13)</f>
        <v>4772390320</v>
      </c>
      <c r="D8" s="38">
        <f>SUM(D9:D13)</f>
        <v>6442026</v>
      </c>
      <c r="E8" s="3">
        <f>SUM(E9:E13)</f>
        <v>4778832346</v>
      </c>
    </row>
    <row r="9" spans="2:5" x14ac:dyDescent="0.25">
      <c r="B9" s="4" t="s">
        <v>9</v>
      </c>
      <c r="C9" s="19">
        <v>3909015063</v>
      </c>
      <c r="D9" s="39">
        <v>-23428135.48</v>
      </c>
      <c r="E9" s="57">
        <v>3885586927.52</v>
      </c>
    </row>
    <row r="10" spans="2:5" x14ac:dyDescent="0.25">
      <c r="B10" s="4" t="s">
        <v>10</v>
      </c>
      <c r="C10" s="19">
        <v>350954314</v>
      </c>
      <c r="D10" s="39">
        <v>47746918</v>
      </c>
      <c r="E10" s="57">
        <v>398701232</v>
      </c>
    </row>
    <row r="11" spans="2:5" x14ac:dyDescent="0.25">
      <c r="B11" s="4" t="s">
        <v>11</v>
      </c>
      <c r="C11" s="19">
        <v>100000</v>
      </c>
      <c r="D11" s="39">
        <v>0</v>
      </c>
      <c r="E11" s="57">
        <v>100000</v>
      </c>
    </row>
    <row r="12" spans="2:5" x14ac:dyDescent="0.25">
      <c r="B12" s="4" t="s">
        <v>12</v>
      </c>
      <c r="C12" s="19">
        <v>0</v>
      </c>
      <c r="D12" s="39">
        <v>0</v>
      </c>
      <c r="E12" s="57">
        <v>0</v>
      </c>
    </row>
    <row r="13" spans="2:5" x14ac:dyDescent="0.25">
      <c r="B13" s="4" t="s">
        <v>13</v>
      </c>
      <c r="C13" s="19">
        <v>512320943</v>
      </c>
      <c r="D13" s="39">
        <v>-17876756.52</v>
      </c>
      <c r="E13" s="57">
        <v>494444186.48000002</v>
      </c>
    </row>
    <row r="14" spans="2:5" x14ac:dyDescent="0.25">
      <c r="B14" s="1" t="s">
        <v>14</v>
      </c>
      <c r="C14" s="2">
        <f>SUM(C15:C23)</f>
        <v>794628777</v>
      </c>
      <c r="D14" s="38">
        <f>SUM(D15:D23)</f>
        <v>361506350.80000001</v>
      </c>
      <c r="E14" s="3">
        <f>SUM(E15:E23)</f>
        <v>1156135127.8</v>
      </c>
    </row>
    <row r="15" spans="2:5" x14ac:dyDescent="0.25">
      <c r="B15" s="4" t="s">
        <v>15</v>
      </c>
      <c r="C15" s="19">
        <v>219403279</v>
      </c>
      <c r="D15" s="39">
        <v>439500</v>
      </c>
      <c r="E15" s="57">
        <v>219842779</v>
      </c>
    </row>
    <row r="16" spans="2:5" x14ac:dyDescent="0.25">
      <c r="B16" s="4" t="s">
        <v>16</v>
      </c>
      <c r="C16" s="19">
        <v>32539700</v>
      </c>
      <c r="D16" s="39">
        <v>-1532862</v>
      </c>
      <c r="E16" s="57">
        <v>31006838</v>
      </c>
    </row>
    <row r="17" spans="2:5" x14ac:dyDescent="0.25">
      <c r="B17" s="4" t="s">
        <v>17</v>
      </c>
      <c r="C17" s="19">
        <v>29190500</v>
      </c>
      <c r="D17" s="39">
        <v>-2300900</v>
      </c>
      <c r="E17" s="57">
        <v>26889600</v>
      </c>
    </row>
    <row r="18" spans="2:5" x14ac:dyDescent="0.25">
      <c r="B18" s="4" t="s">
        <v>18</v>
      </c>
      <c r="C18" s="19">
        <v>21717480</v>
      </c>
      <c r="D18" s="39">
        <v>-18035204</v>
      </c>
      <c r="E18" s="57">
        <v>3682276</v>
      </c>
    </row>
    <row r="19" spans="2:5" x14ac:dyDescent="0.25">
      <c r="B19" s="4" t="s">
        <v>19</v>
      </c>
      <c r="C19" s="19">
        <v>65257596</v>
      </c>
      <c r="D19" s="39">
        <v>13431385</v>
      </c>
      <c r="E19" s="57">
        <v>78688981</v>
      </c>
    </row>
    <row r="20" spans="2:5" x14ac:dyDescent="0.25">
      <c r="B20" s="4" t="s">
        <v>20</v>
      </c>
      <c r="C20" s="19">
        <v>190161595</v>
      </c>
      <c r="D20" s="39">
        <v>8042861</v>
      </c>
      <c r="E20" s="57">
        <v>198204456</v>
      </c>
    </row>
    <row r="21" spans="2:5" ht="25.5" x14ac:dyDescent="0.25">
      <c r="B21" s="4" t="s">
        <v>21</v>
      </c>
      <c r="C21" s="19">
        <v>37145900</v>
      </c>
      <c r="D21" s="39">
        <v>42909940.799999997</v>
      </c>
      <c r="E21" s="57">
        <v>80055840.799999997</v>
      </c>
    </row>
    <row r="22" spans="2:5" x14ac:dyDescent="0.25">
      <c r="B22" s="4" t="s">
        <v>22</v>
      </c>
      <c r="C22" s="19">
        <v>158339727</v>
      </c>
      <c r="D22" s="39">
        <v>307536371</v>
      </c>
      <c r="E22" s="57">
        <v>465876098</v>
      </c>
    </row>
    <row r="23" spans="2:5" x14ac:dyDescent="0.25">
      <c r="B23" s="4" t="s">
        <v>23</v>
      </c>
      <c r="C23" s="19">
        <v>40873000</v>
      </c>
      <c r="D23" s="39">
        <v>11015259</v>
      </c>
      <c r="E23" s="57">
        <v>51888259</v>
      </c>
    </row>
    <row r="24" spans="2:5" x14ac:dyDescent="0.25">
      <c r="B24" s="1" t="s">
        <v>24</v>
      </c>
      <c r="C24" s="2">
        <f>SUM(C25:C33)</f>
        <v>486349869</v>
      </c>
      <c r="D24" s="38">
        <f>SUM(D25:D33)</f>
        <v>93456505.199999988</v>
      </c>
      <c r="E24" s="3">
        <f>SUM(E25:E33)</f>
        <v>579806374.20000005</v>
      </c>
    </row>
    <row r="25" spans="2:5" x14ac:dyDescent="0.25">
      <c r="B25" s="4" t="s">
        <v>25</v>
      </c>
      <c r="C25" s="19">
        <v>13946044</v>
      </c>
      <c r="D25" s="39">
        <v>165798327</v>
      </c>
      <c r="E25" s="57">
        <v>179744371</v>
      </c>
    </row>
    <row r="26" spans="2:5" x14ac:dyDescent="0.25">
      <c r="B26" s="4" t="s">
        <v>26</v>
      </c>
      <c r="C26" s="19">
        <v>7913545</v>
      </c>
      <c r="D26" s="39">
        <v>6847500</v>
      </c>
      <c r="E26" s="57">
        <v>14761045</v>
      </c>
    </row>
    <row r="27" spans="2:5" x14ac:dyDescent="0.25">
      <c r="B27" s="4" t="s">
        <v>27</v>
      </c>
      <c r="C27" s="19">
        <v>6844483</v>
      </c>
      <c r="D27" s="39">
        <v>3262026.2</v>
      </c>
      <c r="E27" s="57">
        <v>10106509.199999999</v>
      </c>
    </row>
    <row r="28" spans="2:5" x14ac:dyDescent="0.25">
      <c r="B28" s="4" t="s">
        <v>28</v>
      </c>
      <c r="C28" s="19">
        <v>16980066</v>
      </c>
      <c r="D28" s="39">
        <v>-1993800</v>
      </c>
      <c r="E28" s="57">
        <v>14986266</v>
      </c>
    </row>
    <row r="29" spans="2:5" x14ac:dyDescent="0.25">
      <c r="B29" s="4" t="s">
        <v>89</v>
      </c>
      <c r="C29" s="19">
        <v>10045600</v>
      </c>
      <c r="D29" s="39">
        <v>1835046</v>
      </c>
      <c r="E29" s="57">
        <v>11880646</v>
      </c>
    </row>
    <row r="30" spans="2:5" x14ac:dyDescent="0.25">
      <c r="B30" s="4" t="s">
        <v>29</v>
      </c>
      <c r="C30" s="19">
        <v>25991098</v>
      </c>
      <c r="D30" s="39">
        <v>2945751</v>
      </c>
      <c r="E30" s="57">
        <v>28936849</v>
      </c>
    </row>
    <row r="31" spans="2:5" x14ac:dyDescent="0.25">
      <c r="B31" s="4" t="s">
        <v>30</v>
      </c>
      <c r="C31" s="19">
        <v>368788309</v>
      </c>
      <c r="D31" s="39">
        <v>-87354468</v>
      </c>
      <c r="E31" s="57">
        <v>281433841</v>
      </c>
    </row>
    <row r="32" spans="2:5" ht="25.5" x14ac:dyDescent="0.25">
      <c r="B32" s="4" t="s">
        <v>31</v>
      </c>
      <c r="C32" s="6">
        <v>0</v>
      </c>
      <c r="D32" s="40">
        <v>0</v>
      </c>
      <c r="E32" s="7">
        <v>0</v>
      </c>
    </row>
    <row r="33" spans="2:5" x14ac:dyDescent="0.25">
      <c r="B33" s="4" t="s">
        <v>32</v>
      </c>
      <c r="C33" s="19">
        <v>35840724</v>
      </c>
      <c r="D33" s="40">
        <v>2116123</v>
      </c>
      <c r="E33" s="7">
        <v>37956847</v>
      </c>
    </row>
    <row r="34" spans="2:5" x14ac:dyDescent="0.25">
      <c r="B34" s="1" t="s">
        <v>33</v>
      </c>
      <c r="C34" s="2">
        <f>SUM(C35:C42)</f>
        <v>6956797075</v>
      </c>
      <c r="D34" s="38">
        <f>SUM(D35:D42)</f>
        <v>1925343568</v>
      </c>
      <c r="E34" s="3">
        <f>SUM(E35:E42)</f>
        <v>8882140643</v>
      </c>
    </row>
    <row r="35" spans="2:5" x14ac:dyDescent="0.25">
      <c r="B35" s="4" t="s">
        <v>34</v>
      </c>
      <c r="C35" s="19">
        <v>204012985</v>
      </c>
      <c r="D35" s="39">
        <v>50000000</v>
      </c>
      <c r="E35" s="57">
        <v>254012985</v>
      </c>
    </row>
    <row r="36" spans="2:5" x14ac:dyDescent="0.25">
      <c r="B36" s="4" t="s">
        <v>35</v>
      </c>
      <c r="C36" s="19">
        <v>4365764911</v>
      </c>
      <c r="D36" s="39">
        <v>12000000</v>
      </c>
      <c r="E36" s="57">
        <v>4377764911</v>
      </c>
    </row>
    <row r="37" spans="2:5" x14ac:dyDescent="0.25">
      <c r="B37" s="4" t="s">
        <v>36</v>
      </c>
      <c r="C37" s="6">
        <v>0</v>
      </c>
      <c r="D37" s="39">
        <v>0</v>
      </c>
      <c r="E37" s="57">
        <v>0</v>
      </c>
    </row>
    <row r="38" spans="2:5" ht="25.5" x14ac:dyDescent="0.25">
      <c r="B38" s="4" t="s">
        <v>37</v>
      </c>
      <c r="C38" s="19">
        <v>1446132338</v>
      </c>
      <c r="D38" s="39">
        <v>314000000</v>
      </c>
      <c r="E38" s="57">
        <v>1760132338</v>
      </c>
    </row>
    <row r="39" spans="2:5" ht="25.5" x14ac:dyDescent="0.25">
      <c r="B39" s="4" t="s">
        <v>38</v>
      </c>
      <c r="C39" s="19">
        <v>250002253</v>
      </c>
      <c r="D39" s="39">
        <v>150000000</v>
      </c>
      <c r="E39" s="57">
        <v>400002253</v>
      </c>
    </row>
    <row r="40" spans="2:5" x14ac:dyDescent="0.25">
      <c r="B40" s="4" t="s">
        <v>39</v>
      </c>
      <c r="C40" s="6">
        <v>0</v>
      </c>
      <c r="D40" s="39">
        <v>1101000000</v>
      </c>
      <c r="E40" s="57">
        <v>1101000000</v>
      </c>
    </row>
    <row r="41" spans="2:5" x14ac:dyDescent="0.25">
      <c r="B41" s="4" t="s">
        <v>40</v>
      </c>
      <c r="C41" s="19">
        <v>40750000</v>
      </c>
      <c r="D41" s="39">
        <v>-31943457</v>
      </c>
      <c r="E41" s="57">
        <v>8806543</v>
      </c>
    </row>
    <row r="42" spans="2:5" x14ac:dyDescent="0.25">
      <c r="B42" s="4" t="s">
        <v>41</v>
      </c>
      <c r="C42" s="19">
        <v>650134588</v>
      </c>
      <c r="D42" s="39">
        <v>330287025</v>
      </c>
      <c r="E42" s="57">
        <v>980421613</v>
      </c>
    </row>
    <row r="43" spans="2:5" x14ac:dyDescent="0.25">
      <c r="B43" s="1" t="s">
        <v>42</v>
      </c>
      <c r="C43" s="2">
        <f>SUM(C44:C50)</f>
        <v>340870834</v>
      </c>
      <c r="D43" s="41">
        <f>SUM(D44:D50)</f>
        <v>81548465.480000004</v>
      </c>
      <c r="E43" s="3">
        <f>SUM(E44:E50)</f>
        <v>422419299.48000002</v>
      </c>
    </row>
    <row r="44" spans="2:5" x14ac:dyDescent="0.25">
      <c r="B44" s="4" t="s">
        <v>90</v>
      </c>
      <c r="C44" s="19">
        <v>192002179</v>
      </c>
      <c r="D44" s="39">
        <v>0</v>
      </c>
      <c r="E44" s="57">
        <v>192002179</v>
      </c>
    </row>
    <row r="45" spans="2:5" x14ac:dyDescent="0.25">
      <c r="B45" s="4" t="s">
        <v>91</v>
      </c>
      <c r="C45" s="19">
        <v>148868655</v>
      </c>
      <c r="D45" s="39">
        <v>81548465.480000004</v>
      </c>
      <c r="E45" s="57">
        <v>230417120.47999999</v>
      </c>
    </row>
    <row r="46" spans="2:5" x14ac:dyDescent="0.25">
      <c r="B46" s="4" t="s">
        <v>92</v>
      </c>
      <c r="C46" s="6">
        <v>0</v>
      </c>
      <c r="D46" s="40">
        <v>0</v>
      </c>
      <c r="E46" s="7">
        <v>0</v>
      </c>
    </row>
    <row r="47" spans="2:5" x14ac:dyDescent="0.25">
      <c r="B47" s="4" t="s">
        <v>93</v>
      </c>
      <c r="C47" s="6">
        <v>0</v>
      </c>
      <c r="D47" s="40">
        <v>0</v>
      </c>
      <c r="E47" s="7">
        <v>0</v>
      </c>
    </row>
    <row r="48" spans="2:5" ht="25.5" x14ac:dyDescent="0.25">
      <c r="B48" s="4" t="s">
        <v>94</v>
      </c>
      <c r="C48" s="6">
        <v>0</v>
      </c>
      <c r="D48" s="40">
        <v>0</v>
      </c>
      <c r="E48" s="7">
        <v>0</v>
      </c>
    </row>
    <row r="49" spans="2:5" x14ac:dyDescent="0.25">
      <c r="B49" s="4" t="s">
        <v>95</v>
      </c>
      <c r="C49" s="6">
        <v>0</v>
      </c>
      <c r="D49" s="40">
        <v>0</v>
      </c>
      <c r="E49" s="7">
        <v>0</v>
      </c>
    </row>
    <row r="50" spans="2:5" x14ac:dyDescent="0.25">
      <c r="B50" s="4" t="s">
        <v>96</v>
      </c>
      <c r="C50" s="6">
        <v>0</v>
      </c>
      <c r="D50" s="40">
        <v>0</v>
      </c>
      <c r="E50" s="7">
        <v>0</v>
      </c>
    </row>
    <row r="51" spans="2:5" x14ac:dyDescent="0.25">
      <c r="B51" s="1" t="s">
        <v>43</v>
      </c>
      <c r="C51" s="2">
        <f>SUM(C52:C60)</f>
        <v>634402445</v>
      </c>
      <c r="D51" s="38">
        <f>SUM(D52:D60)</f>
        <v>319063394</v>
      </c>
      <c r="E51" s="3">
        <f>SUM(E52:E60)</f>
        <v>953465839</v>
      </c>
    </row>
    <row r="52" spans="2:5" x14ac:dyDescent="0.25">
      <c r="B52" s="4" t="s">
        <v>44</v>
      </c>
      <c r="C52" s="19">
        <v>99431907</v>
      </c>
      <c r="D52" s="42">
        <v>18593252</v>
      </c>
      <c r="E52" s="18">
        <v>118025159</v>
      </c>
    </row>
    <row r="53" spans="2:5" x14ac:dyDescent="0.25">
      <c r="B53" s="4" t="s">
        <v>45</v>
      </c>
      <c r="C53" s="19">
        <v>3060000</v>
      </c>
      <c r="D53" s="42">
        <v>-1469346</v>
      </c>
      <c r="E53" s="18">
        <v>1590654</v>
      </c>
    </row>
    <row r="54" spans="2:5" x14ac:dyDescent="0.25">
      <c r="B54" s="4" t="s">
        <v>97</v>
      </c>
      <c r="C54" s="19">
        <v>7621989</v>
      </c>
      <c r="D54" s="42">
        <v>-2219321</v>
      </c>
      <c r="E54" s="18">
        <v>5402668</v>
      </c>
    </row>
    <row r="55" spans="2:5" x14ac:dyDescent="0.25">
      <c r="B55" s="4" t="s">
        <v>46</v>
      </c>
      <c r="C55" s="19">
        <v>101764400</v>
      </c>
      <c r="D55" s="42">
        <v>-8299800</v>
      </c>
      <c r="E55" s="18">
        <v>93464600</v>
      </c>
    </row>
    <row r="56" spans="2:5" x14ac:dyDescent="0.25">
      <c r="B56" s="4" t="s">
        <v>47</v>
      </c>
      <c r="C56" s="19">
        <v>97082180</v>
      </c>
      <c r="D56" s="42">
        <v>27655954</v>
      </c>
      <c r="E56" s="18">
        <v>124738134</v>
      </c>
    </row>
    <row r="57" spans="2:5" x14ac:dyDescent="0.25">
      <c r="B57" s="4" t="s">
        <v>98</v>
      </c>
      <c r="C57" s="19">
        <v>300000</v>
      </c>
      <c r="D57" s="42">
        <v>700000</v>
      </c>
      <c r="E57" s="18">
        <v>1000000</v>
      </c>
    </row>
    <row r="58" spans="2:5" x14ac:dyDescent="0.25">
      <c r="B58" s="4" t="s">
        <v>48</v>
      </c>
      <c r="C58" s="19">
        <v>319177456</v>
      </c>
      <c r="D58" s="42">
        <v>264190000</v>
      </c>
      <c r="E58" s="18">
        <v>583367456</v>
      </c>
    </row>
    <row r="59" spans="2:5" x14ac:dyDescent="0.25">
      <c r="B59" s="4" t="s">
        <v>49</v>
      </c>
      <c r="C59" s="19">
        <v>5844513</v>
      </c>
      <c r="D59" s="42">
        <v>18522655</v>
      </c>
      <c r="E59" s="18">
        <v>24367168</v>
      </c>
    </row>
    <row r="60" spans="2:5" x14ac:dyDescent="0.25">
      <c r="B60" s="4" t="s">
        <v>50</v>
      </c>
      <c r="C60" s="19">
        <v>120000</v>
      </c>
      <c r="D60" s="42">
        <v>1390000</v>
      </c>
      <c r="E60" s="18">
        <v>1510000</v>
      </c>
    </row>
    <row r="61" spans="2:5" x14ac:dyDescent="0.25">
      <c r="B61" s="1" t="s">
        <v>51</v>
      </c>
      <c r="C61" s="2">
        <f>SUM(C62:C65)</f>
        <v>1121339391</v>
      </c>
      <c r="D61" s="38">
        <f t="shared" ref="D61" si="0">SUM(D62:D65)</f>
        <v>1129031000</v>
      </c>
      <c r="E61" s="3">
        <f>SUM(E62:E65)</f>
        <v>2250370391</v>
      </c>
    </row>
    <row r="62" spans="2:5" x14ac:dyDescent="0.25">
      <c r="B62" s="4" t="s">
        <v>52</v>
      </c>
      <c r="C62" s="19">
        <v>99866195</v>
      </c>
      <c r="D62" s="40">
        <v>4000000</v>
      </c>
      <c r="E62" s="7">
        <v>103866195</v>
      </c>
    </row>
    <row r="63" spans="2:5" x14ac:dyDescent="0.25">
      <c r="B63" s="4" t="s">
        <v>53</v>
      </c>
      <c r="C63" s="19">
        <v>1021473196</v>
      </c>
      <c r="D63" s="40">
        <v>1125031000</v>
      </c>
      <c r="E63" s="7">
        <v>2146504196</v>
      </c>
    </row>
    <row r="64" spans="2:5" x14ac:dyDescent="0.25">
      <c r="B64" s="4" t="s">
        <v>54</v>
      </c>
      <c r="C64" s="6">
        <v>0</v>
      </c>
      <c r="D64" s="40">
        <v>0</v>
      </c>
      <c r="E64" s="7">
        <v>0</v>
      </c>
    </row>
    <row r="65" spans="2:5" ht="25.5" x14ac:dyDescent="0.25">
      <c r="B65" s="4" t="s">
        <v>55</v>
      </c>
      <c r="C65" s="6">
        <v>0</v>
      </c>
      <c r="D65" s="40">
        <v>0</v>
      </c>
      <c r="E65" s="7">
        <v>0</v>
      </c>
    </row>
    <row r="66" spans="2:5" ht="30" x14ac:dyDescent="0.25">
      <c r="B66" s="1" t="s">
        <v>56</v>
      </c>
      <c r="C66" s="2">
        <f>SUM(C67:C68)</f>
        <v>0</v>
      </c>
      <c r="D66" s="38">
        <f t="shared" ref="D66:E66" si="1">SUM(D67:D68)</f>
        <v>0</v>
      </c>
      <c r="E66" s="3">
        <f t="shared" si="1"/>
        <v>0</v>
      </c>
    </row>
    <row r="67" spans="2:5" x14ac:dyDescent="0.25">
      <c r="B67" s="4" t="s">
        <v>57</v>
      </c>
      <c r="C67" s="6">
        <v>0</v>
      </c>
      <c r="D67" s="40">
        <v>0</v>
      </c>
      <c r="E67" s="7">
        <v>0</v>
      </c>
    </row>
    <row r="68" spans="2:5" x14ac:dyDescent="0.25">
      <c r="B68" s="4" t="s">
        <v>58</v>
      </c>
      <c r="C68" s="6">
        <v>0</v>
      </c>
      <c r="D68" s="40">
        <v>0</v>
      </c>
      <c r="E68" s="7">
        <v>0</v>
      </c>
    </row>
    <row r="69" spans="2:5" x14ac:dyDescent="0.25">
      <c r="B69" s="1" t="s">
        <v>59</v>
      </c>
      <c r="C69" s="2">
        <f>SUM(C70:C72)</f>
        <v>0</v>
      </c>
      <c r="D69" s="38">
        <f t="shared" ref="D69:E69" si="2">SUM(D70:D72)</f>
        <v>0</v>
      </c>
      <c r="E69" s="3">
        <f t="shared" si="2"/>
        <v>0</v>
      </c>
    </row>
    <row r="70" spans="2:5" x14ac:dyDescent="0.25">
      <c r="B70" s="4" t="s">
        <v>60</v>
      </c>
      <c r="C70" s="6">
        <v>0</v>
      </c>
      <c r="D70" s="40">
        <v>0</v>
      </c>
      <c r="E70" s="7">
        <v>0</v>
      </c>
    </row>
    <row r="71" spans="2:5" x14ac:dyDescent="0.25">
      <c r="B71" s="4" t="s">
        <v>61</v>
      </c>
      <c r="C71" s="6">
        <v>0</v>
      </c>
      <c r="D71" s="40">
        <v>0</v>
      </c>
      <c r="E71" s="7">
        <v>0</v>
      </c>
    </row>
    <row r="72" spans="2:5" x14ac:dyDescent="0.25">
      <c r="B72" s="4" t="s">
        <v>62</v>
      </c>
      <c r="C72" s="6">
        <v>0</v>
      </c>
      <c r="D72" s="40">
        <v>0</v>
      </c>
      <c r="E72" s="7">
        <v>0</v>
      </c>
    </row>
    <row r="73" spans="2:5" ht="15.75" x14ac:dyDescent="0.25">
      <c r="B73" s="49" t="s">
        <v>63</v>
      </c>
      <c r="C73" s="50">
        <f>(C8+C14+C24+C34+C43+C51+C61+C66+C69)</f>
        <v>15106778711</v>
      </c>
      <c r="D73" s="51">
        <f t="shared" ref="D73:E73" si="3">(D8+D14+D24+D34+D43+D51+D61+D66+D69)</f>
        <v>3916391309.48</v>
      </c>
      <c r="E73" s="52">
        <f t="shared" si="3"/>
        <v>19023170020.48</v>
      </c>
    </row>
    <row r="74" spans="2:5" x14ac:dyDescent="0.25">
      <c r="B74" s="1" t="s">
        <v>64</v>
      </c>
      <c r="C74" s="2">
        <f>SUM(C75:C76)</f>
        <v>3000000000</v>
      </c>
      <c r="D74" s="38">
        <f t="shared" ref="D74:E78" si="4">SUM(D75:D76)</f>
        <v>0</v>
      </c>
      <c r="E74" s="3">
        <f>SUM(E75:E76)</f>
        <v>3000000000</v>
      </c>
    </row>
    <row r="75" spans="2:5" x14ac:dyDescent="0.25">
      <c r="B75" s="1" t="s">
        <v>65</v>
      </c>
      <c r="C75" s="2">
        <f>SUM(C76:C77)</f>
        <v>3000000000</v>
      </c>
      <c r="D75" s="38">
        <f t="shared" si="4"/>
        <v>0</v>
      </c>
      <c r="E75" s="3">
        <f>SUM(E76:E77)</f>
        <v>3000000000</v>
      </c>
    </row>
    <row r="76" spans="2:5" x14ac:dyDescent="0.25">
      <c r="B76" s="4" t="s">
        <v>66</v>
      </c>
      <c r="C76" s="6">
        <v>0</v>
      </c>
      <c r="D76" s="38">
        <f t="shared" si="4"/>
        <v>0</v>
      </c>
      <c r="E76" s="7">
        <v>0</v>
      </c>
    </row>
    <row r="77" spans="2:5" x14ac:dyDescent="0.25">
      <c r="B77" s="4" t="s">
        <v>67</v>
      </c>
      <c r="C77" s="5">
        <v>3000000000</v>
      </c>
      <c r="D77" s="38">
        <f t="shared" si="4"/>
        <v>0</v>
      </c>
      <c r="E77" s="58">
        <v>3000000000</v>
      </c>
    </row>
    <row r="78" spans="2:5" x14ac:dyDescent="0.25">
      <c r="B78" s="1" t="s">
        <v>68</v>
      </c>
      <c r="C78" s="2">
        <f>SUM(C79:C80)</f>
        <v>0</v>
      </c>
      <c r="D78" s="38">
        <f t="shared" si="4"/>
        <v>0</v>
      </c>
      <c r="E78" s="7">
        <f t="shared" si="4"/>
        <v>0</v>
      </c>
    </row>
    <row r="79" spans="2:5" x14ac:dyDescent="0.25">
      <c r="B79" s="4" t="s">
        <v>69</v>
      </c>
      <c r="C79" s="6">
        <v>0</v>
      </c>
      <c r="D79" s="40">
        <v>0</v>
      </c>
      <c r="E79" s="7">
        <v>0</v>
      </c>
    </row>
    <row r="80" spans="2:5" x14ac:dyDescent="0.25">
      <c r="B80" s="4" t="s">
        <v>70</v>
      </c>
      <c r="C80" s="6">
        <v>0</v>
      </c>
      <c r="D80" s="40">
        <v>0</v>
      </c>
      <c r="E80" s="7">
        <v>0</v>
      </c>
    </row>
    <row r="81" spans="2:6" x14ac:dyDescent="0.25">
      <c r="B81" s="1" t="s">
        <v>71</v>
      </c>
      <c r="C81" s="8"/>
      <c r="D81" s="43"/>
      <c r="E81" s="7"/>
    </row>
    <row r="82" spans="2:6" x14ac:dyDescent="0.25">
      <c r="B82" s="4" t="s">
        <v>72</v>
      </c>
      <c r="C82" s="9">
        <v>0</v>
      </c>
      <c r="D82" s="44">
        <v>0</v>
      </c>
      <c r="E82" s="7">
        <v>0</v>
      </c>
    </row>
    <row r="83" spans="2:6" ht="15.75" x14ac:dyDescent="0.25">
      <c r="B83" s="61" t="s">
        <v>73</v>
      </c>
      <c r="C83" s="50">
        <f>(C75+C78+C81)</f>
        <v>3000000000</v>
      </c>
      <c r="D83" s="62">
        <f t="shared" ref="D83:E83" si="5">(D75+D78+D81)</f>
        <v>0</v>
      </c>
      <c r="E83" s="52">
        <f t="shared" si="5"/>
        <v>3000000000</v>
      </c>
    </row>
    <row r="84" spans="2:6" ht="15.75" thickBot="1" x14ac:dyDescent="0.3">
      <c r="B84" s="59"/>
      <c r="C84" s="10"/>
      <c r="D84" s="11"/>
      <c r="E84" s="60"/>
    </row>
    <row r="85" spans="2:6" ht="16.5" thickBot="1" x14ac:dyDescent="0.3">
      <c r="B85" s="53" t="s">
        <v>74</v>
      </c>
      <c r="C85" s="54">
        <f>(C73+C83)</f>
        <v>18106778711</v>
      </c>
      <c r="D85" s="55">
        <f>(D73+D83)</f>
        <v>3916391309.48</v>
      </c>
      <c r="E85" s="56">
        <f>(E73+E83)</f>
        <v>22023170020.48</v>
      </c>
      <c r="F85" s="37"/>
    </row>
    <row r="86" spans="2:6" x14ac:dyDescent="0.25">
      <c r="B86" s="28" t="s">
        <v>75</v>
      </c>
      <c r="C86" s="29"/>
      <c r="D86" s="12"/>
      <c r="E86" s="12"/>
      <c r="F86" s="36"/>
    </row>
    <row r="87" spans="2:6" x14ac:dyDescent="0.25">
      <c r="B87" s="16" t="s">
        <v>76</v>
      </c>
      <c r="C87" s="16"/>
      <c r="D87" s="16"/>
      <c r="E87" s="16"/>
    </row>
    <row r="88" spans="2:6" x14ac:dyDescent="0.25">
      <c r="B88" s="30" t="s">
        <v>88</v>
      </c>
      <c r="C88" s="30"/>
      <c r="D88" s="30"/>
      <c r="E88" s="30"/>
    </row>
    <row r="89" spans="2:6" x14ac:dyDescent="0.25">
      <c r="B89" s="13"/>
      <c r="C89" s="14"/>
      <c r="D89" s="14"/>
      <c r="E89" s="14"/>
    </row>
    <row r="90" spans="2:6" x14ac:dyDescent="0.25">
      <c r="B90" s="31" t="s">
        <v>85</v>
      </c>
      <c r="C90" s="29"/>
      <c r="D90" s="29"/>
      <c r="E90" s="29"/>
    </row>
    <row r="91" spans="2:6" x14ac:dyDescent="0.25">
      <c r="B91" s="32" t="s">
        <v>86</v>
      </c>
      <c r="C91" s="32"/>
      <c r="D91" s="32"/>
      <c r="E91" s="32"/>
    </row>
    <row r="92" spans="2:6" x14ac:dyDescent="0.25">
      <c r="B92" s="20" t="s">
        <v>101</v>
      </c>
      <c r="C92" s="20"/>
      <c r="D92" s="20"/>
      <c r="E92" s="20"/>
    </row>
    <row r="93" spans="2:6" x14ac:dyDescent="0.25">
      <c r="B93" s="20" t="s">
        <v>87</v>
      </c>
      <c r="C93" s="20"/>
      <c r="D93" s="20" t="s">
        <v>77</v>
      </c>
      <c r="E93" s="20"/>
    </row>
    <row r="94" spans="2:6" ht="6" customHeight="1" x14ac:dyDescent="0.25">
      <c r="B94" s="15"/>
      <c r="C94" s="15"/>
      <c r="D94" s="15"/>
      <c r="E94" s="15"/>
    </row>
    <row r="95" spans="2:6" ht="18.75" x14ac:dyDescent="0.3">
      <c r="B95" s="34" t="s">
        <v>78</v>
      </c>
      <c r="C95" s="35"/>
      <c r="D95" s="35"/>
      <c r="E95" s="35"/>
    </row>
    <row r="96" spans="2:6" x14ac:dyDescent="0.25">
      <c r="B96" s="20" t="s">
        <v>79</v>
      </c>
      <c r="C96" s="20"/>
      <c r="D96" s="20"/>
      <c r="E96" s="20"/>
    </row>
    <row r="97" spans="2:5" x14ac:dyDescent="0.25">
      <c r="B97" s="20" t="s">
        <v>80</v>
      </c>
      <c r="C97" s="20"/>
      <c r="D97" s="20"/>
      <c r="E97" s="20"/>
    </row>
    <row r="98" spans="2:5" ht="42.75" customHeight="1" x14ac:dyDescent="0.25">
      <c r="B98" s="20" t="s">
        <v>81</v>
      </c>
      <c r="C98" s="20"/>
      <c r="D98" s="20"/>
      <c r="E98" s="20"/>
    </row>
    <row r="99" spans="2:5" ht="15.75" customHeight="1" x14ac:dyDescent="0.3">
      <c r="B99" s="20" t="s">
        <v>82</v>
      </c>
      <c r="C99" s="20"/>
      <c r="D99" s="20"/>
      <c r="E99" s="20"/>
    </row>
    <row r="100" spans="2:5" x14ac:dyDescent="0.25">
      <c r="B100" s="33" t="s">
        <v>83</v>
      </c>
      <c r="C100" s="33"/>
      <c r="D100" s="33"/>
      <c r="E100" s="33"/>
    </row>
    <row r="101" spans="2:5" x14ac:dyDescent="0.25">
      <c r="B101" s="33" t="s">
        <v>84</v>
      </c>
      <c r="C101" s="33"/>
      <c r="D101" s="33"/>
      <c r="E101" s="33"/>
    </row>
    <row r="102" spans="2:5" x14ac:dyDescent="0.25">
      <c r="B102" s="16"/>
      <c r="C102" s="16"/>
      <c r="D102" s="16"/>
      <c r="E102" s="17"/>
    </row>
  </sheetData>
  <mergeCells count="19">
    <mergeCell ref="B100:E100"/>
    <mergeCell ref="B101:E101"/>
    <mergeCell ref="B93:E93"/>
    <mergeCell ref="B95:E95"/>
    <mergeCell ref="B96:E96"/>
    <mergeCell ref="B97:E97"/>
    <mergeCell ref="B98:E98"/>
    <mergeCell ref="B99:E99"/>
    <mergeCell ref="B92:E92"/>
    <mergeCell ref="B1:E1"/>
    <mergeCell ref="B2:E2"/>
    <mergeCell ref="B3:E3"/>
    <mergeCell ref="B4:E4"/>
    <mergeCell ref="B5:E5"/>
    <mergeCell ref="B7:E7"/>
    <mergeCell ref="B86:C86"/>
    <mergeCell ref="B88:E88"/>
    <mergeCell ref="B90:E90"/>
    <mergeCell ref="B91:E91"/>
  </mergeCells>
  <pageMargins left="0.23622047244094491" right="0.23622047244094491" top="0.74803149606299213" bottom="0.74803149606299213" header="0.31496062992125984" footer="0.31496062992125984"/>
  <pageSetup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Reformulado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Perez</dc:creator>
  <cp:lastModifiedBy>Luis C. Gonzalez B.</cp:lastModifiedBy>
  <dcterms:created xsi:type="dcterms:W3CDTF">2023-09-06T21:14:55Z</dcterms:created>
  <dcterms:modified xsi:type="dcterms:W3CDTF">2023-09-08T01:06:45Z</dcterms:modified>
</cp:coreProperties>
</file>