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vrdocumentos02\Acceso a la Informacion\Informaciones OAI\12-OAI-AÑO 2023\1-Informaciones del Portal de Transparencia 2023\13-Presupuesto\3-Meta fisicas trimestral\"/>
    </mc:Choice>
  </mc:AlternateContent>
  <xr:revisionPtr revIDLastSave="0" documentId="8_{306F4727-FD8C-4706-88FE-1222BB3CB721}" xr6:coauthVersionLast="47" xr6:coauthVersionMax="47" xr10:uidLastSave="{00000000-0000-0000-0000-000000000000}"/>
  <bookViews>
    <workbookView xWindow="-120" yWindow="-120" windowWidth="24240" windowHeight="13140" xr2:uid="{00000000-000D-0000-FFFF-FFFF00000000}"/>
  </bookViews>
  <sheets>
    <sheet name="Hoja1" sheetId="1" r:id="rId1"/>
  </sheets>
  <definedNames>
    <definedName name="_Hlk110321804" localSheetId="0">Hoja1!$B$33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2" i="1" l="1"/>
  <c r="J92" i="1"/>
  <c r="I34" i="1"/>
  <c r="J34" i="1"/>
  <c r="J29" i="1" l="1"/>
  <c r="J30" i="1"/>
  <c r="J31" i="1"/>
  <c r="J32" i="1"/>
  <c r="J33" i="1"/>
  <c r="I29" i="1"/>
  <c r="I25" i="1" l="1"/>
  <c r="B15" i="1"/>
  <c r="B14" i="1"/>
  <c r="J135" i="1" l="1"/>
  <c r="J134" i="1"/>
  <c r="I135" i="1"/>
  <c r="I134" i="1"/>
  <c r="J90" i="1"/>
  <c r="J91" i="1"/>
  <c r="I91" i="1"/>
  <c r="I90" i="1"/>
  <c r="J89" i="1"/>
  <c r="I89" i="1"/>
  <c r="I33" i="1"/>
  <c r="I32" i="1"/>
  <c r="I30" i="1"/>
  <c r="I31" i="1"/>
  <c r="I130" i="1"/>
  <c r="I85" i="1"/>
</calcChain>
</file>

<file path=xl/sharedStrings.xml><?xml version="1.0" encoding="utf-8"?>
<sst xmlns="http://schemas.openxmlformats.org/spreadsheetml/2006/main" count="285" uniqueCount="158">
  <si>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</si>
  <si>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</si>
  <si>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</si>
  <si>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</si>
  <si>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</si>
  <si>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</si>
  <si>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</si>
  <si>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</si>
  <si>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</si>
  <si>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</si>
  <si>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</si>
  <si>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</si>
  <si>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</si>
  <si>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</si>
  <si>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</si>
  <si>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</si>
  <si>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</si>
  <si>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</si>
  <si>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</si>
  <si>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</si>
  <si>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</si>
  <si>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</si>
  <si>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</si>
  <si>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</si>
  <si>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</si>
  <si>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</si>
  <si>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</si>
  <si>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</si>
  <si>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</si>
  <si>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</si>
  <si>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</si>
  <si>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</si>
  <si>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</si>
  <si>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</si>
  <si>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</si>
  <si>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</si>
  <si>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</si>
  <si>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</si>
  <si>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</si>
  <si>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</si>
  <si>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</si>
  <si>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</si>
  <si>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</si>
  <si>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</si>
  <si>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</si>
  <si>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0210- Ministerio de Agricultura</t>
  </si>
  <si>
    <t>01-	Ministerio de Agricultura</t>
  </si>
  <si>
    <t>0001 - Ministerio de Agricultura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</si>
  <si>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</si>
  <si>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</si>
  <si>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</si>
  <si>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</si>
  <si>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</si>
  <si>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</si>
  <si>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</si>
  <si>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</si>
  <si>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Producto 6236</t>
  </si>
  <si>
    <t>Productores reciben apoyo y asistencia para la producción de frutales.</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</si>
  <si>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</si>
  <si>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</si>
  <si>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</si>
  <si>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</si>
  <si>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</si>
  <si>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</si>
  <si>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</si>
  <si>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</si>
  <si>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rPr>
        <b/>
        <sz val="10"/>
        <color theme="1"/>
        <rFont val="Calibri"/>
        <family val="2"/>
        <scheme val="minor"/>
      </rPr>
      <t>Producto 6238:</t>
    </r>
    <r>
      <rPr>
        <sz val="10"/>
        <color theme="1"/>
        <rFont val="Calibri"/>
        <family val="2"/>
        <scheme val="minor"/>
      </rPr>
      <t xml:space="preserve"> Productores y técnicos agrícolas reciben asistencia técnica para la transferencia tecnológica.</t>
    </r>
  </si>
  <si>
    <t>Consiste en producir y transferir embriones de razas de ganados vacunos, con rendimientos mejorados y adaptados al trópico. También, incluyen capacitar a ganaderos y técnicos pecuarios en tecnologías reproductivas.</t>
  </si>
  <si>
    <r>
      <t xml:space="preserve">Programa 14: </t>
    </r>
    <r>
      <rPr>
        <sz val="10"/>
        <rFont val="Calibri"/>
        <family val="2"/>
        <scheme val="minor"/>
      </rPr>
      <t xml:space="preserve">Inocuidad Agroalimentaria y Sanidad Vegetal. </t>
    </r>
  </si>
  <si>
    <t>Producto 6241</t>
  </si>
  <si>
    <r>
      <rPr>
        <b/>
        <sz val="10"/>
        <color theme="1"/>
        <rFont val="Calibri"/>
        <family val="2"/>
        <scheme val="minor"/>
      </rPr>
      <t>Producto 6241:</t>
    </r>
    <r>
      <rPr>
        <sz val="10"/>
        <color theme="1"/>
        <rFont val="Calibri"/>
        <family val="2"/>
        <scheme val="minor"/>
      </rPr>
      <t xml:space="preserve"> Productores reciben apoyo técnico para la prevención fitosanitaria y control de plagas y enfermedades.</t>
    </r>
  </si>
  <si>
    <t>Consiste en asistir y capacitar técnicos agrícolas y productores(as)de la República Dominicana, con el objetivo de mejorar la producción y productividad de sus cosechas mediante el conocimiento de nuevas tecnologías, por mediación de cursos, talleres, días de campo y adiestramientos.</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</si>
  <si>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</si>
  <si>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t>Datos financieros:</t>
  </si>
  <si>
    <r>
      <rPr>
        <b/>
        <sz val="10"/>
        <color theme="1"/>
        <rFont val="Calibri"/>
        <family val="2"/>
        <scheme val="minor"/>
      </rPr>
      <t xml:space="preserve">Producto 6800: </t>
    </r>
    <r>
      <rPr>
        <sz val="10"/>
        <color theme="1"/>
        <rFont val="Calibri"/>
        <family val="2"/>
        <scheme val="minor"/>
      </rPr>
      <t>Agroempresas Agrícolas reciben capacitación y asistencia técnica para dar valor agregado a la producción.</t>
    </r>
  </si>
  <si>
    <t>Consiste en apoyo brindado con capacitación y asistencia técnica a productores y técnicos, realizando cursos, talleres, reuniones y visitas con el objetivo de transferir conocimientos de la importancia que ofrece laborar de forma asociadas y organizadas como son las Agroempresas, que permite proporcionar valor agregado a su producción agrícola por medio del fomento de la agroindustria.</t>
  </si>
  <si>
    <t>Consiste en beneficiar con apoyo, asistencia técnica y capacitación a productores para la producción y distribución de plantas frutales como: mango, lechosa, aguacate, guayaba, cítricos. Entre otros.</t>
  </si>
  <si>
    <t xml:space="preserve">Consiste en producir y distribuir plántulas In-vitro de plátano con alto valor genético. </t>
  </si>
  <si>
    <t>Consiste en beneficiar a pequeños y medianos productores agrícolas y pecuarios en todo el país, con asistencia técnica para la transferencia de tecnología.</t>
  </si>
  <si>
    <r>
      <t>Aumentar el desarrollo de tecnologías agropecuarias, a través de la asistencia técnica a productores, de</t>
    </r>
    <r>
      <rPr>
        <b/>
        <sz val="10"/>
        <color theme="1"/>
        <rFont val="Calibri"/>
        <family val="2"/>
        <scheme val="minor"/>
      </rPr>
      <t xml:space="preserve"> 282,392</t>
    </r>
    <r>
      <rPr>
        <sz val="10"/>
        <color theme="1"/>
        <rFont val="Calibri"/>
        <family val="2"/>
        <scheme val="minor"/>
      </rPr>
      <t xml:space="preserve"> en el año 2020 a </t>
    </r>
    <r>
      <rPr>
        <b/>
        <sz val="10"/>
        <color theme="1"/>
        <rFont val="Calibri"/>
        <family val="2"/>
        <scheme val="minor"/>
      </rPr>
      <t>410,372</t>
    </r>
    <r>
      <rPr>
        <sz val="10"/>
        <color theme="1"/>
        <rFont val="Calibri"/>
        <family val="2"/>
        <scheme val="minor"/>
      </rPr>
      <t xml:space="preserve"> en el año 2024, a fin de mejorar la productividad y la competitividad de los rubros de importancia para agricultura dominicana.</t>
    </r>
  </si>
  <si>
    <t>Consiste en brindar apoyo para que mujeres y jóvenes contribuyan con su aporte al desarrollo de la producción rural, incorporándolos en actividades agrícolas.</t>
  </si>
  <si>
    <r>
      <t xml:space="preserve">Incrementar las agroexportaciones para la generación de divisas de </t>
    </r>
    <r>
      <rPr>
        <b/>
        <sz val="10"/>
        <color theme="1"/>
        <rFont val="Calibri"/>
        <family val="2"/>
        <scheme val="minor"/>
      </rPr>
      <t>0.20%</t>
    </r>
    <r>
      <rPr>
        <sz val="10"/>
        <color theme="1"/>
        <rFont val="Calibri"/>
        <family val="2"/>
        <scheme val="minor"/>
      </rPr>
      <t xml:space="preserve"> en el año 2020 a </t>
    </r>
    <r>
      <rPr>
        <b/>
        <sz val="10"/>
        <color theme="1"/>
        <rFont val="Calibri"/>
        <family val="2"/>
        <scheme val="minor"/>
      </rPr>
      <t>0.25%</t>
    </r>
    <r>
      <rPr>
        <sz val="10"/>
        <color theme="1"/>
        <rFont val="Calibri"/>
        <family val="2"/>
        <scheme val="minor"/>
      </rPr>
      <t xml:space="preserve"> en el año 2024, por medio de la reducción de las notificaciones por las intercepciones de plagas y residuos de plaguicidas recibidas.</t>
    </r>
  </si>
  <si>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</si>
  <si>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</si>
  <si>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r>
      <rPr>
        <b/>
        <sz val="10"/>
        <color theme="1"/>
        <rFont val="Calibri"/>
        <family val="2"/>
        <scheme val="minor"/>
      </rPr>
      <t>Producto 6806:</t>
    </r>
    <r>
      <rPr>
        <sz val="10"/>
        <color theme="1"/>
        <rFont val="Calibri"/>
        <family val="2"/>
        <scheme val="minor"/>
      </rPr>
      <t xml:space="preserve"> Unidades productivas reciben Programas de Control de Inocuidad Agroalimentaria para la aplicación de buenas prácticas.</t>
    </r>
  </si>
  <si>
    <t>Datos financieros</t>
  </si>
  <si>
    <t>Producto 6800</t>
  </si>
  <si>
    <t>Agroempresas Agrícolas reciben capacitación y asistencia técnica para dar valor agregado a la producción.</t>
  </si>
  <si>
    <t>Distribución de plántulas In-vitro</t>
  </si>
  <si>
    <t>Producto 6802</t>
  </si>
  <si>
    <t>Productores reciben Transferencia de Embriones Bovinos.</t>
  </si>
  <si>
    <t>Mujeres y jóvenes involucrados en actividades agropecuarias.</t>
  </si>
  <si>
    <t>Producto 6806</t>
  </si>
  <si>
    <t>Unidades productivas reciben Programas de Control de Inocuidad Agroalimentaria para la aplicación de buenas prácticas.</t>
  </si>
  <si>
    <t>Productores reciben apoyo técnico para la prevención fitosanitaria y control de plagas y enfermedades.</t>
  </si>
  <si>
    <r>
      <rPr>
        <b/>
        <sz val="10"/>
        <color theme="1"/>
        <rFont val="Calibri"/>
        <family val="2"/>
        <scheme val="minor"/>
      </rPr>
      <t>1.</t>
    </r>
    <r>
      <rPr>
        <sz val="10"/>
        <color theme="1"/>
        <rFont val="Calibri"/>
        <family val="2"/>
        <scheme val="minor"/>
      </rPr>
      <t xml:space="preserve">Elevar la productividad, competitividad y sostenibilidad ambiental y financiera de las cadenas productivas, a fin de contribuir a la seguridad alimentaria, aprovechar el potencial exportador y generar empleos e ingresos para la población rural.     
</t>
    </r>
    <r>
      <rPr>
        <b/>
        <sz val="10"/>
        <color theme="1"/>
        <rFont val="Calibri"/>
        <family val="2"/>
        <scheme val="minor"/>
      </rPr>
      <t xml:space="preserve"> 2.</t>
    </r>
    <r>
      <rPr>
        <sz val="10"/>
        <color theme="1"/>
        <rFont val="Calibri"/>
        <family val="2"/>
        <scheme val="minor"/>
      </rPr>
      <t>Aumentar el dinamismo de la producción agropecuaria, medido como la tasa de crecimiento promedio cuatrienal, de</t>
    </r>
    <r>
      <rPr>
        <b/>
        <sz val="10"/>
        <color theme="1"/>
        <rFont val="Calibri"/>
        <family val="2"/>
        <scheme val="minor"/>
      </rPr>
      <t xml:space="preserve"> 5%</t>
    </r>
    <r>
      <rPr>
        <sz val="10"/>
        <color theme="1"/>
        <rFont val="Calibri"/>
        <family val="2"/>
        <scheme val="minor"/>
      </rPr>
      <t xml:space="preserve"> en el año 2021 a</t>
    </r>
    <r>
      <rPr>
        <b/>
        <sz val="10"/>
        <color theme="1"/>
        <rFont val="Calibri"/>
        <family val="2"/>
        <scheme val="minor"/>
      </rPr>
      <t xml:space="preserve"> 14%</t>
    </r>
    <r>
      <rPr>
        <sz val="10"/>
        <color theme="1"/>
        <rFont val="Calibri"/>
        <family val="2"/>
        <scheme val="minor"/>
      </rPr>
      <t xml:space="preserve"> en el año 2024.</t>
    </r>
  </si>
  <si>
    <t>Informe de Evaluación Trimestral de las Metas Físicas-Financieras</t>
  </si>
  <si>
    <t>Programación Trismestral</t>
  </si>
  <si>
    <t>Ejecución Trimestral</t>
  </si>
  <si>
    <t xml:space="preserve">Este producto tiene el propósito de dinamizar e incentivar la producción agrícola, con este fin, el Ministerio de Agricultura (MARD) hizo entrega de semillas y otros materiales de siembre como: plantas de cacao, cepas y plantas de plátano y banano, además de camionadas de esquejes de yuca y abanas de batata a productores agrícolas. </t>
  </si>
  <si>
    <t>Programación Trimestral</t>
  </si>
  <si>
    <t>Consiste en el aumento de inspecciones en las unidades productivas con condiciones inocuas, con el objetivo de crear la base para garantizar la seguridad alimentaria en República Dominicana, además de asegurar alta calidad en la canasta básica.</t>
  </si>
  <si>
    <t>Consiste en brindar apoyo técnico a productores agrícolas para la producción fitosanitaria y control de plagas y enfermedades, además, forma parte del proyecto Mejoramiento de la Sanidad Agroalimentaria en República Dominicana.</t>
  </si>
  <si>
    <t>281130661.93</t>
  </si>
  <si>
    <t>55507.20</t>
  </si>
  <si>
    <t>Producto 7753</t>
  </si>
  <si>
    <t>Producto 7754</t>
  </si>
  <si>
    <t xml:space="preserve">Las unidades responsables del reporte de este producto son: Bioarroz, los departamentos de Producción, Semillas y Cacao, los cuales programaron beneficiar a 7,088 productores con la entrega de material de siembra de alta calidad genética e insumos agrícolas, con el objetivo de incrementar la producción y productividad de sus predios. Logrando la ejecución de 13,132 productores beneficiados, de los cuales 11,609 fueron hombres y 1,523 mujeres, cumpliendo con un 185.27% de la programación. Con un desvío positivo de 6,044 productores beneficiados, igual a un 85.27%. </t>
  </si>
  <si>
    <t>La causa del desvío en el producto 6234 en el año 2023, de 6,044 productores beneficiados, fue debido al aumento de la distribución, debido a un aumento de la demanda de las agroindustrias.
En otro orden, el Departamento de Cacao, durante el periodo mencionado, en su actividad de Producción y Distribución de Carnadas, no presenta ejecución, debido a que les fue suspendido el permiso de exportación, en vista de que no lograron cumplir con las especificaciones de Carnadas orgánicas y ecológicas. Cabe destacar que dichos productos están compuestos por agentes químicos, por lo que el Departamento se comprometió a presentar ejecución una vez se hayan cumplidos con los nuevos lineamientos. 
Otro factor, es que se produjo, además, inconvenientes en los tiros de tierra y compras de fundas, afectando la ejecución final.</t>
  </si>
  <si>
    <t>El producto 6234 tuvo una asignación presupuestaria de RD$133,670,799, para el primer trimestre del año 2023, de los cuales ejecutó un monto ascendente a RD$ 281,130,661.93, equivalente a un 210.32%% del presupuesto anual del producto, presentando un desvío positivo de RD$147,459,862.93, representando el 110.32% del presupuesto asignado.</t>
  </si>
  <si>
    <t xml:space="preserve">Para el fomento y desarrollo de la Agroempresas a nivel nacional, este departamento tenía como meta asistir y capacitar membrecía de 113 Agroempresas para el primer trimestre del año 2023, de las cuales, fueron visitadas 249, equivalente a 220.35% de la meta establecida, logrando un desvío positivo en el periodo indicado.
</t>
  </si>
  <si>
    <t xml:space="preserve">Para el primer trimestre del año del 2023, este producto presentó un desvío positivo de 136 Agroempresas asistidas, representando un superávit de un 120.35% con relación a la programación. Este superávit fue alcanzando, ya que, en la Regional Norte, zona Espaillat, resultaron asistidas y capacitadas, una cantidad significativas de agroempresas. </t>
  </si>
  <si>
    <t>Con respecto a lo financiero la programación presentada en este producto fue de RD$2,604,750, para el primer trimestre del año 2023, de los cuales ejecutó un monto ascendente a RD$ 55,507.20, equivalente a un 2.13%, del presupuesto anual del producto.</t>
  </si>
  <si>
    <t xml:space="preserve">Respecto a este producto, el departamento de frutales tuvo como meta apoyar, asistir y capacitar 709 productores y técnicos para la producción de frutas en el primer trimestre del año 2023, de los cuales fueron beneficiados 2,716 productores (2,275 fueron hombres y 441 mujeres), equivalentes a 383.07% de la meta programada, indicándose un superávit de 2,007 productores de frutales, equivalente a 283.07%. </t>
  </si>
  <si>
    <t>El Departamento de Frutales (DEFRUT), para el primer trimestre del año 2023, presentó un superávit de 2,007 productores favorecidos con distribución de plantas, por encima de lo establecido en la programación, indicando el 283.07%, debido a la gran demanda por el periodo que tiene las plantas del cultivo de Castaña de Masa.
Lo que trajo como consecuencias a que al Departamento a contratar en un laboratorio la producción In Vitro de 300,000 plantas de este rubro, distribuyéndose una parte de plantas de acuerdo a la demanda de cada regional del Ministerio de Agricultura, actividad que se presentará en los siguientes trimestres debido a que, además de los frutales tradicionales, se seguirá distribuyendo estas plantas de castaña de masa, como estrategias del ministerio en ampliar la producción de productos que fortalezcan  amplíen la canasta básica de la población en el futuro.</t>
  </si>
  <si>
    <t xml:space="preserve">Este producto 6236, tuvo una asignación presupuestaria de RD$5,041,725, en el primer trimestre del año 2023, de los cuales ejecutó un monto ascendente a RD$ 840,584.93, equivalente a un 16.67% del presupuesto anual del producto.	</t>
  </si>
  <si>
    <r>
      <rPr>
        <b/>
        <sz val="10"/>
        <color theme="1"/>
        <rFont val="Calibri"/>
        <family val="2"/>
        <scheme val="minor"/>
      </rPr>
      <t xml:space="preserve">Producto 7754: </t>
    </r>
    <r>
      <rPr>
        <sz val="10"/>
        <color theme="1"/>
        <rFont val="Calibri"/>
        <family val="2"/>
        <scheme val="minor"/>
      </rPr>
      <t>Distribución de plántulas In-vitro</t>
    </r>
  </si>
  <si>
    <t xml:space="preserve">El Laboratorio de Micro propagación de Plántulas In-Vitro (BIOVEGA), como unidad ejecutora de este producto, tuvo como meta de beneficiar a 108 productores de plántulas In-vitro, durante el primer trimestre del año 2023, de los cuales resultaron beneficiados 51 agricultores (48 hombres y 3 mujeres) para un 47.22% de la meta establecida. Presentando un desvío negativo de 57 productores, igual a 52.78% de productores no beneficiados. </t>
  </si>
  <si>
    <t xml:space="preserve">El desvío negativo de 57 productores, indicando el 52.78% de la programación fue debido, a que el Laboratorio de Micropropagación de Plántulas In-Vitro (BIOVEGA) presenta problemas de climatización de área de producción de medios de cultivo y fallo en el sistema de agua que alimenta la autoclave, con esto, la producción de medio ha bajado a 1/3 y con ello, la producción de plantas.
-	Se tiene solicitud de frascos para siembra in vitro de plantas desde el año 2022 que aún estamos esperando, limitando la capacidad productiva en el laboratorio.
-	Se ha tenido problemas de material gastable de uso diario de manera ocasional.
-	Se tiene déficit de obreros en el vivero, aunque se ha solicitado su contratación para suplir ese déficit, se debe parar el trabajo interno del laboratorio, para que técnicos y operarios siembran las plantas.
-	Aunque aún tenemos disponibilidad de reactivos para el mes de abril-mayo, se prevé déficit de esto, aunque hemos solicitado la adquisición de estos desde el pasado 2022, no hemos tenido respuesta.
</t>
  </si>
  <si>
    <t>Con relación a la programación financiera, este producto tuvo una asignacion de RD$4,834,500 pero no tuvo ejecucion.</t>
  </si>
  <si>
    <t xml:space="preserve">Productores reciben apoyo en infraestructuras productivas para mejorar la produccion agricola. </t>
  </si>
  <si>
    <r>
      <rPr>
        <b/>
        <sz val="10"/>
        <color theme="1"/>
        <rFont val="Calibri"/>
        <family val="2"/>
        <scheme val="minor"/>
      </rPr>
      <t>Producto7753:</t>
    </r>
    <r>
      <rPr>
        <sz val="10"/>
        <color theme="1"/>
        <rFont val="Calibri"/>
        <family val="2"/>
        <scheme val="minor"/>
      </rPr>
      <t xml:space="preserve"> Productores reciben apoyo en infraestructuras productivas para mejorar la producción agrícola.</t>
    </r>
  </si>
  <si>
    <t>Consiste en beneficiar a los productores con la construcción, rehabilitación y preparación de terrenos para mejorar los accesos a predios rurales.</t>
  </si>
  <si>
    <t>Las unidades responsables del reporte de este producto son: Departamento de Construcción y Reconstrucción y Caminos Vecinales, Programa de Servicios de Maquinarias Agrícolas y Departamento de Transportación; los cuales programaron beneficiar 4,575 productores con mejor acceso debido a infraestructura productivas mejoradas. Logrando beneficiar a 6,929 productores (6,100 hombres y 829 mujeres) para un 151.45% de la meta establecida. Presentando un desvío positivo de 2,354 beneficiarios, igual a un 51.45% con relación a la programación.</t>
  </si>
  <si>
    <t>La principal causa de este desvío positivo es debido a que pudimos suplir la demanda del mercado local y nacional, ya que contamos con maquinarias y equipos oficiales de este Ministerio y contrata de privados.</t>
  </si>
  <si>
    <t xml:space="preserve">Este producto 7753, tuvo una asignación presupuestaria de RD$ 146,443,590.00, en el primer trimestre del año 2023, de los cuales ejecutó un monto ascendente a RD$ 94,451,140.30, equivalente a un 64.50% del presupuesto anual del producto.	</t>
  </si>
  <si>
    <t>Políticas y acciones interistitucionales coordinadas para la población rural.</t>
  </si>
  <si>
    <r>
      <rPr>
        <b/>
        <sz val="10"/>
        <color theme="1"/>
        <rFont val="Calibri"/>
        <family val="2"/>
        <scheme val="minor"/>
      </rPr>
      <t xml:space="preserve">Producto 6802: </t>
    </r>
    <r>
      <rPr>
        <sz val="10"/>
        <color theme="1"/>
        <rFont val="Calibri"/>
        <family val="2"/>
        <scheme val="minor"/>
      </rPr>
      <t>Políticas y acciones interinstitucionales coordinadas para la población rural.</t>
    </r>
  </si>
  <si>
    <t>Consiste en propiciar la participación y apoyo de los programas de capacitación para jóvenes profesionales agropecuarios, identificar y coordinar acciones que fortalezcan organizaciones existentes en las comunidades rurales y otras instancias, obras de infraestructura tendientes a mejorar la calidad de vida de la población rural, así como impulsar un modelo económico que priorice la seguridad alimentaria y nutricional, favoreciendo el mejoramiento de las condiciones de vida de la población dominicana.</t>
  </si>
  <si>
    <t xml:space="preserve">El Viceministerio de Desarrollo Rural, en el primer trimestre del 2023, contó con una programación de 675 beneficiados en asistencia y capacitación con el objetivo de fomentar el empoderamiento de los territorios rurales, así como el fortalecimiento de las organizaciones rurales, logrando favorecer a 493 pobladores rurales (de los cuales 313 son hombres y 180 mujeres) representando un 46.37% con relación a la programación del primer trimestre del 2023. Representando un déficit de 182 personas de poblaciones rurales, no beneficiadas con capacitación y asistencia técnica para el empoderamiento de los territorios rurales, lo que contribuiría al fortalecimiento de organizaciones rurales.
</t>
  </si>
  <si>
    <t>En el ámbito financiero para el periodo del 2023, este producto tenía programado una asignación presupuestaria de RD$7,513,158, de los cuales ejecutó RD$ 5,000,000.00, equivalente a un 66.55%, del presupuesto anual del producto. Provocando un desvío negativo en sus finanzas de RD$ 2,513,158.00, igual a 33.45% de la designación programada.</t>
  </si>
  <si>
    <t>Producto 7772</t>
  </si>
  <si>
    <t xml:space="preserve">
Producto 7771</t>
  </si>
  <si>
    <t xml:space="preserve">Las unidades ejecutoras de este producto son: Departamento de Organización Rural, Departamento Extensión y Capacitación y el Departamento de Agricultura Orgánica. Estas unidades ejecutoras tenían programadas, dotar de asistencia técnica a 35,747 productores (as) para la transferencia de tecnología, logrando asistir a 137,478 productores(as), equivalente a 384.59%, con relación a la meta, de los cuales 119,544 fueron masculinos y 17,934 femeninos. Presentando un desvío positivo o superávit de 101,731 productores, igual a 284.59%. </t>
  </si>
  <si>
    <t xml:space="preserve">En este producto 6238, la razón principal de este favorable superávit de 101,731 productores y técnicos capacitados, indicando el 284.59% por encima de la programación trimestral, fue debido a los aportes y la colaboración de instituciones nacionales e internaciones, como son: El Centro para el Desarrollo Agropecuario y Forestal (CEDAF); quien nos ha colaborado en la parte económica para la realización de una gran cantidad de actividades, como son: cursos sobre la metodología de Escuelas de Campo, tanto para el personal técnico como para los productores; además, hemos realizado cursos sobre metodología de Extensión Rural, dirigidos principalmente al personal técnico que brinda asesoría a los productores, en procura de mejorar la calidad del servicio de asesoría técnica que entrega el MA a cada uno de estos productores.
Por otra parte, hemos coordinado actividades con organizaciones internacionales, como son:  la Organización de las Naciones Unidas para la Alimentación y la Agricultura (FAO), la Agencia Española de Cooperación Internacional para el Desarrollo (AECID), entre otras; con las cuales hemos continuado la ejecución de actividades, tanto de asistencia técnica y de capacitación, que han favorecido a nuestros agricultores a nivel nacional. 
También, es importante destacar el nivel de disposición, responsabilidad y entrega de nuestros funcionarios y técnicos en las Direcciones Regionales, quienes han asumido su rol, garantizando la asesoría a los productores, para alcanzar una agricultura más moderna y eficiente, a pesar de la poca disponibilidad de presupuesto operativo con que se manejan las unidades de desarrollo rural en cada Dirección Regional.  </t>
  </si>
  <si>
    <t>Tuvo una asignación presupuestaria de RD$20,699,010, en el primer trimestre del año 2023, ejecutando RD$ 43,020,423.32, equivalente a 207.84%, del presupuesto trimestral del producto, provocando un desvío financiero de RD$22,321,413.32, equivalente a 107.84%, de la asignación presupuestaria.</t>
  </si>
  <si>
    <r>
      <rPr>
        <b/>
        <sz val="10"/>
        <color theme="1"/>
        <rFont val="Calibri"/>
        <family val="2"/>
        <scheme val="minor"/>
      </rPr>
      <t xml:space="preserve">Producto 7772: </t>
    </r>
    <r>
      <rPr>
        <sz val="10"/>
        <color theme="1"/>
        <rFont val="Calibri"/>
        <family val="2"/>
        <scheme val="minor"/>
      </rPr>
      <t>Productores reciben Transferencia de Embriones Bovinos.</t>
    </r>
  </si>
  <si>
    <t xml:space="preserve">El Centro Biotecnológico de Reproducción Animal (CEBIORA), como unidad ejecutora, para el primer trimestre del año 2023, tuvo una ejecución de 338 productores beneficiados (159 hombres y 179 mujeres) de una programación para que 29 productores reciban transferencia de tecnología, capacitaciones biotecnológicas y transferencia de embriones bovinos, significando una ejecución de 1,165.52%, presentando un desvío positivo  de 309 beneficiados de bienes y servicios del Centro Biotecnológico, son pequeños productores pecuarios favorecidos con capacitaciones para la mejora de sus hatos, de los que se toma en cuenta el favorecimiento de sus familiares, en Azua, San Pedro de Macorís y La Romana. </t>
  </si>
  <si>
    <t xml:space="preserve">Considerando que el CEBIORA, no solo es un programa, sino un ente cohesionador y articulador de mayor jerarquía en materia de tecnología animal para mejoramiento genético  del ganado bovino nacional, según el  convenio tripartita elaborado entre el Ministerio de agricultura, Consejo Estatal del Azúcar y Banco Agrícola, CEBIORA asume más de dos mil cabezas de ganado vacuno junto con las fincas mencionadas en el convenio para un programa de mejoramiento genético en las mismas donde se destinan recursos para mantener las instalaciones funcionando y los animales en buen estado. </t>
  </si>
  <si>
    <t>El CEBIORA, como unidad ejecutora tuvo una asignación presupuestaria para el primer trimestre de RD$ 5,549,250, en el año 2023, la cual ejecutó RD$ 846,804.60, equivalente a 15.26% del presupuesto anual del producto, presentando un desvío negativo de RD$ 4,702,445.40 equivalente a 84.74% del presupuesto de ahí la razón de tener que usar recursos de caja chica en ocasiones prioritaria.</t>
  </si>
  <si>
    <r>
      <rPr>
        <b/>
        <sz val="10"/>
        <color theme="1"/>
        <rFont val="Calibri"/>
        <family val="2"/>
        <scheme val="minor"/>
      </rPr>
      <t xml:space="preserve">Producto 7771: </t>
    </r>
    <r>
      <rPr>
        <sz val="10"/>
        <color theme="1"/>
        <rFont val="Calibri"/>
        <family val="2"/>
        <scheme val="minor"/>
      </rPr>
      <t>Mujeres y jóvenes involucrados en actividades agropecuarias.</t>
    </r>
  </si>
  <si>
    <t xml:space="preserve">La Oficina Sectorial Agropecuaria de la Mujer (OSAM) como unidad ejecutora de este producto, tenía como meta involucrar 825 personas jóvenes de ambos sexos a la producción y actividades agrícolas. Durante el primer trimestre del año 2023, se lograron incorporar 1,722 (479 masculinos y 1,243 femeninas) por medios de capacitación y asistencia técnica, para una ejecución de 209% con respecto a lo programado, presentando un desvío positivo o superávit de 897 personas, equivalente a 109%.  
</t>
  </si>
  <si>
    <t>La razón de este desvío positivo de 109% para beneficiar 853 personas por encima de la meta, en primer trimestre del año 2023, se debió al memorable esfuerzo por parte de la dirección y equipo operativo de la Oficina Sectorial Agropecuaria de la Mujer (OSAM), quienes idearon una estrategia para ejecutar capacitaciones educativas y de género, utilizando los lazos establecidos con los directores regionales, los ayuntamientos, la Universidad Autónoma de Santo Domingo (UASD), así como acuerdos laborales con otras instituciones del estado para el traslado/transporte de mujeres a los lugares destinados para jornadas educativas. 
En ese mismo orden, en el mes de marzo se celebra el día internacional de la mujer y las representantes de la OSAM en las diferentes direcciones regionales se esmeran en realizar actividades en las cuales se manifieste la presencia de la mujer en los diferentes escenarios de la vida rural, para lo que se hacen coordinaciones con las gobernaciones, ayuntamientos e instituciones privadas que para ese día colaboran para la realización de diversas actividades.</t>
  </si>
  <si>
    <t xml:space="preserve">Tuvo una asignación presupuestaria para el primer trimestre del año 2023 de RD$3,336,297, ejecutando en el año 2023, RD$ 1,151,324.35, equivalente a 34.51%, del presupuesto trimestre del producto. Creando un desvío negativo en la ejecución del presupuesto de RD$2,184,972.65, equivalente a 65.49%. </t>
  </si>
  <si>
    <t>Producto 7755</t>
  </si>
  <si>
    <t>Organizaciones agrícolas y jóvenes reciben asesoría técncia para fortalecer su estructura institucional.</t>
  </si>
  <si>
    <r>
      <rPr>
        <b/>
        <sz val="10"/>
        <color theme="1"/>
        <rFont val="Calibri"/>
        <family val="2"/>
        <scheme val="minor"/>
      </rPr>
      <t>Producto 7755:</t>
    </r>
    <r>
      <rPr>
        <sz val="10"/>
        <color theme="1"/>
        <rFont val="Calibri"/>
        <family val="2"/>
        <scheme val="minor"/>
      </rPr>
      <t xml:space="preserve"> Organizaciones agrícolas y jóvenes reciben asesoría técnica para fortalecer su estructura institucional.</t>
    </r>
  </si>
  <si>
    <t>Consiste en el fortalecimiento de las organizaciones rurales comunitarias como tambien en la formacion y capacitacion a jovenes en zonas rurales.</t>
  </si>
  <si>
    <t xml:space="preserve">El Departamento de Organización de Rural, como unidad ejecutora de este producto, tenía como meta involucrar 22 organizaciones con fortalecimiento de las organizaciones rurales y comunitarias y jóvenes con formación y capacitación en zonas rurales. Durante el primer trimestre del año 2023, se lograron beneficiar 2,023 (1,354 hombres y 669 mujeres) para una ejecución de 9,195.45% con respecto a lo programado, presentando un desvío positivo o superávit de 2,021personas, equivalente a 9,095.45%.  
</t>
  </si>
  <si>
    <t>Este producto tuvo como meta dotar de apoyo técnico para la prevención fitosanitarias y control de plagas y enfermedades a 336 unidades productivas que garantizan la calidad de alimentos de la canasta básica, durante primer trimestre del año 2023, de las cuales se beneficiaron unas 199 unidades productivas en BPAyG, equivalente a 59% de la meta establecida. Esto registra un desvío negativo de 137 unidades productivas que no recibieron programas de control inocuidad agroalimentaria, para un 41% que no recibieron programas de control de inocuidad.</t>
  </si>
  <si>
    <t>El Departamento de Inocuidad Agroalimentaria (DIA), en el logro de sus actividades recurrentes, a través del desvío negativo de 137 unidades productivas no beneficiadas, para el 41% de no ejecución, se debió a diversas razones: 
1. Esta ejecución fue afectada por la falta de mantenimiento de los vehículos utilizados como transporte de personal, que no podían salir al campo por las condiciones, este problema afectó tanto las muestras, las inspecciones y el registro de unidades productivas y establecimientos agropecuarios y, por ende, afectó indirectamente en el número de certificaciones emitidas. 
De igual forma los inconvenientes con la logística para viajes al interior (viáticos y peajes), afecta la ejecución de todos los programas, ya que no se cuenta con estos recursos. Para solventar los retos, la dirección del departamento ha realizado esfuerzos y se ha conseguido que reparen los vehículos y actualmente contamos con dos técnicos nuevos que estarán apoyando en las diferentes funciones el Departamento.</t>
  </si>
  <si>
    <t xml:space="preserve">En lo relativo al presupuesto asignado para este producto para el primer trimestre del año 2023, fue de RD$2,242,500 y se tuvo una ejecución de RD$ 135,464.00, equivalente a 6.04% del presupuesto trimestral asignado a este producto.
</t>
  </si>
  <si>
    <t xml:space="preserve">Este producto, contó con un desvío negativo de 5,647 productores, indicando el 80% de la meta sin ejecución que, aunque se logró un avance significativo gracias al apoyo e integración de Instituciones Externas, el cumplimiento de la programación se vio afectado debido a que no contaban con el medio de transporte establecido para la unidad ejecutora, además de que no recibieron la aprobación financiera adecuada para efectuar su programación, así como los pagos de viáticos que siguen presentando un retraso.
Se necesita disponer de recursos económicos de forma continua y oportuna, para poder realizar las actividades relevantes de las unidades ejecutoras, con el objetivo de ofrecer productos de mejor calidad distribuidos a los/as productores/as, garantizando la inocuidad y seguridad alimentaria a la sociedad, con la introducción de nuevas y modernas tecnologías.	</t>
  </si>
  <si>
    <t>En la programación financiera para este producto 6241, para el primer trimestre del año 2023, ascendió a RD$2,042,580, ejecutándose de este, el gasto de RD$ 1,900,000.00, equivalente a 93.02%, presentando un desvío negativo de RD$142,580, igual a 6.98%.</t>
  </si>
  <si>
    <r>
      <t xml:space="preserve">El producto </t>
    </r>
    <r>
      <rPr>
        <b/>
        <sz val="10"/>
        <color theme="1"/>
        <rFont val="Calibri"/>
        <family val="2"/>
        <scheme val="minor"/>
      </rPr>
      <t>6241</t>
    </r>
    <r>
      <rPr>
        <sz val="10"/>
        <color theme="1"/>
        <rFont val="Calibri"/>
        <family val="2"/>
        <scheme val="minor"/>
      </rPr>
      <t>, donde productores reciben apoyo técnico para la prevención fitosanitaria y control de plagas y enfermedades, este producto cuya unidad ejecutora es el departamento de Sanidad Vegetal y sus respectivas subdirecciones, está conformado por las actividades: Registro, Inspección y Seguimiento de Plagas, Monitoreo Fitosanitario, Prevención y Control de Plagas, formación y Capacitación para el Manejo Integrado de Plagas y Sistema de Cuarentena Vegetal. Todas estas actividades en conjunto presentaron una meta para favorecer</t>
    </r>
    <r>
      <rPr>
        <b/>
        <sz val="10"/>
        <color theme="1"/>
        <rFont val="Calibri"/>
        <family val="2"/>
        <scheme val="minor"/>
      </rPr>
      <t xml:space="preserve"> 6,915</t>
    </r>
    <r>
      <rPr>
        <sz val="10"/>
        <color theme="1"/>
        <rFont val="Calibri"/>
        <family val="2"/>
        <scheme val="minor"/>
      </rPr>
      <t xml:space="preserve"> productores para el primer trimestre del año 2023, con la prevención sanitaria de sus respectivos cultivos, protegiéndolos de forma preventiva de plagas y enfermedades. logrando beneficiar</t>
    </r>
    <r>
      <rPr>
        <b/>
        <sz val="10"/>
        <color theme="1"/>
        <rFont val="Calibri"/>
        <family val="2"/>
        <scheme val="minor"/>
      </rPr>
      <t xml:space="preserve"> 1,389</t>
    </r>
    <r>
      <rPr>
        <sz val="10"/>
        <color theme="1"/>
        <rFont val="Calibri"/>
        <family val="2"/>
        <scheme val="minor"/>
      </rPr>
      <t xml:space="preserve"> productores agrícolas, en los cuales fueron</t>
    </r>
    <r>
      <rPr>
        <b/>
        <sz val="10"/>
        <color theme="1"/>
        <rFont val="Calibri"/>
        <family val="2"/>
        <scheme val="minor"/>
      </rPr>
      <t xml:space="preserve"> 1,268 </t>
    </r>
    <r>
      <rPr>
        <sz val="10"/>
        <color theme="1"/>
        <rFont val="Calibri"/>
        <family val="2"/>
        <scheme val="minor"/>
      </rPr>
      <t xml:space="preserve">hombres y </t>
    </r>
    <r>
      <rPr>
        <b/>
        <sz val="10"/>
        <color theme="1"/>
        <rFont val="Calibri"/>
        <family val="2"/>
        <scheme val="minor"/>
      </rPr>
      <t>121</t>
    </r>
    <r>
      <rPr>
        <sz val="10"/>
        <color theme="1"/>
        <rFont val="Calibri"/>
        <family val="2"/>
        <scheme val="minor"/>
      </rPr>
      <t xml:space="preserve"> mujeres, equivalente a </t>
    </r>
    <r>
      <rPr>
        <b/>
        <sz val="10"/>
        <color theme="1"/>
        <rFont val="Calibri"/>
        <family val="2"/>
        <scheme val="minor"/>
      </rPr>
      <t>20%</t>
    </r>
    <r>
      <rPr>
        <sz val="10"/>
        <color theme="1"/>
        <rFont val="Calibri"/>
        <family val="2"/>
        <scheme val="minor"/>
      </rPr>
      <t xml:space="preserve"> de la programación, presentando un desvío negativo de </t>
    </r>
    <r>
      <rPr>
        <b/>
        <sz val="10"/>
        <color theme="1"/>
        <rFont val="Calibri"/>
        <family val="2"/>
        <scheme val="minor"/>
      </rPr>
      <t>5,647</t>
    </r>
    <r>
      <rPr>
        <sz val="10"/>
        <color theme="1"/>
        <rFont val="Calibri"/>
        <family val="2"/>
        <scheme val="minor"/>
      </rPr>
      <t xml:space="preserve"> productores por beneficiar, igual a</t>
    </r>
    <r>
      <rPr>
        <b/>
        <sz val="10"/>
        <color theme="1"/>
        <rFont val="Calibri"/>
        <family val="2"/>
        <scheme val="minor"/>
      </rPr>
      <t xml:space="preserve"> 80%</t>
    </r>
    <r>
      <rPr>
        <sz val="10"/>
        <color theme="1"/>
        <rFont val="Calibri"/>
        <family val="2"/>
        <scheme val="minor"/>
      </rPr>
      <t xml:space="preserve">.
</t>
    </r>
  </si>
  <si>
    <t>Con relación a la programación financiera, este producto tuvo una asignacion de RD$1,507,575.00 pero no tuvo ejecucion.</t>
  </si>
  <si>
    <t>18.04.2023</t>
  </si>
  <si>
    <t>T1-2023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</si>
</sst>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4" formatCode="_(&quot;$&quot;* #,##0.00_);_(&quot;$&quot;* \(#,##0.00\);_(&quot;$&quot;* &quot;-&quot;??_);_(@_)"/>
    <numFmt numFmtId="43" formatCode="_(* #,##0.00_);_(* \(#,##0.00\);_(* &quot;-&quot;??_);_(@_)"/>
    <numFmt numFmtId="164" formatCode="dd/mm/yyyy;@"/>
    <numFmt numFmtId="165" formatCode="[$-10409]0.00%"/>
    <numFmt numFmtId="166" formatCode="_-[$$-1C0A]* #,##0.00_ ;_-[$$-1C0A]* \-#,##0.00\ ;_-[$$-1C0A]* &quot;-&quot;??_ ;_-@_ "/>
  </numFmts>
  <fonts count="12"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i/>
      <sz val="11"/>
      <color theme="1"/>
      <name val="Calibri"/>
      <family val="2"/>
      <scheme val="minor"/>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0" borderId="0" xfId="0" applyProtection="1">
      <protection locked="0"/>
    </xf>
    <xf numFmtId="0" fontId="3" fillId="0" borderId="0" xfId="0" applyFont="1" applyProtection="1">
      <protection locked="0"/>
    </xf>
    <xf numFmtId="0" fontId="6" fillId="8" borderId="29" xfId="0" applyFont="1" applyFill="1" applyBorder="1" applyAlignment="1">
      <alignment horizontal="center" vertical="center" wrapText="1" readingOrder="1"/>
    </xf>
    <xf numFmtId="0" fontId="6" fillId="8" borderId="30" xfId="0" applyFont="1" applyFill="1" applyBorder="1" applyAlignment="1">
      <alignment horizontal="center" vertical="center" wrapText="1" readingOrder="1"/>
    </xf>
    <xf numFmtId="0" fontId="6" fillId="8" borderId="31" xfId="0" applyFont="1" applyFill="1" applyBorder="1" applyAlignment="1">
      <alignment horizontal="center" vertical="center" wrapText="1" readingOrder="1"/>
    </xf>
    <xf numFmtId="0" fontId="2" fillId="0" borderId="0" xfId="0" applyFont="1" applyAlignment="1">
      <alignment horizontal="justify" vertical="center"/>
    </xf>
    <xf numFmtId="0" fontId="2" fillId="0" borderId="0" xfId="0" applyFont="1" applyAlignment="1">
      <alignment horizontal="left" vertical="center" wrapText="1"/>
    </xf>
    <xf numFmtId="0" fontId="6" fillId="9" borderId="1" xfId="0" applyFont="1" applyFill="1" applyBorder="1" applyAlignment="1">
      <alignment vertical="top" wrapText="1"/>
    </xf>
    <xf numFmtId="0" fontId="6" fillId="9" borderId="5" xfId="0" applyFont="1" applyFill="1" applyBorder="1" applyAlignment="1">
      <alignment vertical="top"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9"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6" fillId="0" borderId="17" xfId="0" applyFont="1" applyBorder="1" applyAlignment="1">
      <alignment vertical="center"/>
    </xf>
    <xf numFmtId="0" fontId="2" fillId="0" borderId="17" xfId="0" applyFont="1" applyBorder="1"/>
    <xf numFmtId="0" fontId="2" fillId="0" borderId="0" xfId="0" applyFont="1"/>
    <xf numFmtId="4" fontId="11" fillId="0" borderId="27" xfId="0" applyNumberFormat="1" applyFont="1" applyBorder="1" applyAlignment="1" applyProtection="1">
      <alignment horizontal="center" vertical="center" wrapText="1" readingOrder="1"/>
      <protection locked="0"/>
    </xf>
    <xf numFmtId="10" fontId="11" fillId="7" borderId="27" xfId="2" applyNumberFormat="1" applyFont="1" applyFill="1" applyBorder="1" applyAlignment="1" applyProtection="1">
      <alignment horizontal="center" vertical="center" wrapText="1" readingOrder="1"/>
      <protection locked="0"/>
    </xf>
    <xf numFmtId="165" fontId="11" fillId="7" borderId="24" xfId="0" applyNumberFormat="1" applyFont="1" applyFill="1" applyBorder="1" applyAlignment="1" applyProtection="1">
      <alignment horizontal="center" vertical="center" wrapText="1" readingOrder="1"/>
      <protection locked="0"/>
    </xf>
    <xf numFmtId="4" fontId="11" fillId="0" borderId="32" xfId="0" applyNumberFormat="1" applyFont="1" applyBorder="1" applyAlignment="1" applyProtection="1">
      <alignment horizontal="center" vertical="center" wrapText="1" readingOrder="1"/>
      <protection locked="0"/>
    </xf>
    <xf numFmtId="0" fontId="6" fillId="0" borderId="34" xfId="0" applyFont="1" applyBorder="1" applyAlignment="1" applyProtection="1">
      <alignment vertical="center" wrapText="1"/>
      <protection locked="0"/>
    </xf>
    <xf numFmtId="0" fontId="2" fillId="6" borderId="34" xfId="0" applyFont="1" applyFill="1" applyBorder="1" applyAlignment="1">
      <alignment horizontal="center" vertical="center" wrapText="1"/>
    </xf>
    <xf numFmtId="0" fontId="2" fillId="6" borderId="34" xfId="0" applyFont="1" applyFill="1" applyBorder="1" applyAlignment="1">
      <alignment horizontal="center" vertical="center"/>
    </xf>
    <xf numFmtId="0" fontId="2" fillId="0" borderId="34" xfId="0" applyFont="1" applyBorder="1" applyAlignment="1" applyProtection="1">
      <alignment horizontal="center" vertical="center" wrapText="1"/>
      <protection locked="0"/>
    </xf>
    <xf numFmtId="0" fontId="6" fillId="0" borderId="34" xfId="0" applyFont="1" applyBorder="1" applyAlignment="1">
      <alignment vertical="center"/>
    </xf>
    <xf numFmtId="0" fontId="9" fillId="0" borderId="34" xfId="0" applyFont="1" applyBorder="1"/>
    <xf numFmtId="0" fontId="6" fillId="0" borderId="34" xfId="0" applyFont="1" applyBorder="1" applyAlignment="1">
      <alignment vertical="center" wrapText="1"/>
    </xf>
    <xf numFmtId="0" fontId="6" fillId="0" borderId="17" xfId="0" applyFont="1" applyBorder="1" applyAlignment="1" applyProtection="1">
      <alignment vertical="center" wrapText="1"/>
      <protection locked="0"/>
    </xf>
    <xf numFmtId="0" fontId="2" fillId="0" borderId="0" xfId="0" applyFont="1" applyAlignment="1">
      <alignment horizontal="justify" vertical="center" wrapText="1"/>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0" fontId="6" fillId="0" borderId="35" xfId="0" applyFont="1" applyBorder="1" applyAlignment="1" applyProtection="1">
      <alignment vertical="center" wrapText="1"/>
      <protection locked="0"/>
    </xf>
    <xf numFmtId="41" fontId="11" fillId="0" borderId="27" xfId="0" applyNumberFormat="1" applyFont="1" applyBorder="1" applyAlignment="1" applyProtection="1">
      <alignment horizontal="center" vertical="center" wrapText="1" readingOrder="1"/>
      <protection locked="0"/>
    </xf>
    <xf numFmtId="166" fontId="11" fillId="0" borderId="27" xfId="0" applyNumberFormat="1" applyFont="1" applyBorder="1" applyAlignment="1" applyProtection="1">
      <alignment horizontal="center" vertical="center" wrapText="1" readingOrder="1"/>
      <protection locked="0"/>
    </xf>
    <xf numFmtId="166" fontId="11" fillId="0" borderId="27" xfId="3" applyNumberFormat="1" applyFont="1" applyBorder="1" applyAlignment="1" applyProtection="1">
      <alignment horizontal="center" vertical="center" wrapText="1" readingOrder="1"/>
      <protection locked="0"/>
    </xf>
    <xf numFmtId="0" fontId="11" fillId="0" borderId="38" xfId="0" applyFont="1" applyBorder="1" applyAlignment="1" applyProtection="1">
      <alignment vertical="top" wrapText="1"/>
      <protection locked="0"/>
    </xf>
    <xf numFmtId="0" fontId="11" fillId="0" borderId="32" xfId="0" applyFont="1" applyBorder="1" applyAlignment="1" applyProtection="1">
      <alignment vertical="top" wrapText="1"/>
      <protection locked="0"/>
    </xf>
    <xf numFmtId="10" fontId="11" fillId="7" borderId="32" xfId="2" applyNumberFormat="1" applyFont="1" applyFill="1" applyBorder="1" applyAlignment="1" applyProtection="1">
      <alignment horizontal="center" vertical="center" wrapText="1" readingOrder="1"/>
      <protection locked="0"/>
    </xf>
    <xf numFmtId="165" fontId="11" fillId="7" borderId="39" xfId="0" applyNumberFormat="1" applyFont="1" applyFill="1" applyBorder="1" applyAlignment="1" applyProtection="1">
      <alignment horizontal="center" vertical="center" wrapText="1" readingOrder="1"/>
      <protection locked="0"/>
    </xf>
    <xf numFmtId="9" fontId="11" fillId="7" borderId="27" xfId="2" applyFont="1" applyFill="1" applyBorder="1" applyAlignment="1" applyProtection="1">
      <alignment horizontal="center" vertical="center" wrapText="1" readingOrder="1"/>
      <protection locked="0"/>
    </xf>
    <xf numFmtId="0" fontId="11" fillId="0" borderId="38" xfId="0" applyFont="1" applyBorder="1" applyAlignment="1" applyProtection="1">
      <alignment vertical="center" wrapText="1"/>
      <protection locked="0"/>
    </xf>
    <xf numFmtId="4" fontId="11" fillId="0" borderId="32" xfId="0" applyNumberFormat="1" applyFont="1" applyBorder="1" applyAlignment="1" applyProtection="1">
      <alignment horizontal="right" vertical="center" wrapText="1"/>
      <protection locked="0"/>
    </xf>
    <xf numFmtId="3" fontId="11" fillId="0" borderId="32" xfId="0" applyNumberFormat="1" applyFont="1" applyBorder="1" applyAlignment="1" applyProtection="1">
      <alignment horizontal="center" vertical="center" wrapText="1" readingOrder="1"/>
      <protection locked="0"/>
    </xf>
    <xf numFmtId="3" fontId="11" fillId="0" borderId="32" xfId="0" applyNumberFormat="1" applyFont="1" applyBorder="1" applyAlignment="1" applyProtection="1">
      <alignment horizontal="right" vertical="center" wrapText="1" readingOrder="1"/>
      <protection locked="0"/>
    </xf>
    <xf numFmtId="3" fontId="11" fillId="0" borderId="27" xfId="0" applyNumberFormat="1" applyFont="1" applyBorder="1" applyAlignment="1" applyProtection="1">
      <alignment horizontal="center" vertical="center" wrapText="1" readingOrder="1"/>
      <protection locked="0"/>
    </xf>
    <xf numFmtId="0" fontId="2" fillId="0" borderId="34"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8" fillId="4" borderId="17" xfId="0" applyFont="1" applyFill="1" applyBorder="1" applyAlignment="1">
      <alignment horizontal="left" vertical="center"/>
    </xf>
    <xf numFmtId="0" fontId="8" fillId="4" borderId="0" xfId="0" applyFont="1" applyFill="1" applyAlignment="1">
      <alignment horizontal="left" vertical="center"/>
    </xf>
    <xf numFmtId="0" fontId="8" fillId="4" borderId="18" xfId="0" applyFont="1" applyFill="1" applyBorder="1" applyAlignment="1">
      <alignment horizontal="left" vertic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6" fillId="8" borderId="27"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0" fillId="0" borderId="34" xfId="0" applyFont="1" applyBorder="1" applyAlignment="1" applyProtection="1">
      <alignment horizontal="left" vertical="center" wrapText="1"/>
      <protection locked="0"/>
    </xf>
    <xf numFmtId="0" fontId="11" fillId="6" borderId="27" xfId="0" applyFont="1" applyFill="1" applyBorder="1" applyAlignment="1">
      <alignment vertical="top" wrapText="1"/>
    </xf>
    <xf numFmtId="0" fontId="4" fillId="0" borderId="0" xfId="0" applyFont="1" applyAlignment="1" applyProtection="1">
      <alignment horizontal="center" vertical="center" wrapText="1"/>
      <protection locked="0"/>
    </xf>
    <xf numFmtId="0" fontId="10" fillId="6" borderId="22" xfId="0" applyFont="1" applyFill="1" applyBorder="1" applyAlignment="1">
      <alignment horizontal="center" vertical="center" wrapText="1" readingOrder="1"/>
    </xf>
    <xf numFmtId="0" fontId="10" fillId="6" borderId="23" xfId="0" applyFont="1" applyFill="1" applyBorder="1" applyAlignment="1">
      <alignment horizontal="center" vertical="center" wrapText="1" readingOrder="1"/>
    </xf>
    <xf numFmtId="0" fontId="10" fillId="6" borderId="24" xfId="0" applyFont="1" applyFill="1" applyBorder="1" applyAlignment="1">
      <alignment horizontal="center" vertical="center" wrapText="1" readingOrder="1"/>
    </xf>
    <xf numFmtId="0" fontId="10" fillId="6" borderId="33" xfId="0" applyFont="1" applyFill="1" applyBorder="1" applyAlignment="1">
      <alignment horizontal="center" vertical="center" wrapText="1" readingOrder="1"/>
    </xf>
    <xf numFmtId="0" fontId="10" fillId="6" borderId="25" xfId="0" applyFont="1" applyFill="1" applyBorder="1" applyAlignment="1">
      <alignment horizontal="center" vertical="center" wrapText="1" readingOrder="1"/>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39" fontId="11" fillId="0" borderId="33"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10" fontId="11" fillId="0" borderId="27" xfId="2" applyNumberFormat="1" applyFont="1" applyFill="1" applyBorder="1" applyAlignment="1" applyProtection="1">
      <alignment horizontal="center" vertical="center" wrapText="1" readingOrder="1"/>
    </xf>
    <xf numFmtId="10" fontId="11" fillId="0" borderId="28" xfId="2" applyNumberFormat="1" applyFont="1" applyFill="1" applyBorder="1" applyAlignment="1" applyProtection="1">
      <alignment horizontal="center" vertical="center" wrapText="1" readingOrder="1"/>
    </xf>
    <xf numFmtId="0" fontId="2" fillId="0" borderId="34" xfId="0" applyFont="1" applyBorder="1" applyAlignment="1" applyProtection="1">
      <alignment vertical="center" wrapText="1"/>
      <protection locked="0"/>
    </xf>
    <xf numFmtId="10" fontId="11" fillId="7" borderId="27" xfId="2" applyNumberFormat="1" applyFont="1" applyFill="1" applyBorder="1" applyAlignment="1" applyProtection="1">
      <alignment horizontal="center" vertical="center" wrapText="1" readingOrder="1"/>
    </xf>
    <xf numFmtId="10" fontId="11" fillId="7" borderId="28" xfId="2" applyNumberFormat="1" applyFont="1" applyFill="1" applyBorder="1" applyAlignment="1" applyProtection="1">
      <alignment horizontal="center" vertical="center" wrapText="1" readingOrder="1"/>
    </xf>
    <xf numFmtId="0" fontId="2" fillId="0" borderId="34" xfId="0" applyFont="1" applyBorder="1" applyAlignment="1" applyProtection="1">
      <alignment horizontal="left" vertical="top"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cellXfs>
  <cellStyles count="4">
    <cellStyle name="Millares" xfId="1" builtinId="3"/>
    <cellStyle name="Moneda" xfId="3" builtinId="4"/>
    <cellStyle name="Normal" xfId="0" builtinId="0"/>
    <cellStyle name="Porcentaje" xfId="2" builtinId="5"/>
  </cellStyles>
  <dxfs count="45">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1108364" cy="57837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 y="1"/>
          <a:ext cx="1108364" cy="57837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4"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tableColumn id="6" xr3:uid="{00000000-0010-0000-0000-000006000000}" name="Financiera _x000a_ (F)" dataDxfId="32"/>
    <tableColumn id="7" xr3:uid="{00000000-0010-0000-0000-000007000000}" name="Física _x000a_(%)_x000a_ G=E/C" dataDxfId="31">
      <calculatedColumnFormula>IF(G29&gt;0,G29/E29,0)</calculatedColumnFormula>
    </tableColumn>
    <tableColumn id="8" xr3:uid="{00000000-0010-0000-0000-000008000000}"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88:J92" totalsRowShown="0" headerRowDxfId="29" dataDxfId="27" headerRowBorderDxfId="28" tableBorderDxfId="26"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tableColumn id="5" xr3:uid="{00000000-0010-0000-0100-000005000000}" name="Física _x000a_(E)" dataDxfId="18"/>
    <tableColumn id="6" xr3:uid="{00000000-0010-0000-0100-000006000000}" name="Financiera _x000a_ (F)" dataDxfId="17"/>
    <tableColumn id="7" xr3:uid="{00000000-0010-0000-0100-000007000000}" name="Física _x000a_(%)_x000a_ G=E/C" dataDxfId="16">
      <calculatedColumnFormula>IF(G89&gt;0,G89/E89,0)</calculatedColumnFormula>
    </tableColumn>
    <tableColumn id="8" xr3:uid="{00000000-0010-0000-0100-000008000000}" name="Financiero _x000a_(%) _x000a_H=F/D" dataDxfId="15">
      <calculatedColumnFormula>IF(H89&gt;0,H89/F89,0)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A133:J135" totalsRowShown="0" headerRowDxfId="14" dataDxfId="12" headerRowBorderDxfId="13" tableBorderDxfId="11" totalsRowBorderDxfId="1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tableColumn id="9" xr3:uid="{00000000-0010-0000-0200-000009000000}" name="Física_x000a_(C)" dataDxfId="5"/>
    <tableColumn id="10" xr3:uid="{00000000-0010-0000-0200-00000A000000}" name="Financiera_x000a_(D)" dataDxfId="4"/>
    <tableColumn id="5" xr3:uid="{00000000-0010-0000-0200-000005000000}" name="Física _x000a_(E)" dataDxfId="3"/>
    <tableColumn id="6" xr3:uid="{00000000-0010-0000-0200-000006000000}" name="Financiera _x000a_ (F)" dataDxfId="2"/>
    <tableColumn id="7" xr3:uid="{00000000-0010-0000-0200-000007000000}" name="Física _x000a_(%)_x000a_ G=E/C" dataDxfId="1">
      <calculatedColumnFormula>IF(G134&gt;0,G134/E134,0)</calculatedColumnFormula>
    </tableColumn>
    <tableColumn id="8" xr3:uid="{00000000-0010-0000-0200-000008000000}" name="Financiero _x000a_(%) _x000a_H=F/D" dataDxfId="0">
      <calculatedColumnFormula>IF(H134&gt;0,H134/F134,0)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9"/>
  <sheetViews>
    <sheetView tabSelected="1" zoomScale="110" zoomScaleNormal="110" workbookViewId="0">
      <pane xSplit="1" topLeftCell="B1" activePane="topRight" state="frozen"/>
      <selection activeCell="A26" sqref="A26"/>
      <selection pane="topRight" activeCell="B1" sqref="B1:J1"/>
    </sheetView>
  </sheetViews>
  <sheetFormatPr baseColWidth="10" defaultColWidth="11.42578125" defaultRowHeight="15" x14ac:dyDescent="0.25"/>
  <cols>
    <col min="1" max="1" width="23" style="2" customWidth="1"/>
    <col min="2" max="2" width="20.7109375" style="2" customWidth="1"/>
    <col min="3" max="3" width="12.7109375" style="2" customWidth="1"/>
    <col min="4" max="4" width="14.42578125" style="2" customWidth="1"/>
    <col min="5" max="5" width="12.7109375" style="2" customWidth="1"/>
    <col min="6" max="6" width="14.5703125" style="2" customWidth="1"/>
    <col min="7" max="7" width="12.7109375" style="2" customWidth="1"/>
    <col min="8" max="8" width="19" style="2" customWidth="1"/>
    <col min="9" max="10" width="12.7109375" style="2" customWidth="1"/>
    <col min="11" max="11" width="11.42578125" style="2"/>
  </cols>
  <sheetData>
    <row r="1" spans="1:11" ht="15.75" thickBot="1" x14ac:dyDescent="0.3">
      <c r="A1" s="8"/>
      <c r="B1" s="79"/>
      <c r="C1" s="80"/>
      <c r="D1" s="80"/>
      <c r="E1" s="80"/>
      <c r="F1" s="80"/>
      <c r="G1" s="80"/>
      <c r="H1" s="80"/>
      <c r="I1" s="80"/>
      <c r="J1" s="81"/>
      <c r="K1" s="1"/>
    </row>
    <row r="2" spans="1:11" ht="15.75" thickBot="1" x14ac:dyDescent="0.3">
      <c r="A2" s="9"/>
      <c r="B2" s="82" t="s">
        <v>0</v>
      </c>
      <c r="C2" s="83"/>
      <c r="D2" s="82" t="s">
        <v>1</v>
      </c>
      <c r="E2" s="83"/>
      <c r="F2" s="83"/>
      <c r="G2" s="83"/>
      <c r="H2" s="84"/>
      <c r="I2" s="10" t="s">
        <v>2</v>
      </c>
      <c r="J2" s="11" t="s">
        <v>3</v>
      </c>
      <c r="K2" s="1"/>
    </row>
    <row r="3" spans="1:11" ht="15.75" thickBot="1" x14ac:dyDescent="0.3">
      <c r="A3" s="12"/>
      <c r="B3" s="85" t="s">
        <v>4</v>
      </c>
      <c r="C3" s="86"/>
      <c r="D3" s="85" t="s">
        <v>96</v>
      </c>
      <c r="E3" s="86"/>
      <c r="F3" s="86"/>
      <c r="G3" s="86"/>
      <c r="H3" s="87"/>
      <c r="I3" s="13" t="s">
        <v>156</v>
      </c>
      <c r="J3" s="14" t="s">
        <v>157</v>
      </c>
      <c r="K3" s="1"/>
    </row>
    <row r="4" spans="1:11" x14ac:dyDescent="0.25">
      <c r="A4" s="88"/>
      <c r="B4" s="89"/>
      <c r="C4" s="89"/>
      <c r="D4" s="90"/>
      <c r="E4" s="90"/>
      <c r="F4" s="90"/>
      <c r="G4" s="90"/>
      <c r="H4" s="90"/>
      <c r="I4" s="89"/>
      <c r="J4" s="91"/>
      <c r="K4" s="1"/>
    </row>
    <row r="5" spans="1:11" ht="3" customHeight="1" x14ac:dyDescent="0.25">
      <c r="A5" s="95"/>
      <c r="B5" s="96"/>
      <c r="C5" s="96"/>
      <c r="D5" s="96"/>
      <c r="E5" s="96"/>
      <c r="F5" s="96"/>
      <c r="G5" s="96"/>
      <c r="H5" s="96"/>
      <c r="I5" s="96"/>
      <c r="J5" s="97"/>
      <c r="K5" s="1"/>
    </row>
    <row r="6" spans="1:11" x14ac:dyDescent="0.25">
      <c r="A6" s="52" t="s">
        <v>5</v>
      </c>
      <c r="B6" s="53"/>
      <c r="C6" s="53"/>
      <c r="D6" s="53"/>
      <c r="E6" s="53"/>
      <c r="F6" s="53"/>
      <c r="G6" s="53"/>
      <c r="H6" s="53"/>
      <c r="I6" s="53"/>
      <c r="J6" s="54"/>
      <c r="K6" s="1"/>
    </row>
    <row r="7" spans="1:11" x14ac:dyDescent="0.25">
      <c r="A7" s="55" t="s">
        <v>6</v>
      </c>
      <c r="B7" s="56"/>
      <c r="C7" s="56"/>
      <c r="D7" s="56"/>
      <c r="E7" s="56"/>
      <c r="F7" s="56"/>
      <c r="G7" s="56"/>
      <c r="H7" s="56"/>
      <c r="I7" s="56"/>
      <c r="J7" s="57"/>
      <c r="K7" s="1"/>
    </row>
    <row r="8" spans="1:11" x14ac:dyDescent="0.25">
      <c r="A8" s="26" t="s">
        <v>7</v>
      </c>
      <c r="B8" s="92" t="s">
        <v>45</v>
      </c>
      <c r="C8" s="93"/>
      <c r="D8" s="93"/>
      <c r="E8" s="93"/>
      <c r="F8" s="93"/>
      <c r="G8" s="93"/>
      <c r="H8" s="93"/>
      <c r="I8" s="93"/>
      <c r="J8" s="94"/>
      <c r="K8" s="1"/>
    </row>
    <row r="9" spans="1:11" ht="15" customHeight="1" x14ac:dyDescent="0.25">
      <c r="A9" s="27" t="s">
        <v>33</v>
      </c>
      <c r="B9" s="92" t="s">
        <v>46</v>
      </c>
      <c r="C9" s="93"/>
      <c r="D9" s="93"/>
      <c r="E9" s="93"/>
      <c r="F9" s="93"/>
      <c r="G9" s="93"/>
      <c r="H9" s="93"/>
      <c r="I9" s="93"/>
      <c r="J9" s="94"/>
      <c r="K9" s="1"/>
    </row>
    <row r="10" spans="1:11" x14ac:dyDescent="0.25">
      <c r="A10" s="27" t="s">
        <v>34</v>
      </c>
      <c r="B10" s="92" t="s">
        <v>47</v>
      </c>
      <c r="C10" s="93"/>
      <c r="D10" s="93"/>
      <c r="E10" s="93"/>
      <c r="F10" s="93"/>
      <c r="G10" s="93"/>
      <c r="H10" s="93"/>
      <c r="I10" s="93"/>
      <c r="J10" s="94"/>
      <c r="K10" s="1"/>
    </row>
    <row r="11" spans="1:11" ht="57" customHeight="1" x14ac:dyDescent="0.25">
      <c r="A11" s="26" t="s">
        <v>8</v>
      </c>
      <c r="B11" s="47" t="s">
        <v>48</v>
      </c>
      <c r="C11" s="47"/>
      <c r="D11" s="47"/>
      <c r="E11" s="47"/>
      <c r="F11" s="47"/>
      <c r="G11" s="47"/>
      <c r="H11" s="47"/>
      <c r="I11" s="47"/>
      <c r="J11" s="47"/>
    </row>
    <row r="12" spans="1:11" ht="44.25" customHeight="1" x14ac:dyDescent="0.25">
      <c r="A12" s="26" t="s">
        <v>9</v>
      </c>
      <c r="B12" s="47" t="s">
        <v>49</v>
      </c>
      <c r="C12" s="47"/>
      <c r="D12" s="47"/>
      <c r="E12" s="47"/>
      <c r="F12" s="47"/>
      <c r="G12" s="47"/>
      <c r="H12" s="47"/>
      <c r="I12" s="47"/>
      <c r="J12" s="47"/>
    </row>
    <row r="13" spans="1:11" x14ac:dyDescent="0.25">
      <c r="A13" s="52" t="s">
        <v>10</v>
      </c>
      <c r="B13" s="53"/>
      <c r="C13" s="53"/>
      <c r="D13" s="53"/>
      <c r="E13" s="53"/>
      <c r="F13" s="53"/>
      <c r="G13" s="53"/>
      <c r="H13" s="53"/>
      <c r="I13" s="53"/>
      <c r="J13" s="54"/>
    </row>
    <row r="14" spans="1:11" ht="27.75" customHeight="1" x14ac:dyDescent="0.25">
      <c r="A14" s="15" t="s">
        <v>11</v>
      </c>
      <c r="B14" s="23">
        <f>_xlfn.NUMBERVALUE(LEFT($B$16,1))</f>
        <v>4</v>
      </c>
      <c r="C14" s="47" t="s">
        <v>50</v>
      </c>
      <c r="D14" s="47"/>
      <c r="E14" s="47"/>
      <c r="F14" s="47"/>
      <c r="G14" s="47"/>
      <c r="H14" s="47"/>
      <c r="I14" s="47"/>
      <c r="J14" s="47"/>
    </row>
    <row r="15" spans="1:11" ht="26.25" customHeight="1" x14ac:dyDescent="0.25">
      <c r="A15" s="15" t="s">
        <v>12</v>
      </c>
      <c r="B15" s="24">
        <f>_xlfn.NUMBERVALUE(LEFT(B16,3))</f>
        <v>4</v>
      </c>
      <c r="C15" s="47" t="s">
        <v>51</v>
      </c>
      <c r="D15" s="47"/>
      <c r="E15" s="47"/>
      <c r="F15" s="47"/>
      <c r="G15" s="47"/>
      <c r="H15" s="47"/>
      <c r="I15" s="47"/>
      <c r="J15" s="47"/>
    </row>
    <row r="16" spans="1:11" ht="27" customHeight="1" x14ac:dyDescent="0.25">
      <c r="A16" s="15" t="s">
        <v>13</v>
      </c>
      <c r="B16" s="25">
        <v>4</v>
      </c>
      <c r="C16" s="47" t="s">
        <v>52</v>
      </c>
      <c r="D16" s="47"/>
      <c r="E16" s="47"/>
      <c r="F16" s="47"/>
      <c r="G16" s="47"/>
      <c r="H16" s="47"/>
      <c r="I16" s="47"/>
      <c r="J16" s="47"/>
    </row>
    <row r="17" spans="1:11" x14ac:dyDescent="0.25">
      <c r="A17" s="52" t="s">
        <v>14</v>
      </c>
      <c r="B17" s="53"/>
      <c r="C17" s="53"/>
      <c r="D17" s="53"/>
      <c r="E17" s="53"/>
      <c r="F17" s="53"/>
      <c r="G17" s="53"/>
      <c r="H17" s="53"/>
      <c r="I17" s="53"/>
      <c r="J17" s="54"/>
    </row>
    <row r="18" spans="1:11" ht="18" customHeight="1" x14ac:dyDescent="0.25">
      <c r="A18" s="26" t="s">
        <v>15</v>
      </c>
      <c r="B18" s="60" t="s">
        <v>58</v>
      </c>
      <c r="C18" s="60"/>
      <c r="D18" s="60"/>
      <c r="E18" s="60"/>
      <c r="F18" s="60"/>
      <c r="G18" s="60"/>
      <c r="H18" s="60"/>
      <c r="I18" s="60"/>
      <c r="J18" s="60"/>
    </row>
    <row r="19" spans="1:11" ht="79.5" customHeight="1" x14ac:dyDescent="0.25">
      <c r="A19" s="28" t="s">
        <v>16</v>
      </c>
      <c r="B19" s="47" t="s">
        <v>72</v>
      </c>
      <c r="C19" s="47"/>
      <c r="D19" s="47"/>
      <c r="E19" s="47"/>
      <c r="F19" s="47"/>
      <c r="G19" s="47"/>
      <c r="H19" s="47"/>
      <c r="I19" s="47"/>
      <c r="J19" s="47"/>
    </row>
    <row r="20" spans="1:11" ht="24.75" customHeight="1" x14ac:dyDescent="0.25">
      <c r="A20" s="28" t="s">
        <v>59</v>
      </c>
      <c r="B20" s="47" t="s">
        <v>53</v>
      </c>
      <c r="C20" s="47"/>
      <c r="D20" s="47"/>
      <c r="E20" s="47"/>
      <c r="F20" s="47"/>
      <c r="G20" s="47"/>
      <c r="H20" s="47"/>
      <c r="I20" s="47"/>
      <c r="J20" s="47"/>
    </row>
    <row r="21" spans="1:11" ht="75" customHeight="1" x14ac:dyDescent="0.25">
      <c r="A21" s="28" t="s">
        <v>35</v>
      </c>
      <c r="B21" s="47" t="s">
        <v>95</v>
      </c>
      <c r="C21" s="47"/>
      <c r="D21" s="47"/>
      <c r="E21" s="47"/>
      <c r="F21" s="47"/>
      <c r="G21" s="47"/>
      <c r="H21" s="47"/>
      <c r="I21" s="47"/>
      <c r="J21" s="47"/>
      <c r="K21" s="1"/>
    </row>
    <row r="22" spans="1:11" x14ac:dyDescent="0.25">
      <c r="A22" s="52" t="s">
        <v>17</v>
      </c>
      <c r="B22" s="53"/>
      <c r="C22" s="53"/>
      <c r="D22" s="53"/>
      <c r="E22" s="53"/>
      <c r="F22" s="53"/>
      <c r="G22" s="53"/>
      <c r="H22" s="53"/>
      <c r="I22" s="53"/>
      <c r="J22" s="54"/>
    </row>
    <row r="23" spans="1:11" x14ac:dyDescent="0.25">
      <c r="A23" s="55" t="s">
        <v>18</v>
      </c>
      <c r="B23" s="56"/>
      <c r="C23" s="56"/>
      <c r="D23" s="56"/>
      <c r="E23" s="56"/>
      <c r="F23" s="56"/>
      <c r="G23" s="56"/>
      <c r="H23" s="56"/>
      <c r="I23" s="56"/>
      <c r="J23" s="57"/>
      <c r="K23" s="1"/>
    </row>
    <row r="24" spans="1:11" ht="29.25" customHeight="1" x14ac:dyDescent="0.25">
      <c r="A24" s="63" t="s">
        <v>19</v>
      </c>
      <c r="B24" s="64"/>
      <c r="C24" s="65" t="s">
        <v>20</v>
      </c>
      <c r="D24" s="66"/>
      <c r="E24" s="66"/>
      <c r="F24" s="66" t="s">
        <v>21</v>
      </c>
      <c r="G24" s="66"/>
      <c r="H24" s="64"/>
      <c r="I24" s="65" t="s">
        <v>22</v>
      </c>
      <c r="J24" s="67"/>
    </row>
    <row r="25" spans="1:11" x14ac:dyDescent="0.25">
      <c r="A25" s="68"/>
      <c r="B25" s="69"/>
      <c r="C25" s="70"/>
      <c r="D25" s="71"/>
      <c r="E25" s="72"/>
      <c r="F25" s="70"/>
      <c r="G25" s="71"/>
      <c r="H25" s="72"/>
      <c r="I25" s="73">
        <f>IF(F25&gt;0,F25/C25,0)</f>
        <v>0</v>
      </c>
      <c r="J25" s="74"/>
    </row>
    <row r="26" spans="1:11" x14ac:dyDescent="0.25">
      <c r="A26" s="55" t="s">
        <v>23</v>
      </c>
      <c r="B26" s="56"/>
      <c r="C26" s="56"/>
      <c r="D26" s="56"/>
      <c r="E26" s="56"/>
      <c r="F26" s="56"/>
      <c r="G26" s="56"/>
      <c r="H26" s="56"/>
      <c r="I26" s="56"/>
      <c r="J26" s="57"/>
      <c r="K26" s="1"/>
    </row>
    <row r="27" spans="1:11" x14ac:dyDescent="0.25">
      <c r="A27" s="16"/>
      <c r="B27" s="17"/>
      <c r="C27" s="58" t="s">
        <v>44</v>
      </c>
      <c r="D27" s="61"/>
      <c r="E27" s="58" t="s">
        <v>97</v>
      </c>
      <c r="F27" s="61"/>
      <c r="G27" s="58" t="s">
        <v>98</v>
      </c>
      <c r="H27" s="58"/>
      <c r="I27" s="58" t="s">
        <v>24</v>
      </c>
      <c r="J27" s="59"/>
    </row>
    <row r="28" spans="1:11" ht="38.25" x14ac:dyDescent="0.25">
      <c r="A28" s="3" t="s">
        <v>25</v>
      </c>
      <c r="B28" s="4" t="s">
        <v>26</v>
      </c>
      <c r="C28" s="4" t="s">
        <v>36</v>
      </c>
      <c r="D28" s="4" t="s">
        <v>37</v>
      </c>
      <c r="E28" s="4" t="s">
        <v>38</v>
      </c>
      <c r="F28" s="4" t="s">
        <v>39</v>
      </c>
      <c r="G28" s="4" t="s">
        <v>40</v>
      </c>
      <c r="H28" s="4" t="s">
        <v>41</v>
      </c>
      <c r="I28" s="4" t="s">
        <v>42</v>
      </c>
      <c r="J28" s="5" t="s">
        <v>43</v>
      </c>
    </row>
    <row r="29" spans="1:11" ht="94.5" customHeight="1" x14ac:dyDescent="0.25">
      <c r="A29" s="6" t="s">
        <v>54</v>
      </c>
      <c r="B29" s="7" t="s">
        <v>55</v>
      </c>
      <c r="C29" s="34">
        <v>70875</v>
      </c>
      <c r="D29" s="34">
        <v>891138660</v>
      </c>
      <c r="E29" s="34">
        <v>7088</v>
      </c>
      <c r="F29" s="36">
        <v>133670799</v>
      </c>
      <c r="G29" s="34">
        <v>13132</v>
      </c>
      <c r="H29" s="18" t="s">
        <v>103</v>
      </c>
      <c r="I29" s="20">
        <f>IF(G29&gt;0,G29/E29,0)</f>
        <v>1.8527088036117381</v>
      </c>
      <c r="J29" s="20">
        <f>IF(H29&gt;0,H29/F29,0)</f>
        <v>2.1031568901596827</v>
      </c>
    </row>
    <row r="30" spans="1:11" ht="79.5" customHeight="1" x14ac:dyDescent="0.25">
      <c r="A30" s="6" t="s">
        <v>86</v>
      </c>
      <c r="B30" s="7" t="s">
        <v>87</v>
      </c>
      <c r="C30" s="34">
        <v>1126</v>
      </c>
      <c r="D30" s="34">
        <v>17365000</v>
      </c>
      <c r="E30" s="34">
        <v>113</v>
      </c>
      <c r="F30" s="35">
        <v>2604750</v>
      </c>
      <c r="G30" s="34">
        <v>249</v>
      </c>
      <c r="H30" s="18" t="s">
        <v>104</v>
      </c>
      <c r="I30" s="20">
        <f t="shared" ref="I30:I33" si="0">IF(G30&gt;0,G30/E30,0)</f>
        <v>2.2035398230088497</v>
      </c>
      <c r="J30" s="20">
        <f>IF(H30&gt;0,H30/F30,0)</f>
        <v>2.1309991361934927E-2</v>
      </c>
    </row>
    <row r="31" spans="1:11" ht="88.5" customHeight="1" x14ac:dyDescent="0.25">
      <c r="A31" s="6" t="s">
        <v>56</v>
      </c>
      <c r="B31" s="7" t="s">
        <v>57</v>
      </c>
      <c r="C31" s="34">
        <v>4725</v>
      </c>
      <c r="D31" s="34">
        <v>33611500</v>
      </c>
      <c r="E31" s="34">
        <v>709</v>
      </c>
      <c r="F31" s="34">
        <v>5041725</v>
      </c>
      <c r="G31" s="34">
        <v>2716</v>
      </c>
      <c r="H31" s="18">
        <v>840584.93</v>
      </c>
      <c r="I31" s="19">
        <f t="shared" si="0"/>
        <v>3.8307475317348376</v>
      </c>
      <c r="J31" s="20">
        <f t="shared" ref="J31:J33" si="1">IF(H31&gt;0,H31/F31,0)</f>
        <v>0.16672566036426026</v>
      </c>
    </row>
    <row r="32" spans="1:11" ht="76.5" x14ac:dyDescent="0.25">
      <c r="A32" s="6" t="s">
        <v>105</v>
      </c>
      <c r="B32" s="7" t="s">
        <v>120</v>
      </c>
      <c r="C32" s="34">
        <v>30500</v>
      </c>
      <c r="D32" s="34">
        <v>976290600</v>
      </c>
      <c r="E32" s="34">
        <v>4575</v>
      </c>
      <c r="F32" s="34">
        <v>146443590</v>
      </c>
      <c r="G32" s="34">
        <v>6929</v>
      </c>
      <c r="H32" s="18">
        <v>94451140.299999997</v>
      </c>
      <c r="I32" s="19">
        <f t="shared" si="0"/>
        <v>1.5145355191256831</v>
      </c>
      <c r="J32" s="20">
        <f t="shared" si="1"/>
        <v>0.644966026167482</v>
      </c>
    </row>
    <row r="33" spans="1:11" ht="57" customHeight="1" x14ac:dyDescent="0.25">
      <c r="A33" s="6" t="s">
        <v>106</v>
      </c>
      <c r="B33" s="7" t="s">
        <v>88</v>
      </c>
      <c r="C33" s="34">
        <v>720</v>
      </c>
      <c r="D33" s="34">
        <v>32230000</v>
      </c>
      <c r="E33" s="34">
        <v>108</v>
      </c>
      <c r="F33" s="34">
        <v>4834500</v>
      </c>
      <c r="G33" s="34">
        <v>51</v>
      </c>
      <c r="H33" s="18">
        <v>0</v>
      </c>
      <c r="I33" s="19">
        <f t="shared" si="0"/>
        <v>0.47222222222222221</v>
      </c>
      <c r="J33" s="20">
        <f t="shared" si="1"/>
        <v>0</v>
      </c>
    </row>
    <row r="34" spans="1:11" ht="57" customHeight="1" x14ac:dyDescent="0.25">
      <c r="A34" s="37" t="s">
        <v>89</v>
      </c>
      <c r="B34" s="38" t="s">
        <v>126</v>
      </c>
      <c r="C34" s="45">
        <v>4500</v>
      </c>
      <c r="D34" s="21">
        <v>50087720</v>
      </c>
      <c r="E34" s="21">
        <v>675</v>
      </c>
      <c r="F34" s="21">
        <v>7513158</v>
      </c>
      <c r="G34" s="43">
        <v>493</v>
      </c>
      <c r="H34" s="18">
        <v>2513158</v>
      </c>
      <c r="I34" s="39">
        <f>IF(G34&gt;0,G34/E34,0)</f>
        <v>0.73037037037037034</v>
      </c>
      <c r="J34" s="40">
        <f>IF(H34&gt;0,H34/F34,0)</f>
        <v>0.33450088498072317</v>
      </c>
    </row>
    <row r="35" spans="1:11" x14ac:dyDescent="0.25">
      <c r="A35" s="52" t="s">
        <v>27</v>
      </c>
      <c r="B35" s="53"/>
      <c r="C35" s="53"/>
      <c r="D35" s="53"/>
      <c r="E35" s="53"/>
      <c r="F35" s="53"/>
      <c r="G35" s="53"/>
      <c r="H35" s="53"/>
      <c r="I35" s="53"/>
      <c r="J35" s="54"/>
    </row>
    <row r="36" spans="1:11" x14ac:dyDescent="0.25">
      <c r="A36" s="55" t="s">
        <v>28</v>
      </c>
      <c r="B36" s="56"/>
      <c r="C36" s="56"/>
      <c r="D36" s="56"/>
      <c r="E36" s="56"/>
      <c r="F36" s="56"/>
      <c r="G36" s="56"/>
      <c r="H36" s="56"/>
      <c r="I36" s="56"/>
      <c r="J36" s="57"/>
      <c r="K36" s="1"/>
    </row>
    <row r="37" spans="1:11" x14ac:dyDescent="0.25">
      <c r="A37" s="22" t="s">
        <v>29</v>
      </c>
      <c r="B37" s="47" t="s">
        <v>60</v>
      </c>
      <c r="C37" s="47"/>
      <c r="D37" s="47"/>
      <c r="E37" s="47"/>
      <c r="F37" s="47"/>
      <c r="G37" s="47"/>
      <c r="H37" s="47"/>
      <c r="I37" s="47"/>
      <c r="J37" s="47"/>
    </row>
    <row r="38" spans="1:11" ht="48.75" customHeight="1" x14ac:dyDescent="0.25">
      <c r="A38" s="22" t="s">
        <v>30</v>
      </c>
      <c r="B38" s="47" t="s">
        <v>99</v>
      </c>
      <c r="C38" s="47"/>
      <c r="D38" s="47"/>
      <c r="E38" s="47"/>
      <c r="F38" s="47"/>
      <c r="G38" s="47"/>
      <c r="H38" s="47"/>
      <c r="I38" s="47"/>
      <c r="J38" s="47"/>
    </row>
    <row r="39" spans="1:11" ht="78" customHeight="1" x14ac:dyDescent="0.25">
      <c r="A39" s="22" t="s">
        <v>31</v>
      </c>
      <c r="B39" s="47" t="s">
        <v>107</v>
      </c>
      <c r="C39" s="47"/>
      <c r="D39" s="47"/>
      <c r="E39" s="47"/>
      <c r="F39" s="47"/>
      <c r="G39" s="47"/>
      <c r="H39" s="47"/>
      <c r="I39" s="47"/>
      <c r="J39" s="47"/>
    </row>
    <row r="40" spans="1:11" ht="114.75" customHeight="1" x14ac:dyDescent="0.25">
      <c r="A40" s="22" t="s">
        <v>32</v>
      </c>
      <c r="B40" s="47" t="s">
        <v>108</v>
      </c>
      <c r="C40" s="47"/>
      <c r="D40" s="47"/>
      <c r="E40" s="47"/>
      <c r="F40" s="47"/>
      <c r="G40" s="47"/>
      <c r="H40" s="47"/>
      <c r="I40" s="47"/>
      <c r="J40" s="47"/>
    </row>
    <row r="41" spans="1:11" ht="54" customHeight="1" x14ac:dyDescent="0.25">
      <c r="A41" s="29" t="s">
        <v>73</v>
      </c>
      <c r="B41" s="50" t="s">
        <v>109</v>
      </c>
      <c r="C41" s="50"/>
      <c r="D41" s="50"/>
      <c r="E41" s="50"/>
      <c r="F41" s="50"/>
      <c r="G41" s="50"/>
      <c r="H41" s="50"/>
      <c r="I41" s="50"/>
      <c r="J41" s="51"/>
    </row>
    <row r="42" spans="1:11" x14ac:dyDescent="0.25">
      <c r="A42" s="52" t="s">
        <v>27</v>
      </c>
      <c r="B42" s="53"/>
      <c r="C42" s="53"/>
      <c r="D42" s="53"/>
      <c r="E42" s="53"/>
      <c r="F42" s="53"/>
      <c r="G42" s="53"/>
      <c r="H42" s="53"/>
      <c r="I42" s="53"/>
      <c r="J42" s="54"/>
    </row>
    <row r="43" spans="1:11" x14ac:dyDescent="0.25">
      <c r="A43" s="55" t="s">
        <v>28</v>
      </c>
      <c r="B43" s="56"/>
      <c r="C43" s="56"/>
      <c r="D43" s="56"/>
      <c r="E43" s="56"/>
      <c r="F43" s="56"/>
      <c r="G43" s="56"/>
      <c r="H43" s="56"/>
      <c r="I43" s="56"/>
      <c r="J43" s="57"/>
      <c r="K43" s="1"/>
    </row>
    <row r="44" spans="1:11" ht="20.25" customHeight="1" x14ac:dyDescent="0.25">
      <c r="A44" s="22" t="s">
        <v>29</v>
      </c>
      <c r="B44" s="47" t="s">
        <v>74</v>
      </c>
      <c r="C44" s="47"/>
      <c r="D44" s="47"/>
      <c r="E44" s="47"/>
      <c r="F44" s="47"/>
      <c r="G44" s="47"/>
      <c r="H44" s="47"/>
      <c r="I44" s="47"/>
      <c r="J44" s="47"/>
    </row>
    <row r="45" spans="1:11" ht="47.25" customHeight="1" x14ac:dyDescent="0.25">
      <c r="A45" s="22" t="s">
        <v>30</v>
      </c>
      <c r="B45" s="47" t="s">
        <v>75</v>
      </c>
      <c r="C45" s="47"/>
      <c r="D45" s="47"/>
      <c r="E45" s="47"/>
      <c r="F45" s="47"/>
      <c r="G45" s="47"/>
      <c r="H45" s="47"/>
      <c r="I45" s="47"/>
      <c r="J45" s="47"/>
    </row>
    <row r="46" spans="1:11" ht="53.25" customHeight="1" x14ac:dyDescent="0.25">
      <c r="A46" s="22" t="s">
        <v>31</v>
      </c>
      <c r="B46" s="47" t="s">
        <v>110</v>
      </c>
      <c r="C46" s="47"/>
      <c r="D46" s="47"/>
      <c r="E46" s="47"/>
      <c r="F46" s="47"/>
      <c r="G46" s="47"/>
      <c r="H46" s="47"/>
      <c r="I46" s="47"/>
      <c r="J46" s="47"/>
    </row>
    <row r="47" spans="1:11" ht="102.75" customHeight="1" x14ac:dyDescent="0.25">
      <c r="A47" s="22" t="s">
        <v>32</v>
      </c>
      <c r="B47" s="47" t="s">
        <v>111</v>
      </c>
      <c r="C47" s="47"/>
      <c r="D47" s="47"/>
      <c r="E47" s="47"/>
      <c r="F47" s="47"/>
      <c r="G47" s="47"/>
      <c r="H47" s="47"/>
      <c r="I47" s="47"/>
      <c r="J47" s="47"/>
    </row>
    <row r="48" spans="1:11" ht="52.5" customHeight="1" x14ac:dyDescent="0.25">
      <c r="A48" s="29" t="s">
        <v>73</v>
      </c>
      <c r="B48" s="50" t="s">
        <v>112</v>
      </c>
      <c r="C48" s="50"/>
      <c r="D48" s="50"/>
      <c r="E48" s="50"/>
      <c r="F48" s="50"/>
      <c r="G48" s="50"/>
      <c r="H48" s="50"/>
      <c r="I48" s="50"/>
      <c r="J48" s="51"/>
    </row>
    <row r="49" spans="1:11" x14ac:dyDescent="0.25">
      <c r="A49" s="52" t="s">
        <v>27</v>
      </c>
      <c r="B49" s="53"/>
      <c r="C49" s="53"/>
      <c r="D49" s="53"/>
      <c r="E49" s="53"/>
      <c r="F49" s="53"/>
      <c r="G49" s="53"/>
      <c r="H49" s="53"/>
      <c r="I49" s="53"/>
      <c r="J49" s="54"/>
    </row>
    <row r="50" spans="1:11" x14ac:dyDescent="0.25">
      <c r="A50" s="55" t="s">
        <v>28</v>
      </c>
      <c r="B50" s="56"/>
      <c r="C50" s="56"/>
      <c r="D50" s="56"/>
      <c r="E50" s="56"/>
      <c r="F50" s="56"/>
      <c r="G50" s="56"/>
      <c r="H50" s="56"/>
      <c r="I50" s="56"/>
      <c r="J50" s="57"/>
      <c r="K50" s="1"/>
    </row>
    <row r="51" spans="1:11" x14ac:dyDescent="0.25">
      <c r="A51" s="22" t="s">
        <v>29</v>
      </c>
      <c r="B51" s="47" t="s">
        <v>61</v>
      </c>
      <c r="C51" s="47"/>
      <c r="D51" s="47"/>
      <c r="E51" s="47"/>
      <c r="F51" s="47"/>
      <c r="G51" s="47"/>
      <c r="H51" s="47"/>
      <c r="I51" s="47"/>
      <c r="J51" s="47"/>
    </row>
    <row r="52" spans="1:11" ht="33.75" customHeight="1" x14ac:dyDescent="0.25">
      <c r="A52" s="22" t="s">
        <v>30</v>
      </c>
      <c r="B52" s="47" t="s">
        <v>76</v>
      </c>
      <c r="C52" s="47"/>
      <c r="D52" s="47"/>
      <c r="E52" s="47"/>
      <c r="F52" s="47"/>
      <c r="G52" s="47"/>
      <c r="H52" s="47"/>
      <c r="I52" s="47"/>
      <c r="J52" s="47"/>
    </row>
    <row r="53" spans="1:11" ht="51.75" customHeight="1" x14ac:dyDescent="0.25">
      <c r="A53" s="22" t="s">
        <v>31</v>
      </c>
      <c r="B53" s="47" t="s">
        <v>113</v>
      </c>
      <c r="C53" s="47"/>
      <c r="D53" s="47"/>
      <c r="E53" s="47"/>
      <c r="F53" s="47"/>
      <c r="G53" s="47"/>
      <c r="H53" s="47"/>
      <c r="I53" s="47"/>
      <c r="J53" s="47"/>
    </row>
    <row r="54" spans="1:11" ht="39" customHeight="1" x14ac:dyDescent="0.25">
      <c r="A54" s="22" t="s">
        <v>32</v>
      </c>
      <c r="B54" s="47" t="s">
        <v>114</v>
      </c>
      <c r="C54" s="47"/>
      <c r="D54" s="47"/>
      <c r="E54" s="47"/>
      <c r="F54" s="47"/>
      <c r="G54" s="47"/>
      <c r="H54" s="47"/>
      <c r="I54" s="47"/>
      <c r="J54" s="47"/>
    </row>
    <row r="55" spans="1:11" ht="36" customHeight="1" x14ac:dyDescent="0.25">
      <c r="A55" s="29" t="s">
        <v>73</v>
      </c>
      <c r="B55" s="50" t="s">
        <v>115</v>
      </c>
      <c r="C55" s="50"/>
      <c r="D55" s="50"/>
      <c r="E55" s="50"/>
      <c r="F55" s="50"/>
      <c r="G55" s="50"/>
      <c r="H55" s="50"/>
      <c r="I55" s="50"/>
      <c r="J55" s="51"/>
    </row>
    <row r="56" spans="1:11" x14ac:dyDescent="0.25">
      <c r="A56" s="52" t="s">
        <v>27</v>
      </c>
      <c r="B56" s="53"/>
      <c r="C56" s="53"/>
      <c r="D56" s="53"/>
      <c r="E56" s="53"/>
      <c r="F56" s="53"/>
      <c r="G56" s="53"/>
      <c r="H56" s="53"/>
      <c r="I56" s="53"/>
      <c r="J56" s="54"/>
    </row>
    <row r="57" spans="1:11" x14ac:dyDescent="0.25">
      <c r="A57" s="55" t="s">
        <v>28</v>
      </c>
      <c r="B57" s="56"/>
      <c r="C57" s="56"/>
      <c r="D57" s="56"/>
      <c r="E57" s="56"/>
      <c r="F57" s="56"/>
      <c r="G57" s="56"/>
      <c r="H57" s="56"/>
      <c r="I57" s="56"/>
      <c r="J57" s="57"/>
      <c r="K57" s="1"/>
    </row>
    <row r="58" spans="1:11" x14ac:dyDescent="0.25">
      <c r="A58" s="22" t="s">
        <v>29</v>
      </c>
      <c r="B58" s="47" t="s">
        <v>116</v>
      </c>
      <c r="C58" s="47"/>
      <c r="D58" s="47"/>
      <c r="E58" s="47"/>
      <c r="F58" s="47"/>
      <c r="G58" s="47"/>
      <c r="H58" s="47"/>
      <c r="I58" s="47"/>
      <c r="J58" s="47"/>
    </row>
    <row r="59" spans="1:11" ht="26.25" customHeight="1" x14ac:dyDescent="0.25">
      <c r="A59" s="22" t="s">
        <v>30</v>
      </c>
      <c r="B59" s="47" t="s">
        <v>77</v>
      </c>
      <c r="C59" s="47"/>
      <c r="D59" s="47"/>
      <c r="E59" s="47"/>
      <c r="F59" s="47"/>
      <c r="G59" s="47"/>
      <c r="H59" s="47"/>
      <c r="I59" s="47"/>
      <c r="J59" s="47"/>
    </row>
    <row r="60" spans="1:11" ht="63" customHeight="1" x14ac:dyDescent="0.25">
      <c r="A60" s="22" t="s">
        <v>31</v>
      </c>
      <c r="B60" s="47" t="s">
        <v>117</v>
      </c>
      <c r="C60" s="47"/>
      <c r="D60" s="47"/>
      <c r="E60" s="47"/>
      <c r="F60" s="47"/>
      <c r="G60" s="47"/>
      <c r="H60" s="47"/>
      <c r="I60" s="47"/>
      <c r="J60" s="47"/>
    </row>
    <row r="61" spans="1:11" ht="129.75" customHeight="1" x14ac:dyDescent="0.25">
      <c r="A61" s="22" t="s">
        <v>32</v>
      </c>
      <c r="B61" s="47" t="s">
        <v>118</v>
      </c>
      <c r="C61" s="47"/>
      <c r="D61" s="47"/>
      <c r="E61" s="47"/>
      <c r="F61" s="47"/>
      <c r="G61" s="47"/>
      <c r="H61" s="47"/>
      <c r="I61" s="47"/>
      <c r="J61" s="47"/>
    </row>
    <row r="62" spans="1:11" ht="35.25" customHeight="1" x14ac:dyDescent="0.25">
      <c r="A62" s="33" t="s">
        <v>73</v>
      </c>
      <c r="B62" s="48" t="s">
        <v>119</v>
      </c>
      <c r="C62" s="48"/>
      <c r="D62" s="48"/>
      <c r="E62" s="48"/>
      <c r="F62" s="48"/>
      <c r="G62" s="48"/>
      <c r="H62" s="48"/>
      <c r="I62" s="48"/>
      <c r="J62" s="49"/>
    </row>
    <row r="63" spans="1:11" x14ac:dyDescent="0.25">
      <c r="A63" s="52" t="s">
        <v>27</v>
      </c>
      <c r="B63" s="53"/>
      <c r="C63" s="53"/>
      <c r="D63" s="53"/>
      <c r="E63" s="53"/>
      <c r="F63" s="53"/>
      <c r="G63" s="53"/>
      <c r="H63" s="53"/>
      <c r="I63" s="53"/>
      <c r="J63" s="54"/>
    </row>
    <row r="64" spans="1:11" x14ac:dyDescent="0.25">
      <c r="A64" s="55" t="s">
        <v>28</v>
      </c>
      <c r="B64" s="56"/>
      <c r="C64" s="56"/>
      <c r="D64" s="56"/>
      <c r="E64" s="56"/>
      <c r="F64" s="56"/>
      <c r="G64" s="56"/>
      <c r="H64" s="56"/>
      <c r="I64" s="56"/>
      <c r="J64" s="57"/>
      <c r="K64" s="1"/>
    </row>
    <row r="65" spans="1:11" x14ac:dyDescent="0.25">
      <c r="A65" s="22" t="s">
        <v>29</v>
      </c>
      <c r="B65" s="47" t="s">
        <v>121</v>
      </c>
      <c r="C65" s="47"/>
      <c r="D65" s="47"/>
      <c r="E65" s="47"/>
      <c r="F65" s="47"/>
      <c r="G65" s="47"/>
      <c r="H65" s="47"/>
      <c r="I65" s="47"/>
      <c r="J65" s="47"/>
    </row>
    <row r="66" spans="1:11" ht="47.25" customHeight="1" x14ac:dyDescent="0.25">
      <c r="A66" s="22" t="s">
        <v>30</v>
      </c>
      <c r="B66" s="47" t="s">
        <v>122</v>
      </c>
      <c r="C66" s="47"/>
      <c r="D66" s="47"/>
      <c r="E66" s="47"/>
      <c r="F66" s="47"/>
      <c r="G66" s="47"/>
      <c r="H66" s="47"/>
      <c r="I66" s="47"/>
      <c r="J66" s="47"/>
    </row>
    <row r="67" spans="1:11" ht="76.5" customHeight="1" x14ac:dyDescent="0.25">
      <c r="A67" s="22" t="s">
        <v>31</v>
      </c>
      <c r="B67" s="47" t="s">
        <v>123</v>
      </c>
      <c r="C67" s="47"/>
      <c r="D67" s="47"/>
      <c r="E67" s="47"/>
      <c r="F67" s="47"/>
      <c r="G67" s="47"/>
      <c r="H67" s="47"/>
      <c r="I67" s="47"/>
      <c r="J67" s="47"/>
    </row>
    <row r="68" spans="1:11" ht="42" customHeight="1" x14ac:dyDescent="0.25">
      <c r="A68" s="22" t="s">
        <v>32</v>
      </c>
      <c r="B68" s="47" t="s">
        <v>124</v>
      </c>
      <c r="C68" s="47"/>
      <c r="D68" s="47"/>
      <c r="E68" s="47"/>
      <c r="F68" s="47"/>
      <c r="G68" s="47"/>
      <c r="H68" s="47"/>
      <c r="I68" s="47"/>
      <c r="J68" s="47"/>
    </row>
    <row r="69" spans="1:11" ht="38.25" customHeight="1" x14ac:dyDescent="0.25">
      <c r="A69" s="33" t="s">
        <v>73</v>
      </c>
      <c r="B69" s="48" t="s">
        <v>125</v>
      </c>
      <c r="C69" s="48"/>
      <c r="D69" s="48"/>
      <c r="E69" s="48"/>
      <c r="F69" s="48"/>
      <c r="G69" s="48"/>
      <c r="H69" s="48"/>
      <c r="I69" s="48"/>
      <c r="J69" s="49"/>
    </row>
    <row r="70" spans="1:11" x14ac:dyDescent="0.25">
      <c r="A70" s="52" t="s">
        <v>27</v>
      </c>
      <c r="B70" s="53"/>
      <c r="C70" s="53"/>
      <c r="D70" s="53"/>
      <c r="E70" s="53"/>
      <c r="F70" s="53"/>
      <c r="G70" s="53"/>
      <c r="H70" s="53"/>
      <c r="I70" s="53"/>
      <c r="J70" s="54"/>
    </row>
    <row r="71" spans="1:11" x14ac:dyDescent="0.25">
      <c r="A71" s="55" t="s">
        <v>28</v>
      </c>
      <c r="B71" s="56"/>
      <c r="C71" s="56"/>
      <c r="D71" s="56"/>
      <c r="E71" s="56"/>
      <c r="F71" s="56"/>
      <c r="G71" s="56"/>
      <c r="H71" s="56"/>
      <c r="I71" s="56"/>
      <c r="J71" s="57"/>
      <c r="K71" s="1"/>
    </row>
    <row r="72" spans="1:11" x14ac:dyDescent="0.25">
      <c r="A72" s="22" t="s">
        <v>29</v>
      </c>
      <c r="B72" s="47" t="s">
        <v>127</v>
      </c>
      <c r="C72" s="47"/>
      <c r="D72" s="47"/>
      <c r="E72" s="47"/>
      <c r="F72" s="47"/>
      <c r="G72" s="47"/>
      <c r="H72" s="47"/>
      <c r="I72" s="47"/>
      <c r="J72" s="47"/>
    </row>
    <row r="73" spans="1:11" ht="52.5" customHeight="1" x14ac:dyDescent="0.25">
      <c r="A73" s="22" t="s">
        <v>30</v>
      </c>
      <c r="B73" s="47" t="s">
        <v>128</v>
      </c>
      <c r="C73" s="47"/>
      <c r="D73" s="47"/>
      <c r="E73" s="47"/>
      <c r="F73" s="47"/>
      <c r="G73" s="47"/>
      <c r="H73" s="47"/>
      <c r="I73" s="47"/>
      <c r="J73" s="47"/>
    </row>
    <row r="74" spans="1:11" ht="69" customHeight="1" x14ac:dyDescent="0.25">
      <c r="A74" s="22" t="s">
        <v>31</v>
      </c>
      <c r="B74" s="78" t="s">
        <v>129</v>
      </c>
      <c r="C74" s="78"/>
      <c r="D74" s="78"/>
      <c r="E74" s="78"/>
      <c r="F74" s="78"/>
      <c r="G74" s="78"/>
      <c r="H74" s="78"/>
      <c r="I74" s="78"/>
      <c r="J74" s="78"/>
    </row>
    <row r="75" spans="1:11" ht="42" customHeight="1" x14ac:dyDescent="0.25">
      <c r="A75" s="22" t="s">
        <v>32</v>
      </c>
      <c r="B75" s="47"/>
      <c r="C75" s="47"/>
      <c r="D75" s="47"/>
      <c r="E75" s="47"/>
      <c r="F75" s="47"/>
      <c r="G75" s="47"/>
      <c r="H75" s="47"/>
      <c r="I75" s="47"/>
      <c r="J75" s="47"/>
    </row>
    <row r="76" spans="1:11" ht="38.25" customHeight="1" x14ac:dyDescent="0.25">
      <c r="A76" s="33" t="s">
        <v>73</v>
      </c>
      <c r="B76" s="48" t="s">
        <v>130</v>
      </c>
      <c r="C76" s="48"/>
      <c r="D76" s="48"/>
      <c r="E76" s="48"/>
      <c r="F76" s="48"/>
      <c r="G76" s="48"/>
      <c r="H76" s="48"/>
      <c r="I76" s="48"/>
      <c r="J76" s="49"/>
    </row>
    <row r="77" spans="1:11" x14ac:dyDescent="0.25">
      <c r="A77" s="52" t="s">
        <v>14</v>
      </c>
      <c r="B77" s="53"/>
      <c r="C77" s="53"/>
      <c r="D77" s="53"/>
      <c r="E77" s="53"/>
      <c r="F77" s="53"/>
      <c r="G77" s="53"/>
      <c r="H77" s="53"/>
      <c r="I77" s="53"/>
      <c r="J77" s="54"/>
    </row>
    <row r="78" spans="1:11" ht="21" customHeight="1" x14ac:dyDescent="0.25">
      <c r="A78" s="26" t="s">
        <v>15</v>
      </c>
      <c r="B78" s="60" t="s">
        <v>62</v>
      </c>
      <c r="C78" s="60"/>
      <c r="D78" s="60"/>
      <c r="E78" s="60"/>
      <c r="F78" s="60"/>
      <c r="G78" s="60"/>
      <c r="H78" s="60"/>
      <c r="I78" s="60"/>
      <c r="J78" s="60"/>
    </row>
    <row r="79" spans="1:11" ht="39" customHeight="1" x14ac:dyDescent="0.25">
      <c r="A79" s="28" t="s">
        <v>16</v>
      </c>
      <c r="B79" s="47" t="s">
        <v>78</v>
      </c>
      <c r="C79" s="47"/>
      <c r="D79" s="47"/>
      <c r="E79" s="47"/>
      <c r="F79" s="47"/>
      <c r="G79" s="47"/>
      <c r="H79" s="47"/>
      <c r="I79" s="47"/>
      <c r="J79" s="47"/>
    </row>
    <row r="80" spans="1:11" ht="32.25" customHeight="1" x14ac:dyDescent="0.25">
      <c r="A80" s="28" t="s">
        <v>59</v>
      </c>
      <c r="B80" s="47" t="s">
        <v>63</v>
      </c>
      <c r="C80" s="47"/>
      <c r="D80" s="47"/>
      <c r="E80" s="47"/>
      <c r="F80" s="47"/>
      <c r="G80" s="47"/>
      <c r="H80" s="47"/>
      <c r="I80" s="47"/>
      <c r="J80" s="47"/>
    </row>
    <row r="81" spans="1:11" ht="38.25" customHeight="1" x14ac:dyDescent="0.25">
      <c r="A81" s="28" t="s">
        <v>35</v>
      </c>
      <c r="B81" s="47" t="s">
        <v>79</v>
      </c>
      <c r="C81" s="47"/>
      <c r="D81" s="47"/>
      <c r="E81" s="47"/>
      <c r="F81" s="47"/>
      <c r="G81" s="47"/>
      <c r="H81" s="47"/>
      <c r="I81" s="47"/>
      <c r="J81" s="47"/>
      <c r="K81" s="1"/>
    </row>
    <row r="82" spans="1:11" x14ac:dyDescent="0.25">
      <c r="A82" s="52" t="s">
        <v>17</v>
      </c>
      <c r="B82" s="53"/>
      <c r="C82" s="53"/>
      <c r="D82" s="53"/>
      <c r="E82" s="53"/>
      <c r="F82" s="53"/>
      <c r="G82" s="53"/>
      <c r="H82" s="53"/>
      <c r="I82" s="53"/>
      <c r="J82" s="54"/>
    </row>
    <row r="83" spans="1:11" x14ac:dyDescent="0.25">
      <c r="A83" s="55" t="s">
        <v>18</v>
      </c>
      <c r="B83" s="56"/>
      <c r="C83" s="56"/>
      <c r="D83" s="56"/>
      <c r="E83" s="56"/>
      <c r="F83" s="56"/>
      <c r="G83" s="56"/>
      <c r="H83" s="56"/>
      <c r="I83" s="56"/>
      <c r="J83" s="57"/>
      <c r="K83" s="1"/>
    </row>
    <row r="84" spans="1:11" ht="26.25" customHeight="1" x14ac:dyDescent="0.25">
      <c r="A84" s="63" t="s">
        <v>19</v>
      </c>
      <c r="B84" s="64"/>
      <c r="C84" s="65" t="s">
        <v>20</v>
      </c>
      <c r="D84" s="66"/>
      <c r="E84" s="66"/>
      <c r="F84" s="66" t="s">
        <v>21</v>
      </c>
      <c r="G84" s="66"/>
      <c r="H84" s="64"/>
      <c r="I84" s="65" t="s">
        <v>22</v>
      </c>
      <c r="J84" s="67"/>
    </row>
    <row r="85" spans="1:11" x14ac:dyDescent="0.25">
      <c r="A85" s="68"/>
      <c r="B85" s="69"/>
      <c r="C85" s="70"/>
      <c r="D85" s="71"/>
      <c r="E85" s="72"/>
      <c r="F85" s="70"/>
      <c r="G85" s="71"/>
      <c r="H85" s="72"/>
      <c r="I85" s="76">
        <f>IF(F85&gt;0,F85/C85,0)</f>
        <v>0</v>
      </c>
      <c r="J85" s="77"/>
    </row>
    <row r="86" spans="1:11" x14ac:dyDescent="0.25">
      <c r="A86" s="55" t="s">
        <v>23</v>
      </c>
      <c r="B86" s="56"/>
      <c r="C86" s="56"/>
      <c r="D86" s="56"/>
      <c r="E86" s="56"/>
      <c r="F86" s="56"/>
      <c r="G86" s="56"/>
      <c r="H86" s="56"/>
      <c r="I86" s="56"/>
      <c r="J86" s="57"/>
      <c r="K86" s="1"/>
    </row>
    <row r="87" spans="1:11" x14ac:dyDescent="0.25">
      <c r="A87" s="16"/>
      <c r="B87" s="17"/>
      <c r="C87" s="58" t="s">
        <v>44</v>
      </c>
      <c r="D87" s="61"/>
      <c r="E87" s="58" t="s">
        <v>100</v>
      </c>
      <c r="F87" s="61"/>
      <c r="G87" s="58" t="s">
        <v>98</v>
      </c>
      <c r="H87" s="58"/>
      <c r="I87" s="58" t="s">
        <v>24</v>
      </c>
      <c r="J87" s="59"/>
    </row>
    <row r="88" spans="1:11" ht="38.25" x14ac:dyDescent="0.25">
      <c r="A88" s="3" t="s">
        <v>25</v>
      </c>
      <c r="B88" s="4" t="s">
        <v>26</v>
      </c>
      <c r="C88" s="4" t="s">
        <v>36</v>
      </c>
      <c r="D88" s="4" t="s">
        <v>37</v>
      </c>
      <c r="E88" s="4" t="s">
        <v>38</v>
      </c>
      <c r="F88" s="4" t="s">
        <v>39</v>
      </c>
      <c r="G88" s="4" t="s">
        <v>40</v>
      </c>
      <c r="H88" s="4" t="s">
        <v>41</v>
      </c>
      <c r="I88" s="4" t="s">
        <v>42</v>
      </c>
      <c r="J88" s="5" t="s">
        <v>43</v>
      </c>
    </row>
    <row r="89" spans="1:11" ht="79.5" customHeight="1" x14ac:dyDescent="0.25">
      <c r="A89" s="6" t="s">
        <v>64</v>
      </c>
      <c r="B89" s="7" t="s">
        <v>65</v>
      </c>
      <c r="C89" s="46">
        <v>238314</v>
      </c>
      <c r="D89" s="18">
        <v>137993400</v>
      </c>
      <c r="E89" s="18">
        <v>35747</v>
      </c>
      <c r="F89" s="18">
        <v>20699010</v>
      </c>
      <c r="G89" s="31">
        <v>137478</v>
      </c>
      <c r="H89" s="18">
        <v>43020423.32</v>
      </c>
      <c r="I89" s="19">
        <f t="shared" ref="I89:I91" si="2">IF(G89&gt;0,G89/E89,0)</f>
        <v>3.8458611911489076</v>
      </c>
      <c r="J89" s="20">
        <f t="shared" ref="J89:J91" si="3">IF(H89&gt;0,H89/F89,0)</f>
        <v>2.0783807206238367</v>
      </c>
    </row>
    <row r="90" spans="1:11" ht="53.25" customHeight="1" x14ac:dyDescent="0.25">
      <c r="A90" s="6" t="s">
        <v>131</v>
      </c>
      <c r="B90" s="7" t="s">
        <v>90</v>
      </c>
      <c r="C90" s="44">
        <v>196</v>
      </c>
      <c r="D90" s="21">
        <v>36995000</v>
      </c>
      <c r="E90" s="21">
        <v>29</v>
      </c>
      <c r="F90" s="21">
        <v>5549250</v>
      </c>
      <c r="G90" s="32">
        <v>338</v>
      </c>
      <c r="H90" s="21">
        <v>846804.6</v>
      </c>
      <c r="I90" s="19">
        <f t="shared" si="2"/>
        <v>11.655172413793103</v>
      </c>
      <c r="J90" s="20">
        <f t="shared" si="3"/>
        <v>0.15259802676037301</v>
      </c>
    </row>
    <row r="91" spans="1:11" ht="62.25" customHeight="1" x14ac:dyDescent="0.25">
      <c r="A91" s="30" t="s">
        <v>132</v>
      </c>
      <c r="B91" s="7" t="s">
        <v>91</v>
      </c>
      <c r="C91" s="44">
        <v>5500</v>
      </c>
      <c r="D91" s="21">
        <v>22241980</v>
      </c>
      <c r="E91" s="21">
        <v>825</v>
      </c>
      <c r="F91" s="21">
        <v>3336297</v>
      </c>
      <c r="G91" s="32">
        <v>1722</v>
      </c>
      <c r="H91" s="21">
        <v>1151324.3500000001</v>
      </c>
      <c r="I91" s="41">
        <f t="shared" si="2"/>
        <v>2.0872727272727274</v>
      </c>
      <c r="J91" s="20">
        <f t="shared" si="3"/>
        <v>0.34509048504974232</v>
      </c>
    </row>
    <row r="92" spans="1:11" ht="73.5" customHeight="1" x14ac:dyDescent="0.25">
      <c r="A92" s="42" t="s">
        <v>144</v>
      </c>
      <c r="B92" s="38" t="s">
        <v>145</v>
      </c>
      <c r="C92" s="44">
        <v>150</v>
      </c>
      <c r="D92" s="21">
        <v>10505000</v>
      </c>
      <c r="E92" s="21">
        <v>22</v>
      </c>
      <c r="F92" s="21">
        <v>1507575</v>
      </c>
      <c r="G92" s="32">
        <v>2023</v>
      </c>
      <c r="H92" s="21">
        <v>0</v>
      </c>
      <c r="I92" s="39">
        <f>IF(G92&gt;0,G92/E92,0)</f>
        <v>91.954545454545453</v>
      </c>
      <c r="J92" s="40">
        <f>IF(H92&gt;0,H92/F92,0)</f>
        <v>0</v>
      </c>
    </row>
    <row r="93" spans="1:11" x14ac:dyDescent="0.25">
      <c r="A93" s="52" t="s">
        <v>27</v>
      </c>
      <c r="B93" s="53"/>
      <c r="C93" s="53"/>
      <c r="D93" s="53"/>
      <c r="E93" s="53"/>
      <c r="F93" s="53"/>
      <c r="G93" s="53"/>
      <c r="H93" s="53"/>
      <c r="I93" s="53"/>
      <c r="J93" s="54"/>
    </row>
    <row r="94" spans="1:11" x14ac:dyDescent="0.25">
      <c r="A94" s="55" t="s">
        <v>28</v>
      </c>
      <c r="B94" s="56"/>
      <c r="C94" s="56"/>
      <c r="D94" s="56"/>
      <c r="E94" s="56"/>
      <c r="F94" s="56"/>
      <c r="G94" s="56"/>
      <c r="H94" s="56"/>
      <c r="I94" s="56"/>
      <c r="J94" s="57"/>
      <c r="K94" s="1"/>
    </row>
    <row r="95" spans="1:11" x14ac:dyDescent="0.25">
      <c r="A95" s="22" t="s">
        <v>29</v>
      </c>
      <c r="B95" s="47" t="s">
        <v>66</v>
      </c>
      <c r="C95" s="47"/>
      <c r="D95" s="47"/>
      <c r="E95" s="47"/>
      <c r="F95" s="47"/>
      <c r="G95" s="47"/>
      <c r="H95" s="47"/>
      <c r="I95" s="47"/>
      <c r="J95" s="47"/>
    </row>
    <row r="96" spans="1:11" ht="45" customHeight="1" x14ac:dyDescent="0.25">
      <c r="A96" s="22" t="s">
        <v>30</v>
      </c>
      <c r="B96" s="47" t="s">
        <v>71</v>
      </c>
      <c r="C96" s="47"/>
      <c r="D96" s="47"/>
      <c r="E96" s="47"/>
      <c r="F96" s="47"/>
      <c r="G96" s="47"/>
      <c r="H96" s="47"/>
      <c r="I96" s="47"/>
      <c r="J96" s="47"/>
    </row>
    <row r="97" spans="1:11" ht="81" customHeight="1" x14ac:dyDescent="0.25">
      <c r="A97" s="22" t="s">
        <v>31</v>
      </c>
      <c r="B97" s="47" t="s">
        <v>133</v>
      </c>
      <c r="C97" s="47"/>
      <c r="D97" s="47"/>
      <c r="E97" s="47"/>
      <c r="F97" s="47"/>
      <c r="G97" s="47"/>
      <c r="H97" s="47"/>
      <c r="I97" s="47"/>
      <c r="J97" s="47"/>
    </row>
    <row r="98" spans="1:11" ht="192" customHeight="1" x14ac:dyDescent="0.25">
      <c r="A98" s="22" t="s">
        <v>32</v>
      </c>
      <c r="B98" s="47" t="s">
        <v>134</v>
      </c>
      <c r="C98" s="47"/>
      <c r="D98" s="47"/>
      <c r="E98" s="47"/>
      <c r="F98" s="47"/>
      <c r="G98" s="47"/>
      <c r="H98" s="47"/>
      <c r="I98" s="47"/>
      <c r="J98" s="47"/>
    </row>
    <row r="99" spans="1:11" ht="42" customHeight="1" x14ac:dyDescent="0.25">
      <c r="A99" s="29" t="s">
        <v>73</v>
      </c>
      <c r="B99" s="50" t="s">
        <v>135</v>
      </c>
      <c r="C99" s="50"/>
      <c r="D99" s="50"/>
      <c r="E99" s="50"/>
      <c r="F99" s="50"/>
      <c r="G99" s="50"/>
      <c r="H99" s="50"/>
      <c r="I99" s="50"/>
      <c r="J99" s="51"/>
    </row>
    <row r="100" spans="1:11" x14ac:dyDescent="0.25">
      <c r="A100" s="52" t="s">
        <v>27</v>
      </c>
      <c r="B100" s="53"/>
      <c r="C100" s="53"/>
      <c r="D100" s="53"/>
      <c r="E100" s="53"/>
      <c r="F100" s="53"/>
      <c r="G100" s="53"/>
      <c r="H100" s="53"/>
      <c r="I100" s="53"/>
      <c r="J100" s="54"/>
    </row>
    <row r="101" spans="1:11" x14ac:dyDescent="0.25">
      <c r="A101" s="55" t="s">
        <v>28</v>
      </c>
      <c r="B101" s="56"/>
      <c r="C101" s="56"/>
      <c r="D101" s="56"/>
      <c r="E101" s="56"/>
      <c r="F101" s="56"/>
      <c r="G101" s="56"/>
      <c r="H101" s="56"/>
      <c r="I101" s="56"/>
      <c r="J101" s="57"/>
      <c r="K101" s="1"/>
    </row>
    <row r="102" spans="1:11" x14ac:dyDescent="0.25">
      <c r="A102" s="22" t="s">
        <v>29</v>
      </c>
      <c r="B102" s="47" t="s">
        <v>136</v>
      </c>
      <c r="C102" s="47"/>
      <c r="D102" s="47"/>
      <c r="E102" s="47"/>
      <c r="F102" s="47"/>
      <c r="G102" s="47"/>
      <c r="H102" s="47"/>
      <c r="I102" s="47"/>
      <c r="J102" s="47"/>
    </row>
    <row r="103" spans="1:11" ht="39.75" customHeight="1" x14ac:dyDescent="0.25">
      <c r="A103" s="22" t="s">
        <v>30</v>
      </c>
      <c r="B103" s="47" t="s">
        <v>67</v>
      </c>
      <c r="C103" s="47"/>
      <c r="D103" s="47"/>
      <c r="E103" s="47"/>
      <c r="F103" s="47"/>
      <c r="G103" s="47"/>
      <c r="H103" s="47"/>
      <c r="I103" s="47"/>
      <c r="J103" s="47"/>
    </row>
    <row r="104" spans="1:11" ht="63.75" customHeight="1" x14ac:dyDescent="0.25">
      <c r="A104" s="22" t="s">
        <v>31</v>
      </c>
      <c r="B104" s="75" t="s">
        <v>137</v>
      </c>
      <c r="C104" s="75"/>
      <c r="D104" s="75"/>
      <c r="E104" s="75"/>
      <c r="F104" s="75"/>
      <c r="G104" s="75"/>
      <c r="H104" s="75"/>
      <c r="I104" s="75"/>
      <c r="J104" s="75"/>
    </row>
    <row r="105" spans="1:11" ht="113.25" customHeight="1" x14ac:dyDescent="0.25">
      <c r="A105" s="22" t="s">
        <v>32</v>
      </c>
      <c r="B105" s="47" t="s">
        <v>138</v>
      </c>
      <c r="C105" s="47"/>
      <c r="D105" s="47"/>
      <c r="E105" s="47"/>
      <c r="F105" s="47"/>
      <c r="G105" s="47"/>
      <c r="H105" s="47"/>
      <c r="I105" s="47"/>
      <c r="J105" s="47"/>
    </row>
    <row r="106" spans="1:11" ht="48.75" customHeight="1" x14ac:dyDescent="0.25">
      <c r="A106" s="29" t="s">
        <v>73</v>
      </c>
      <c r="B106" s="50" t="s">
        <v>139</v>
      </c>
      <c r="C106" s="50"/>
      <c r="D106" s="50"/>
      <c r="E106" s="50"/>
      <c r="F106" s="50"/>
      <c r="G106" s="50"/>
      <c r="H106" s="50"/>
      <c r="I106" s="50"/>
      <c r="J106" s="51"/>
    </row>
    <row r="107" spans="1:11" x14ac:dyDescent="0.25">
      <c r="A107" s="52" t="s">
        <v>27</v>
      </c>
      <c r="B107" s="53"/>
      <c r="C107" s="53"/>
      <c r="D107" s="53"/>
      <c r="E107" s="53"/>
      <c r="F107" s="53"/>
      <c r="G107" s="53"/>
      <c r="H107" s="53"/>
      <c r="I107" s="53"/>
      <c r="J107" s="54"/>
    </row>
    <row r="108" spans="1:11" x14ac:dyDescent="0.25">
      <c r="A108" s="55" t="s">
        <v>28</v>
      </c>
      <c r="B108" s="56"/>
      <c r="C108" s="56"/>
      <c r="D108" s="56"/>
      <c r="E108" s="56"/>
      <c r="F108" s="56"/>
      <c r="G108" s="56"/>
      <c r="H108" s="56"/>
      <c r="I108" s="56"/>
      <c r="J108" s="57"/>
      <c r="K108" s="1"/>
    </row>
    <row r="109" spans="1:11" x14ac:dyDescent="0.25">
      <c r="A109" s="22" t="s">
        <v>29</v>
      </c>
      <c r="B109" s="47" t="s">
        <v>140</v>
      </c>
      <c r="C109" s="47"/>
      <c r="D109" s="47"/>
      <c r="E109" s="47"/>
      <c r="F109" s="47"/>
      <c r="G109" s="47"/>
      <c r="H109" s="47"/>
      <c r="I109" s="47"/>
      <c r="J109" s="47"/>
    </row>
    <row r="110" spans="1:11" ht="39.75" customHeight="1" x14ac:dyDescent="0.25">
      <c r="A110" s="22" t="s">
        <v>30</v>
      </c>
      <c r="B110" s="47" t="s">
        <v>80</v>
      </c>
      <c r="C110" s="47"/>
      <c r="D110" s="47"/>
      <c r="E110" s="47"/>
      <c r="F110" s="47"/>
      <c r="G110" s="47"/>
      <c r="H110" s="47"/>
      <c r="I110" s="47"/>
      <c r="J110" s="47"/>
    </row>
    <row r="111" spans="1:11" ht="70.5" customHeight="1" x14ac:dyDescent="0.25">
      <c r="A111" s="22" t="s">
        <v>31</v>
      </c>
      <c r="B111" s="47" t="s">
        <v>141</v>
      </c>
      <c r="C111" s="47"/>
      <c r="D111" s="47"/>
      <c r="E111" s="47"/>
      <c r="F111" s="47"/>
      <c r="G111" s="47"/>
      <c r="H111" s="47"/>
      <c r="I111" s="47"/>
      <c r="J111" s="47"/>
    </row>
    <row r="112" spans="1:11" ht="124.5" customHeight="1" x14ac:dyDescent="0.25">
      <c r="A112" s="22" t="s">
        <v>32</v>
      </c>
      <c r="B112" s="47" t="s">
        <v>142</v>
      </c>
      <c r="C112" s="47"/>
      <c r="D112" s="47"/>
      <c r="E112" s="47"/>
      <c r="F112" s="47"/>
      <c r="G112" s="47"/>
      <c r="H112" s="47"/>
      <c r="I112" s="47"/>
      <c r="J112" s="47"/>
    </row>
    <row r="113" spans="1:11" ht="48.75" customHeight="1" x14ac:dyDescent="0.25">
      <c r="A113" s="29" t="s">
        <v>73</v>
      </c>
      <c r="B113" s="50" t="s">
        <v>143</v>
      </c>
      <c r="C113" s="50"/>
      <c r="D113" s="50"/>
      <c r="E113" s="50"/>
      <c r="F113" s="50"/>
      <c r="G113" s="50"/>
      <c r="H113" s="50"/>
      <c r="I113" s="50"/>
      <c r="J113" s="51"/>
    </row>
    <row r="114" spans="1:11" x14ac:dyDescent="0.25">
      <c r="A114" s="52" t="s">
        <v>27</v>
      </c>
      <c r="B114" s="53"/>
      <c r="C114" s="53"/>
      <c r="D114" s="53"/>
      <c r="E114" s="53"/>
      <c r="F114" s="53"/>
      <c r="G114" s="53"/>
      <c r="H114" s="53"/>
      <c r="I114" s="53"/>
      <c r="J114" s="54"/>
    </row>
    <row r="115" spans="1:11" x14ac:dyDescent="0.25">
      <c r="A115" s="55" t="s">
        <v>28</v>
      </c>
      <c r="B115" s="56"/>
      <c r="C115" s="56"/>
      <c r="D115" s="56"/>
      <c r="E115" s="56"/>
      <c r="F115" s="56"/>
      <c r="G115" s="56"/>
      <c r="H115" s="56"/>
      <c r="I115" s="56"/>
      <c r="J115" s="57"/>
      <c r="K115" s="1"/>
    </row>
    <row r="116" spans="1:11" ht="17.25" customHeight="1" x14ac:dyDescent="0.25">
      <c r="A116" s="22" t="s">
        <v>29</v>
      </c>
      <c r="B116" s="47" t="s">
        <v>146</v>
      </c>
      <c r="C116" s="47"/>
      <c r="D116" s="47"/>
      <c r="E116" s="47"/>
      <c r="F116" s="47"/>
      <c r="G116" s="47"/>
      <c r="H116" s="47"/>
      <c r="I116" s="47"/>
      <c r="J116" s="47"/>
    </row>
    <row r="117" spans="1:11" ht="63.75" customHeight="1" x14ac:dyDescent="0.25">
      <c r="A117" s="22" t="s">
        <v>30</v>
      </c>
      <c r="B117" s="47" t="s">
        <v>147</v>
      </c>
      <c r="C117" s="47"/>
      <c r="D117" s="47"/>
      <c r="E117" s="47"/>
      <c r="F117" s="47"/>
      <c r="G117" s="47"/>
      <c r="H117" s="47"/>
      <c r="I117" s="47"/>
      <c r="J117" s="47"/>
    </row>
    <row r="118" spans="1:11" ht="64.5" customHeight="1" x14ac:dyDescent="0.25">
      <c r="A118" s="22" t="s">
        <v>31</v>
      </c>
      <c r="B118" s="47" t="s">
        <v>148</v>
      </c>
      <c r="C118" s="47"/>
      <c r="D118" s="47"/>
      <c r="E118" s="47"/>
      <c r="F118" s="47"/>
      <c r="G118" s="47"/>
      <c r="H118" s="47"/>
      <c r="I118" s="47"/>
      <c r="J118" s="47"/>
    </row>
    <row r="119" spans="1:11" ht="43.5" customHeight="1" x14ac:dyDescent="0.25">
      <c r="A119" s="22" t="s">
        <v>32</v>
      </c>
      <c r="B119" s="47"/>
      <c r="C119" s="47"/>
      <c r="D119" s="47"/>
      <c r="E119" s="47"/>
      <c r="F119" s="47"/>
      <c r="G119" s="47"/>
      <c r="H119" s="47"/>
      <c r="I119" s="47"/>
      <c r="J119" s="47"/>
    </row>
    <row r="120" spans="1:11" ht="60" customHeight="1" x14ac:dyDescent="0.25">
      <c r="A120" s="29" t="s">
        <v>73</v>
      </c>
      <c r="B120" s="48" t="s">
        <v>155</v>
      </c>
      <c r="C120" s="48"/>
      <c r="D120" s="48"/>
      <c r="E120" s="48"/>
      <c r="F120" s="48"/>
      <c r="G120" s="48"/>
      <c r="H120" s="48"/>
      <c r="I120" s="48"/>
      <c r="J120" s="49"/>
    </row>
    <row r="121" spans="1:11" ht="27.75" customHeight="1" x14ac:dyDescent="0.25">
      <c r="A121" s="62"/>
      <c r="B121" s="62"/>
      <c r="C121" s="62"/>
      <c r="D121" s="62"/>
      <c r="E121" s="62"/>
      <c r="F121" s="62"/>
      <c r="G121" s="62"/>
      <c r="H121" s="62"/>
      <c r="I121" s="62"/>
      <c r="J121" s="62"/>
    </row>
    <row r="122" spans="1:11" x14ac:dyDescent="0.25">
      <c r="A122" s="52" t="s">
        <v>14</v>
      </c>
      <c r="B122" s="53"/>
      <c r="C122" s="53"/>
      <c r="D122" s="53"/>
      <c r="E122" s="53"/>
      <c r="F122" s="53"/>
      <c r="G122" s="53"/>
      <c r="H122" s="53"/>
      <c r="I122" s="53"/>
      <c r="J122" s="54"/>
    </row>
    <row r="123" spans="1:11" ht="18.75" customHeight="1" x14ac:dyDescent="0.25">
      <c r="A123" s="26" t="s">
        <v>15</v>
      </c>
      <c r="B123" s="60" t="s">
        <v>68</v>
      </c>
      <c r="C123" s="60"/>
      <c r="D123" s="60"/>
      <c r="E123" s="60"/>
      <c r="F123" s="60"/>
      <c r="G123" s="60"/>
      <c r="H123" s="60"/>
      <c r="I123" s="60"/>
      <c r="J123" s="60"/>
    </row>
    <row r="124" spans="1:11" ht="41.25" customHeight="1" x14ac:dyDescent="0.25">
      <c r="A124" s="28" t="s">
        <v>16</v>
      </c>
      <c r="B124" s="75" t="s">
        <v>83</v>
      </c>
      <c r="C124" s="75"/>
      <c r="D124" s="75"/>
      <c r="E124" s="75"/>
      <c r="F124" s="75"/>
      <c r="G124" s="75"/>
      <c r="H124" s="75"/>
      <c r="I124" s="75"/>
      <c r="J124" s="75"/>
    </row>
    <row r="125" spans="1:11" ht="21.75" customHeight="1" x14ac:dyDescent="0.25">
      <c r="A125" s="28" t="s">
        <v>59</v>
      </c>
      <c r="B125" s="47" t="s">
        <v>82</v>
      </c>
      <c r="C125" s="47"/>
      <c r="D125" s="47"/>
      <c r="E125" s="47"/>
      <c r="F125" s="47"/>
      <c r="G125" s="47"/>
      <c r="H125" s="47"/>
      <c r="I125" s="47"/>
      <c r="J125" s="47"/>
    </row>
    <row r="126" spans="1:11" ht="38.25" customHeight="1" x14ac:dyDescent="0.25">
      <c r="A126" s="28" t="s">
        <v>35</v>
      </c>
      <c r="B126" s="47" t="s">
        <v>81</v>
      </c>
      <c r="C126" s="47"/>
      <c r="D126" s="47"/>
      <c r="E126" s="47"/>
      <c r="F126" s="47"/>
      <c r="G126" s="47"/>
      <c r="H126" s="47"/>
      <c r="I126" s="47"/>
      <c r="J126" s="47"/>
      <c r="K126" s="1"/>
    </row>
    <row r="127" spans="1:11" x14ac:dyDescent="0.25">
      <c r="A127" s="52" t="s">
        <v>17</v>
      </c>
      <c r="B127" s="53"/>
      <c r="C127" s="53"/>
      <c r="D127" s="53"/>
      <c r="E127" s="53"/>
      <c r="F127" s="53"/>
      <c r="G127" s="53"/>
      <c r="H127" s="53"/>
      <c r="I127" s="53"/>
      <c r="J127" s="54"/>
    </row>
    <row r="128" spans="1:11" x14ac:dyDescent="0.25">
      <c r="A128" s="55" t="s">
        <v>18</v>
      </c>
      <c r="B128" s="56"/>
      <c r="C128" s="56"/>
      <c r="D128" s="56"/>
      <c r="E128" s="56"/>
      <c r="F128" s="56"/>
      <c r="G128" s="56"/>
      <c r="H128" s="56"/>
      <c r="I128" s="56"/>
      <c r="J128" s="57"/>
      <c r="K128" s="1"/>
    </row>
    <row r="129" spans="1:11" ht="32.25" customHeight="1" x14ac:dyDescent="0.25">
      <c r="A129" s="63" t="s">
        <v>19</v>
      </c>
      <c r="B129" s="64"/>
      <c r="C129" s="65" t="s">
        <v>20</v>
      </c>
      <c r="D129" s="66"/>
      <c r="E129" s="66"/>
      <c r="F129" s="66" t="s">
        <v>21</v>
      </c>
      <c r="G129" s="66"/>
      <c r="H129" s="64"/>
      <c r="I129" s="65" t="s">
        <v>22</v>
      </c>
      <c r="J129" s="67"/>
    </row>
    <row r="130" spans="1:11" x14ac:dyDescent="0.25">
      <c r="A130" s="68"/>
      <c r="B130" s="69"/>
      <c r="C130" s="70"/>
      <c r="D130" s="71"/>
      <c r="E130" s="72"/>
      <c r="F130" s="70"/>
      <c r="G130" s="71"/>
      <c r="H130" s="72"/>
      <c r="I130" s="73">
        <f>IF(F130&gt;0,F130/C130,0)</f>
        <v>0</v>
      </c>
      <c r="J130" s="74"/>
    </row>
    <row r="131" spans="1:11" x14ac:dyDescent="0.25">
      <c r="A131" s="55" t="s">
        <v>23</v>
      </c>
      <c r="B131" s="56"/>
      <c r="C131" s="56"/>
      <c r="D131" s="56"/>
      <c r="E131" s="56"/>
      <c r="F131" s="56"/>
      <c r="G131" s="56"/>
      <c r="H131" s="56"/>
      <c r="I131" s="56"/>
      <c r="J131" s="57"/>
      <c r="K131" s="1"/>
    </row>
    <row r="132" spans="1:11" x14ac:dyDescent="0.25">
      <c r="A132" s="16"/>
      <c r="B132" s="17"/>
      <c r="C132" s="58" t="s">
        <v>44</v>
      </c>
      <c r="D132" s="61"/>
      <c r="E132" s="58" t="s">
        <v>100</v>
      </c>
      <c r="F132" s="61"/>
      <c r="G132" s="58" t="s">
        <v>98</v>
      </c>
      <c r="H132" s="58"/>
      <c r="I132" s="58" t="s">
        <v>24</v>
      </c>
      <c r="J132" s="59"/>
    </row>
    <row r="133" spans="1:11" ht="38.25" x14ac:dyDescent="0.25">
      <c r="A133" s="3" t="s">
        <v>25</v>
      </c>
      <c r="B133" s="4" t="s">
        <v>26</v>
      </c>
      <c r="C133" s="4" t="s">
        <v>36</v>
      </c>
      <c r="D133" s="4" t="s">
        <v>37</v>
      </c>
      <c r="E133" s="4" t="s">
        <v>38</v>
      </c>
      <c r="F133" s="4" t="s">
        <v>39</v>
      </c>
      <c r="G133" s="4" t="s">
        <v>40</v>
      </c>
      <c r="H133" s="4" t="s">
        <v>41</v>
      </c>
      <c r="I133" s="4" t="s">
        <v>42</v>
      </c>
      <c r="J133" s="5" t="s">
        <v>43</v>
      </c>
    </row>
    <row r="134" spans="1:11" ht="91.5" customHeight="1" x14ac:dyDescent="0.25">
      <c r="A134" s="6" t="s">
        <v>92</v>
      </c>
      <c r="B134" s="7" t="s">
        <v>93</v>
      </c>
      <c r="C134" s="46">
        <v>2240</v>
      </c>
      <c r="D134" s="18">
        <v>14950000</v>
      </c>
      <c r="E134" s="18">
        <v>336</v>
      </c>
      <c r="F134" s="18">
        <v>2242500</v>
      </c>
      <c r="G134" s="31">
        <v>199</v>
      </c>
      <c r="H134" s="18">
        <v>135464</v>
      </c>
      <c r="I134" s="19">
        <f t="shared" ref="I134:I135" si="4">IF(G134&gt;0,G134/E134,0)</f>
        <v>0.59226190476190477</v>
      </c>
      <c r="J134" s="20">
        <f t="shared" ref="J134:J135" si="5">IF(H134&gt;0,H134/F134,0)</f>
        <v>6.0407580824972128E-2</v>
      </c>
    </row>
    <row r="135" spans="1:11" ht="88.5" customHeight="1" x14ac:dyDescent="0.25">
      <c r="A135" s="6" t="s">
        <v>69</v>
      </c>
      <c r="B135" s="7" t="s">
        <v>94</v>
      </c>
      <c r="C135" s="44">
        <v>46100</v>
      </c>
      <c r="D135" s="21">
        <v>13617200</v>
      </c>
      <c r="E135" s="21">
        <v>6915</v>
      </c>
      <c r="F135" s="21">
        <v>2042580</v>
      </c>
      <c r="G135" s="32">
        <v>1389</v>
      </c>
      <c r="H135" s="21">
        <v>1900000</v>
      </c>
      <c r="I135" s="19">
        <f t="shared" si="4"/>
        <v>0.20086767895878524</v>
      </c>
      <c r="J135" s="20">
        <f t="shared" si="5"/>
        <v>0.9301961245091992</v>
      </c>
    </row>
    <row r="136" spans="1:11" x14ac:dyDescent="0.25">
      <c r="A136" s="52" t="s">
        <v>27</v>
      </c>
      <c r="B136" s="53"/>
      <c r="C136" s="53"/>
      <c r="D136" s="53"/>
      <c r="E136" s="53"/>
      <c r="F136" s="53"/>
      <c r="G136" s="53"/>
      <c r="H136" s="53"/>
      <c r="I136" s="53"/>
      <c r="J136" s="54"/>
    </row>
    <row r="137" spans="1:11" x14ac:dyDescent="0.25">
      <c r="A137" s="55" t="s">
        <v>28</v>
      </c>
      <c r="B137" s="56"/>
      <c r="C137" s="56"/>
      <c r="D137" s="56"/>
      <c r="E137" s="56"/>
      <c r="F137" s="56"/>
      <c r="G137" s="56"/>
      <c r="H137" s="56"/>
      <c r="I137" s="56"/>
      <c r="J137" s="57"/>
      <c r="K137" s="1"/>
    </row>
    <row r="138" spans="1:11" ht="21" customHeight="1" x14ac:dyDescent="0.25">
      <c r="A138" s="22" t="s">
        <v>29</v>
      </c>
      <c r="B138" s="47" t="s">
        <v>84</v>
      </c>
      <c r="C138" s="47"/>
      <c r="D138" s="47"/>
      <c r="E138" s="47"/>
      <c r="F138" s="47"/>
      <c r="G138" s="47"/>
      <c r="H138" s="47"/>
      <c r="I138" s="47"/>
      <c r="J138" s="47"/>
    </row>
    <row r="139" spans="1:11" ht="87" customHeight="1" x14ac:dyDescent="0.25">
      <c r="A139" s="22" t="s">
        <v>30</v>
      </c>
      <c r="B139" s="47" t="s">
        <v>101</v>
      </c>
      <c r="C139" s="47"/>
      <c r="D139" s="47"/>
      <c r="E139" s="47"/>
      <c r="F139" s="47"/>
      <c r="G139" s="47"/>
      <c r="H139" s="47"/>
      <c r="I139" s="47"/>
      <c r="J139" s="47"/>
    </row>
    <row r="140" spans="1:11" ht="70.5" customHeight="1" x14ac:dyDescent="0.25">
      <c r="A140" s="22" t="s">
        <v>31</v>
      </c>
      <c r="B140" s="47" t="s">
        <v>149</v>
      </c>
      <c r="C140" s="47"/>
      <c r="D140" s="47"/>
      <c r="E140" s="47"/>
      <c r="F140" s="47"/>
      <c r="G140" s="47"/>
      <c r="H140" s="47"/>
      <c r="I140" s="47"/>
      <c r="J140" s="47"/>
    </row>
    <row r="141" spans="1:11" ht="143.25" customHeight="1" x14ac:dyDescent="0.25">
      <c r="A141" s="22" t="s">
        <v>32</v>
      </c>
      <c r="B141" s="47" t="s">
        <v>150</v>
      </c>
      <c r="C141" s="47"/>
      <c r="D141" s="47"/>
      <c r="E141" s="47"/>
      <c r="F141" s="47"/>
      <c r="G141" s="47"/>
      <c r="H141" s="47"/>
      <c r="I141" s="47"/>
      <c r="J141" s="47"/>
    </row>
    <row r="142" spans="1:11" ht="52.5" customHeight="1" x14ac:dyDescent="0.25">
      <c r="A142" s="29" t="s">
        <v>85</v>
      </c>
      <c r="B142" s="50" t="s">
        <v>151</v>
      </c>
      <c r="C142" s="50"/>
      <c r="D142" s="50"/>
      <c r="E142" s="50"/>
      <c r="F142" s="50"/>
      <c r="G142" s="50"/>
      <c r="H142" s="50"/>
      <c r="I142" s="50"/>
      <c r="J142" s="51"/>
    </row>
    <row r="143" spans="1:11" x14ac:dyDescent="0.25">
      <c r="A143" s="52" t="s">
        <v>27</v>
      </c>
      <c r="B143" s="53"/>
      <c r="C143" s="53"/>
      <c r="D143" s="53"/>
      <c r="E143" s="53"/>
      <c r="F143" s="53"/>
      <c r="G143" s="53"/>
      <c r="H143" s="53"/>
      <c r="I143" s="53"/>
      <c r="J143" s="54"/>
    </row>
    <row r="144" spans="1:11" x14ac:dyDescent="0.25">
      <c r="A144" s="55" t="s">
        <v>28</v>
      </c>
      <c r="B144" s="56"/>
      <c r="C144" s="56"/>
      <c r="D144" s="56"/>
      <c r="E144" s="56"/>
      <c r="F144" s="56"/>
      <c r="G144" s="56"/>
      <c r="H144" s="56"/>
      <c r="I144" s="56"/>
      <c r="J144" s="57"/>
      <c r="K144" s="1"/>
    </row>
    <row r="145" spans="1:10" x14ac:dyDescent="0.25">
      <c r="A145" s="22" t="s">
        <v>29</v>
      </c>
      <c r="B145" s="47" t="s">
        <v>70</v>
      </c>
      <c r="C145" s="47"/>
      <c r="D145" s="47"/>
      <c r="E145" s="47"/>
      <c r="F145" s="47"/>
      <c r="G145" s="47"/>
      <c r="H145" s="47"/>
      <c r="I145" s="47"/>
      <c r="J145" s="47"/>
    </row>
    <row r="146" spans="1:10" ht="31.5" customHeight="1" x14ac:dyDescent="0.25">
      <c r="A146" s="22" t="s">
        <v>30</v>
      </c>
      <c r="B146" s="47" t="s">
        <v>102</v>
      </c>
      <c r="C146" s="47"/>
      <c r="D146" s="47"/>
      <c r="E146" s="47"/>
      <c r="F146" s="47"/>
      <c r="G146" s="47"/>
      <c r="H146" s="47"/>
      <c r="I146" s="47"/>
      <c r="J146" s="47"/>
    </row>
    <row r="147" spans="1:10" ht="112.5" customHeight="1" x14ac:dyDescent="0.25">
      <c r="A147" s="22" t="s">
        <v>31</v>
      </c>
      <c r="B147" s="47" t="s">
        <v>154</v>
      </c>
      <c r="C147" s="47"/>
      <c r="D147" s="47"/>
      <c r="E147" s="47"/>
      <c r="F147" s="47"/>
      <c r="G147" s="47"/>
      <c r="H147" s="47"/>
      <c r="I147" s="47"/>
      <c r="J147" s="47"/>
    </row>
    <row r="148" spans="1:10" ht="114" customHeight="1" x14ac:dyDescent="0.25">
      <c r="A148" s="22" t="s">
        <v>32</v>
      </c>
      <c r="B148" s="47" t="s">
        <v>152</v>
      </c>
      <c r="C148" s="47"/>
      <c r="D148" s="47"/>
      <c r="E148" s="47"/>
      <c r="F148" s="47"/>
      <c r="G148" s="47"/>
      <c r="H148" s="47"/>
      <c r="I148" s="47"/>
      <c r="J148" s="47"/>
    </row>
    <row r="149" spans="1:10" ht="54.75" customHeight="1" x14ac:dyDescent="0.25">
      <c r="A149" s="33" t="s">
        <v>73</v>
      </c>
      <c r="B149" s="48" t="s">
        <v>153</v>
      </c>
      <c r="C149" s="48"/>
      <c r="D149" s="48"/>
      <c r="E149" s="48"/>
      <c r="F149" s="48"/>
      <c r="G149" s="48"/>
      <c r="H149" s="48"/>
      <c r="I149" s="48"/>
      <c r="J149" s="49"/>
    </row>
  </sheetData>
  <mergeCells count="163">
    <mergeCell ref="B53:J53"/>
    <mergeCell ref="B76:J76"/>
    <mergeCell ref="B112:J112"/>
    <mergeCell ref="B113:J113"/>
    <mergeCell ref="A114:J114"/>
    <mergeCell ref="A115:J115"/>
    <mergeCell ref="B116:J116"/>
    <mergeCell ref="B117:J117"/>
    <mergeCell ref="B118:J118"/>
    <mergeCell ref="B80:J80"/>
    <mergeCell ref="B81:J81"/>
    <mergeCell ref="A82:J82"/>
    <mergeCell ref="A83:J83"/>
    <mergeCell ref="A84:B84"/>
    <mergeCell ref="C84:E84"/>
    <mergeCell ref="F84:H84"/>
    <mergeCell ref="I84:J84"/>
    <mergeCell ref="C87:D87"/>
    <mergeCell ref="E87:F87"/>
    <mergeCell ref="G87:H87"/>
    <mergeCell ref="I87:J87"/>
    <mergeCell ref="A93:J93"/>
    <mergeCell ref="A85:B85"/>
    <mergeCell ref="C85:E85"/>
    <mergeCell ref="C16:J16"/>
    <mergeCell ref="A17:J17"/>
    <mergeCell ref="B18:J18"/>
    <mergeCell ref="B19:J19"/>
    <mergeCell ref="B20:J20"/>
    <mergeCell ref="C15:J15"/>
    <mergeCell ref="A5:J5"/>
    <mergeCell ref="A6:J6"/>
    <mergeCell ref="A7:J7"/>
    <mergeCell ref="A13:J13"/>
    <mergeCell ref="C14:J14"/>
    <mergeCell ref="B1:J1"/>
    <mergeCell ref="B2:C2"/>
    <mergeCell ref="D2:H2"/>
    <mergeCell ref="B3:C3"/>
    <mergeCell ref="D3:H3"/>
    <mergeCell ref="A4:J4"/>
    <mergeCell ref="B8:J8"/>
    <mergeCell ref="B11:J11"/>
    <mergeCell ref="B12:J12"/>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B60:J60"/>
    <mergeCell ref="B61:J61"/>
    <mergeCell ref="A77:J77"/>
    <mergeCell ref="B78:J78"/>
    <mergeCell ref="B79:J79"/>
    <mergeCell ref="B68:J68"/>
    <mergeCell ref="B69:J69"/>
    <mergeCell ref="A70:J70"/>
    <mergeCell ref="A71:J71"/>
    <mergeCell ref="B72:J72"/>
    <mergeCell ref="B73:J73"/>
    <mergeCell ref="B74:J74"/>
    <mergeCell ref="B75:J75"/>
    <mergeCell ref="F85:H85"/>
    <mergeCell ref="I85:J85"/>
    <mergeCell ref="A86:J86"/>
    <mergeCell ref="A94:J94"/>
    <mergeCell ref="B95:J95"/>
    <mergeCell ref="B96:J96"/>
    <mergeCell ref="B97:J97"/>
    <mergeCell ref="B98:J98"/>
    <mergeCell ref="B99:J99"/>
    <mergeCell ref="A100:J100"/>
    <mergeCell ref="A101:J101"/>
    <mergeCell ref="B102:J102"/>
    <mergeCell ref="B103:J103"/>
    <mergeCell ref="B104:J104"/>
    <mergeCell ref="B105:J105"/>
    <mergeCell ref="B106:J106"/>
    <mergeCell ref="A107:J107"/>
    <mergeCell ref="A108:J108"/>
    <mergeCell ref="B110:J110"/>
    <mergeCell ref="B111:J111"/>
    <mergeCell ref="A121:J121"/>
    <mergeCell ref="A129:B129"/>
    <mergeCell ref="C129:E129"/>
    <mergeCell ref="F129:H129"/>
    <mergeCell ref="I129:J129"/>
    <mergeCell ref="A130:B130"/>
    <mergeCell ref="C130:E130"/>
    <mergeCell ref="F130:H130"/>
    <mergeCell ref="I130:J130"/>
    <mergeCell ref="B124:J124"/>
    <mergeCell ref="B125:J125"/>
    <mergeCell ref="A127:J127"/>
    <mergeCell ref="B120:J120"/>
    <mergeCell ref="B119:J119"/>
    <mergeCell ref="B51:J51"/>
    <mergeCell ref="B145:J145"/>
    <mergeCell ref="B146:J146"/>
    <mergeCell ref="B147:J147"/>
    <mergeCell ref="B148:J148"/>
    <mergeCell ref="B139:J139"/>
    <mergeCell ref="B140:J140"/>
    <mergeCell ref="B141:J141"/>
    <mergeCell ref="A143:J143"/>
    <mergeCell ref="A144:J144"/>
    <mergeCell ref="B142:J142"/>
    <mergeCell ref="G132:H132"/>
    <mergeCell ref="I132:J132"/>
    <mergeCell ref="A136:J136"/>
    <mergeCell ref="A137:J137"/>
    <mergeCell ref="B138:J138"/>
    <mergeCell ref="A122:J122"/>
    <mergeCell ref="B123:J123"/>
    <mergeCell ref="B126:J126"/>
    <mergeCell ref="A128:J128"/>
    <mergeCell ref="A131:J131"/>
    <mergeCell ref="C132:D132"/>
    <mergeCell ref="E132:F132"/>
    <mergeCell ref="B109:J109"/>
    <mergeCell ref="B52:J52"/>
    <mergeCell ref="B149:J149"/>
    <mergeCell ref="B41:J41"/>
    <mergeCell ref="B48:J48"/>
    <mergeCell ref="B55:J55"/>
    <mergeCell ref="B62:J62"/>
    <mergeCell ref="A63:J63"/>
    <mergeCell ref="A64:J64"/>
    <mergeCell ref="B65:J65"/>
    <mergeCell ref="B66:J66"/>
    <mergeCell ref="B67:J67"/>
    <mergeCell ref="B44:J44"/>
    <mergeCell ref="B45:J45"/>
    <mergeCell ref="B46:J46"/>
    <mergeCell ref="B47:J47"/>
    <mergeCell ref="A42:J42"/>
    <mergeCell ref="A43:J43"/>
    <mergeCell ref="B54:J54"/>
    <mergeCell ref="A56:J56"/>
    <mergeCell ref="A57:J57"/>
    <mergeCell ref="B58:J58"/>
    <mergeCell ref="B59:J59"/>
    <mergeCell ref="A49:J49"/>
    <mergeCell ref="A50:J50"/>
  </mergeCells>
  <phoneticPr fontId="5" type="noConversion"/>
  <dataValidations count="16">
    <dataValidation allowBlank="1" showInputMessage="1" showErrorMessage="1" prompt="Monto ejecutado en el trimestre" sqref="H28:H34 H88:H92 H133:H135" xr:uid="{00000000-0002-0000-0000-000000000000}"/>
    <dataValidation allowBlank="1" showInputMessage="1" showErrorMessage="1" prompt="Meta alcanzada en el trimestre" sqref="G28:G34 G88:G92 G133:G135" xr:uid="{00000000-0002-0000-0000-000001000000}"/>
    <dataValidation allowBlank="1" showInputMessage="1" showErrorMessage="1" prompt="Monto presupuestado para el producto" sqref="D28:D34 E29:F34 F28 D88:D92 E89:F92 F88 D133:D135 E134:F135 F133" xr:uid="{00000000-0002-0000-0000-000002000000}"/>
    <dataValidation allowBlank="1" showInputMessage="1" showErrorMessage="1" prompt="Meta anual del indicador" sqref="C28:C34 E28 C88:C92 E88 C133:C135 E133" xr:uid="{00000000-0002-0000-0000-000003000000}"/>
    <dataValidation allowBlank="1" showInputMessage="1" showErrorMessage="1" prompt="Nombre del indicador" sqref="B28 B135 B88 B133 B32:B34" xr:uid="{00000000-0002-0000-0000-000004000000}"/>
    <dataValidation allowBlank="1" showInputMessage="1" showErrorMessage="1" prompt="Nombre de cada producto" sqref="A28 A135 A88 A133 A32:A34" xr:uid="{00000000-0002-0000-0000-000005000000}"/>
    <dataValidation allowBlank="1" showInputMessage="1" showErrorMessage="1" prompt="¿En qué consiste el programa?" sqref="B19:J19 B79:J79 B124:J124" xr:uid="{00000000-0002-0000-0000-000006000000}"/>
    <dataValidation allowBlank="1" showInputMessage="1" showErrorMessage="1" prompt="Presupuesto del programa" sqref="A25:C25 F25 A85:C85 F85 A130:C130 F130" xr:uid="{00000000-0002-0000-0000-000007000000}"/>
    <dataValidation allowBlank="1" showInputMessage="1" showErrorMessage="1" prompt="Oportunidades de mejora identificadas" sqref="A121" xr:uid="{00000000-0002-0000-0000-000008000000}"/>
    <dataValidation allowBlank="1" showInputMessage="1" showErrorMessage="1" prompt="De existir desvío, explicar razones." sqref="C141:J141 C40:J40 C47:J47 C54:J54 C148:J148 B75:B76 B40:B41 B47:B48 B54:B55 C61:J61 B61:B62 C68:J68 C98:J98 B98:B99 C105:J105 B105:B106 C112:J112 B112:B113 C119:J119 B141:B142 B148:B149 B68:B69 C75:J75 B119:B120" xr:uid="{00000000-0002-0000-0000-000009000000}"/>
    <dataValidation allowBlank="1" showInputMessage="1" showErrorMessage="1" prompt="1. Describir lo plasmado en el presupuesto_x000a_2. Describir lo alcanzado en términos financieros y de producción " sqref="B39:J39 B46:J46 B53:J53 B60:J60 B97:J97 B140:J140 B147:J147 B67:J67 B104:J104 B111:J111 B118:J118 B74:J74" xr:uid="{00000000-0002-0000-0000-00000A000000}"/>
    <dataValidation allowBlank="1" showInputMessage="1" showErrorMessage="1" prompt="¿En qué consiste el producto? su objetivo" sqref="B38:J38 B45:J45 B52:J52 B59:J59 B96:J96 B139:J139 B146:J146 B66:J66 B103:J103 B110:J110 B117:J117 B73:J73" xr:uid="{00000000-0002-0000-0000-00000B000000}"/>
    <dataValidation allowBlank="1" showInputMessage="1" showErrorMessage="1" prompt="Nombre del producto" sqref="B37:J37 B44:J44 B51:J51 B58:J58 B95:J95 B138:J138 B145:J145 B65:J65 B102:J102 B109:J109 B116:J116 B72:J72" xr:uid="{00000000-0002-0000-0000-00000C000000}"/>
    <dataValidation allowBlank="1" showInputMessage="1" showErrorMessage="1" prompt="¿A quién va dirigido el programa?, ¿qué característica tiene esta población que requiere ser beneficiada?" sqref="B20:J20 B80:J80 B125:J125"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70866141732283472" right="0.70866141732283472" top="0.74803149606299213" bottom="0.74803149606299213" header="0.31496062992125984" footer="0.31496062992125984"/>
  <pageSetup scale="75" orientation="landscape"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Hoja1!_Hlk110321804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Seguimiento</dc:creator>
  <cp:lastModifiedBy>Rafaela Villar</cp:lastModifiedBy>
  <cp:lastPrinted>2023-04-24T13:41:37Z</cp:lastPrinted>
  <dcterms:created xsi:type="dcterms:W3CDTF">2021-03-22T15:50:10Z</dcterms:created>
  <dcterms:modified xsi:type="dcterms:W3CDTF">2023-04-24T13:42:28Z</dcterms:modified>
</cp:coreProperties>
</file>