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8-Estadisticas Institucionales\Enero-Marzo\"/>
    </mc:Choice>
  </mc:AlternateContent>
  <xr:revisionPtr revIDLastSave="0" documentId="13_ncr:1_{97F628B9-966B-4F8D-8349-2E11FDBDB745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4'!$A$12:$P$62</definedName>
    <definedName name="_xlnm.Print_Area" localSheetId="0">'Table 1'!$A$11:$P$45</definedName>
    <definedName name="_xlnm.Print_Area" localSheetId="1">'Table 2'!$A$10:$P$27</definedName>
    <definedName name="_xlnm.Print_Area" localSheetId="3">'Table 4'!$A$11:$P$62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3" l="1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26" i="3"/>
  <c r="P25" i="3"/>
  <c r="P24" i="3"/>
  <c r="P23" i="3"/>
  <c r="P22" i="3"/>
  <c r="P17" i="3"/>
  <c r="O15" i="3"/>
  <c r="N16" i="3"/>
  <c r="N17" i="3"/>
  <c r="F16" i="3"/>
  <c r="O42" i="3"/>
  <c r="O41" i="3"/>
  <c r="P34" i="5" l="1"/>
  <c r="P28" i="1" l="1"/>
  <c r="O28" i="1"/>
  <c r="F28" i="1"/>
  <c r="F26" i="2"/>
  <c r="O34" i="3" l="1"/>
  <c r="O33" i="3"/>
  <c r="N34" i="3"/>
  <c r="N35" i="3"/>
  <c r="F34" i="3"/>
  <c r="N28" i="1" l="1"/>
  <c r="N29" i="1"/>
  <c r="N30" i="1"/>
  <c r="N42" i="3" l="1"/>
  <c r="F42" i="3"/>
  <c r="N41" i="3"/>
  <c r="F41" i="3"/>
  <c r="F20" i="1" l="1"/>
  <c r="P17" i="5" l="1"/>
  <c r="F17" i="5"/>
  <c r="N25" i="5" l="1"/>
  <c r="N26" i="5"/>
  <c r="N27" i="5"/>
  <c r="N28" i="5"/>
  <c r="O25" i="5"/>
  <c r="O26" i="5"/>
  <c r="O27" i="5"/>
  <c r="O28" i="5"/>
  <c r="P25" i="5"/>
  <c r="P26" i="5"/>
  <c r="P27" i="5"/>
  <c r="P28" i="5"/>
  <c r="F28" i="5"/>
  <c r="F25" i="5"/>
  <c r="F26" i="5"/>
  <c r="F27" i="5"/>
  <c r="P22" i="5" l="1"/>
  <c r="P23" i="5"/>
  <c r="O22" i="5"/>
  <c r="O23" i="5"/>
  <c r="N22" i="5"/>
  <c r="N23" i="5"/>
  <c r="F22" i="5"/>
  <c r="F23" i="5"/>
  <c r="F27" i="2" l="1"/>
  <c r="P37" i="5" l="1"/>
  <c r="O37" i="5"/>
  <c r="N37" i="5"/>
  <c r="F37" i="5"/>
  <c r="F36" i="5"/>
  <c r="F35" i="5"/>
  <c r="O34" i="5"/>
  <c r="N34" i="5"/>
  <c r="F34" i="5"/>
  <c r="P33" i="5"/>
  <c r="O33" i="5"/>
  <c r="N33" i="5"/>
  <c r="F33" i="5"/>
  <c r="P24" i="5"/>
  <c r="O24" i="5"/>
  <c r="N24" i="5"/>
  <c r="F24" i="5"/>
  <c r="P21" i="5"/>
  <c r="O21" i="5"/>
  <c r="N21" i="5"/>
  <c r="F21" i="5"/>
  <c r="P20" i="5"/>
  <c r="O20" i="5"/>
  <c r="N20" i="5"/>
  <c r="P19" i="5"/>
  <c r="O19" i="5"/>
  <c r="N19" i="5"/>
  <c r="F19" i="5"/>
  <c r="P18" i="5"/>
  <c r="O18" i="5"/>
  <c r="N18" i="5"/>
  <c r="F18" i="5"/>
  <c r="P16" i="5"/>
  <c r="O16" i="5"/>
  <c r="N16" i="5"/>
  <c r="F16" i="5"/>
  <c r="P15" i="5"/>
  <c r="O15" i="5"/>
  <c r="N15" i="5"/>
  <c r="F15" i="5"/>
  <c r="P62" i="4"/>
  <c r="O62" i="4"/>
  <c r="N62" i="4"/>
  <c r="F62" i="4"/>
  <c r="P61" i="4"/>
  <c r="O61" i="4"/>
  <c r="N61" i="4"/>
  <c r="F61" i="4"/>
  <c r="P60" i="4"/>
  <c r="O60" i="4"/>
  <c r="N60" i="4"/>
  <c r="F60" i="4"/>
  <c r="P59" i="4"/>
  <c r="O59" i="4"/>
  <c r="N59" i="4"/>
  <c r="F59" i="4"/>
  <c r="P58" i="4"/>
  <c r="O58" i="4"/>
  <c r="N58" i="4"/>
  <c r="F58" i="4"/>
  <c r="P57" i="4"/>
  <c r="O57" i="4"/>
  <c r="N57" i="4"/>
  <c r="F57" i="4"/>
  <c r="P56" i="4"/>
  <c r="O56" i="4"/>
  <c r="N56" i="4"/>
  <c r="F56" i="4"/>
  <c r="P55" i="4"/>
  <c r="O55" i="4"/>
  <c r="N55" i="4"/>
  <c r="F55" i="4"/>
  <c r="P54" i="4"/>
  <c r="O54" i="4"/>
  <c r="N54" i="4"/>
  <c r="F54" i="4"/>
  <c r="P53" i="4"/>
  <c r="O53" i="4"/>
  <c r="N53" i="4"/>
  <c r="F53" i="4"/>
  <c r="P52" i="4"/>
  <c r="O52" i="4"/>
  <c r="N52" i="4"/>
  <c r="F52" i="4"/>
  <c r="P51" i="4"/>
  <c r="O51" i="4"/>
  <c r="N51" i="4"/>
  <c r="F51" i="4"/>
  <c r="P50" i="4"/>
  <c r="O50" i="4"/>
  <c r="N50" i="4"/>
  <c r="F50" i="4"/>
  <c r="P49" i="4"/>
  <c r="O49" i="4"/>
  <c r="N49" i="4"/>
  <c r="F49" i="4"/>
  <c r="P48" i="4"/>
  <c r="O48" i="4"/>
  <c r="N48" i="4"/>
  <c r="F48" i="4"/>
  <c r="P47" i="4"/>
  <c r="O47" i="4"/>
  <c r="N47" i="4"/>
  <c r="F47" i="4"/>
  <c r="P46" i="4"/>
  <c r="O46" i="4"/>
  <c r="N46" i="4"/>
  <c r="F46" i="4"/>
  <c r="P45" i="4"/>
  <c r="O45" i="4"/>
  <c r="N45" i="4"/>
  <c r="F45" i="4"/>
  <c r="P44" i="4"/>
  <c r="O44" i="4"/>
  <c r="N44" i="4"/>
  <c r="F44" i="4"/>
  <c r="P43" i="4"/>
  <c r="O43" i="4"/>
  <c r="N43" i="4"/>
  <c r="F43" i="4"/>
  <c r="P42" i="4"/>
  <c r="O42" i="4"/>
  <c r="N42" i="4"/>
  <c r="F42" i="4"/>
  <c r="P41" i="4"/>
  <c r="O41" i="4"/>
  <c r="N41" i="4"/>
  <c r="F41" i="4"/>
  <c r="P40" i="4"/>
  <c r="O40" i="4"/>
  <c r="N40" i="4"/>
  <c r="F40" i="4"/>
  <c r="P39" i="4"/>
  <c r="O39" i="4"/>
  <c r="N39" i="4"/>
  <c r="F39" i="4"/>
  <c r="P38" i="4"/>
  <c r="O38" i="4"/>
  <c r="N38" i="4"/>
  <c r="F38" i="4"/>
  <c r="P37" i="4"/>
  <c r="O37" i="4"/>
  <c r="N37" i="4"/>
  <c r="F37" i="4"/>
  <c r="P36" i="4"/>
  <c r="O36" i="4"/>
  <c r="N36" i="4"/>
  <c r="F36" i="4"/>
  <c r="P35" i="4"/>
  <c r="O35" i="4"/>
  <c r="N35" i="4"/>
  <c r="F35" i="4"/>
  <c r="P34" i="4"/>
  <c r="O34" i="4"/>
  <c r="N34" i="4"/>
  <c r="F34" i="4"/>
  <c r="P33" i="4"/>
  <c r="O33" i="4"/>
  <c r="N33" i="4"/>
  <c r="F33" i="4"/>
  <c r="P32" i="4"/>
  <c r="O32" i="4"/>
  <c r="N32" i="4"/>
  <c r="F32" i="4"/>
  <c r="P27" i="4"/>
  <c r="O27" i="4"/>
  <c r="N27" i="4"/>
  <c r="F27" i="4"/>
  <c r="P26" i="4"/>
  <c r="O26" i="4"/>
  <c r="N26" i="4"/>
  <c r="F26" i="4"/>
  <c r="P25" i="4"/>
  <c r="O25" i="4"/>
  <c r="N25" i="4"/>
  <c r="F25" i="4"/>
  <c r="P24" i="4"/>
  <c r="O24" i="4"/>
  <c r="N24" i="4"/>
  <c r="F24" i="4"/>
  <c r="P23" i="4"/>
  <c r="O23" i="4"/>
  <c r="N23" i="4"/>
  <c r="F23" i="4"/>
  <c r="P22" i="4"/>
  <c r="O22" i="4"/>
  <c r="N22" i="4"/>
  <c r="F22" i="4"/>
  <c r="P21" i="4"/>
  <c r="O21" i="4"/>
  <c r="N21" i="4"/>
  <c r="F21" i="4"/>
  <c r="P20" i="4"/>
  <c r="O20" i="4"/>
  <c r="N20" i="4"/>
  <c r="F20" i="4"/>
  <c r="P19" i="4"/>
  <c r="O19" i="4"/>
  <c r="N19" i="4"/>
  <c r="F19" i="4"/>
  <c r="P18" i="4"/>
  <c r="O18" i="4"/>
  <c r="N18" i="4"/>
  <c r="F18" i="4"/>
  <c r="P17" i="4"/>
  <c r="O17" i="4"/>
  <c r="N17" i="4"/>
  <c r="F17" i="4"/>
  <c r="P16" i="4"/>
  <c r="O16" i="4"/>
  <c r="N16" i="4"/>
  <c r="F16" i="4"/>
  <c r="P15" i="4"/>
  <c r="O15" i="4"/>
  <c r="N15" i="4"/>
  <c r="F15" i="4"/>
  <c r="O48" i="3"/>
  <c r="N48" i="3"/>
  <c r="F48" i="3"/>
  <c r="O47" i="3"/>
  <c r="N47" i="3"/>
  <c r="F47" i="3"/>
  <c r="O46" i="3"/>
  <c r="N46" i="3"/>
  <c r="F46" i="3"/>
  <c r="O45" i="3"/>
  <c r="N45" i="3"/>
  <c r="F45" i="3"/>
  <c r="O44" i="3"/>
  <c r="N44" i="3"/>
  <c r="F44" i="3"/>
  <c r="O43" i="3"/>
  <c r="N43" i="3"/>
  <c r="F43" i="3"/>
  <c r="O40" i="3"/>
  <c r="N40" i="3"/>
  <c r="F40" i="3"/>
  <c r="O39" i="3"/>
  <c r="N39" i="3"/>
  <c r="F39" i="3"/>
  <c r="O38" i="3"/>
  <c r="N38" i="3"/>
  <c r="F38" i="3"/>
  <c r="O37" i="3"/>
  <c r="N37" i="3"/>
  <c r="F37" i="3"/>
  <c r="O36" i="3"/>
  <c r="N36" i="3"/>
  <c r="F36" i="3"/>
  <c r="O35" i="3"/>
  <c r="F35" i="3"/>
  <c r="N33" i="3"/>
  <c r="F33" i="3"/>
  <c r="O32" i="3"/>
  <c r="N32" i="3"/>
  <c r="F32" i="3"/>
  <c r="O27" i="3"/>
  <c r="N27" i="3"/>
  <c r="F27" i="3"/>
  <c r="O26" i="3"/>
  <c r="N26" i="3"/>
  <c r="F26" i="3"/>
  <c r="O25" i="3"/>
  <c r="N25" i="3"/>
  <c r="F25" i="3"/>
  <c r="O24" i="3"/>
  <c r="N24" i="3"/>
  <c r="F24" i="3"/>
  <c r="O23" i="3"/>
  <c r="N23" i="3"/>
  <c r="F23" i="3"/>
  <c r="O22" i="3"/>
  <c r="N22" i="3"/>
  <c r="F22" i="3"/>
  <c r="F17" i="3"/>
  <c r="N15" i="3"/>
  <c r="F15" i="3"/>
  <c r="P27" i="2"/>
  <c r="O27" i="2"/>
  <c r="N27" i="2"/>
  <c r="P26" i="2"/>
  <c r="O26" i="2"/>
  <c r="N26" i="2"/>
  <c r="P25" i="2"/>
  <c r="O25" i="2"/>
  <c r="N25" i="2"/>
  <c r="F25" i="2"/>
  <c r="P24" i="2"/>
  <c r="O24" i="2"/>
  <c r="N24" i="2"/>
  <c r="F24" i="2"/>
  <c r="P23" i="2"/>
  <c r="O23" i="2"/>
  <c r="N23" i="2"/>
  <c r="F23" i="2"/>
  <c r="P22" i="2"/>
  <c r="O22" i="2"/>
  <c r="N22" i="2"/>
  <c r="F22" i="2"/>
  <c r="P21" i="2"/>
  <c r="O21" i="2"/>
  <c r="N21" i="2"/>
  <c r="F21" i="2"/>
  <c r="P20" i="2"/>
  <c r="O20" i="2"/>
  <c r="N20" i="2"/>
  <c r="F20" i="2"/>
  <c r="P19" i="2"/>
  <c r="O19" i="2"/>
  <c r="N19" i="2"/>
  <c r="F19" i="2"/>
  <c r="P17" i="2"/>
  <c r="O17" i="2"/>
  <c r="N17" i="2"/>
  <c r="F17" i="2"/>
  <c r="P16" i="2"/>
  <c r="O16" i="2"/>
  <c r="N16" i="2"/>
  <c r="F16" i="2"/>
  <c r="P14" i="2"/>
  <c r="O14" i="2"/>
  <c r="N14" i="2"/>
  <c r="F14" i="2"/>
  <c r="P13" i="2"/>
  <c r="O13" i="2"/>
  <c r="N13" i="2"/>
  <c r="F13" i="2"/>
  <c r="P12" i="2"/>
  <c r="O12" i="2"/>
  <c r="N12" i="2"/>
  <c r="F12" i="2"/>
  <c r="P11" i="2"/>
  <c r="O11" i="2"/>
  <c r="N11" i="2"/>
  <c r="F11" i="2"/>
  <c r="P10" i="2"/>
  <c r="O10" i="2"/>
  <c r="N10" i="2"/>
  <c r="F10" i="2"/>
  <c r="P45" i="1"/>
  <c r="O45" i="1"/>
  <c r="N45" i="1"/>
  <c r="F45" i="1"/>
  <c r="O40" i="1"/>
  <c r="P40" i="1"/>
  <c r="F40" i="1"/>
  <c r="P39" i="1"/>
  <c r="O39" i="1"/>
  <c r="N39" i="1"/>
  <c r="F39" i="1"/>
  <c r="O38" i="1"/>
  <c r="N38" i="1"/>
  <c r="P38" i="1"/>
  <c r="F38" i="1"/>
  <c r="P37" i="1"/>
  <c r="O37" i="1"/>
  <c r="N37" i="1"/>
  <c r="F37" i="1"/>
  <c r="P32" i="1"/>
  <c r="O32" i="1"/>
  <c r="N32" i="1"/>
  <c r="F32" i="1"/>
  <c r="P31" i="1"/>
  <c r="O31" i="1"/>
  <c r="N31" i="1"/>
  <c r="F31" i="1"/>
  <c r="P30" i="1"/>
  <c r="O30" i="1"/>
  <c r="F30" i="1"/>
  <c r="P29" i="1"/>
  <c r="O29" i="1"/>
  <c r="F29" i="1"/>
  <c r="P27" i="1"/>
  <c r="O27" i="1"/>
  <c r="N27" i="1"/>
  <c r="F27" i="1"/>
  <c r="P22" i="1"/>
  <c r="O22" i="1"/>
  <c r="N22" i="1"/>
  <c r="F22" i="1"/>
  <c r="P21" i="1"/>
  <c r="O21" i="1"/>
  <c r="N21" i="1"/>
  <c r="F21" i="1"/>
  <c r="P20" i="1"/>
  <c r="O20" i="1"/>
  <c r="N20" i="1"/>
  <c r="P19" i="1"/>
  <c r="O19" i="1"/>
  <c r="N19" i="1"/>
  <c r="F19" i="1"/>
  <c r="P18" i="1"/>
  <c r="O18" i="1"/>
  <c r="N18" i="1"/>
  <c r="F18" i="1"/>
  <c r="P17" i="1"/>
  <c r="O17" i="1"/>
  <c r="N17" i="1"/>
  <c r="F17" i="1"/>
  <c r="P16" i="1"/>
  <c r="O16" i="1"/>
  <c r="N16" i="1"/>
  <c r="F16" i="1"/>
  <c r="P15" i="1"/>
  <c r="O15" i="1"/>
  <c r="N15" i="1"/>
  <c r="F15" i="1"/>
  <c r="N40" i="1" l="1"/>
</calcChain>
</file>

<file path=xl/sharedStrings.xml><?xml version="1.0" encoding="utf-8"?>
<sst xmlns="http://schemas.openxmlformats.org/spreadsheetml/2006/main" count="648" uniqueCount="211">
  <si>
    <t>VICEMINISTERIO DE PLANIFICACIÓN SECTORIAL AROPECUARIA</t>
  </si>
  <si>
    <t>Departamento de Formulación, Monitoreo y Evaluación de Planes, Programas y Proyectos.</t>
  </si>
  <si>
    <t>División de Evaluación</t>
  </si>
  <si>
    <t>Matríz Estadistica Institucional</t>
  </si>
  <si>
    <t>Documento relacionado</t>
  </si>
  <si>
    <t>Versión</t>
  </si>
  <si>
    <t>Plantilla de ejecución de las unidades ejecutoras</t>
  </si>
  <si>
    <t>Producción/Actividad</t>
  </si>
  <si>
    <t>Unidad de Medida</t>
  </si>
  <si>
    <t>Cantidad</t>
  </si>
  <si>
    <t>Tipo de Beneficiario</t>
  </si>
  <si>
    <t>Beneficiarios</t>
  </si>
  <si>
    <t>Total Masc</t>
  </si>
  <si>
    <t>Total Fem</t>
  </si>
  <si>
    <t>Masc</t>
  </si>
  <si>
    <t>Fem</t>
  </si>
  <si>
    <t>Cereales</t>
  </si>
  <si>
    <t>Quintales</t>
  </si>
  <si>
    <t>Productores</t>
  </si>
  <si>
    <t>Raíces y Tubérculos</t>
  </si>
  <si>
    <t>Camionadas</t>
  </si>
  <si>
    <t>Hortalizas</t>
  </si>
  <si>
    <t>Libras</t>
  </si>
  <si>
    <t>Leguminosas</t>
  </si>
  <si>
    <t>Musáceas</t>
  </si>
  <si>
    <t>Unidades de cepas de plátano y guineo</t>
  </si>
  <si>
    <t>Unidades de plantas de plátano y guineo</t>
  </si>
  <si>
    <t>Unidades de colmitos de plátano y guineo</t>
  </si>
  <si>
    <t>Oleaginosas</t>
  </si>
  <si>
    <t>Unidades de plantas y nueces de coco</t>
  </si>
  <si>
    <t>Desarrollo Frutícola</t>
  </si>
  <si>
    <t>Producción de Plantas Frutales</t>
  </si>
  <si>
    <t>Unidades</t>
  </si>
  <si>
    <t>Distribución de Semillas</t>
  </si>
  <si>
    <t>Distribución de Plantas Frutales</t>
  </si>
  <si>
    <t>Siembra de Frutales</t>
  </si>
  <si>
    <t xml:space="preserve">Tareas </t>
  </si>
  <si>
    <t>Capacitación</t>
  </si>
  <si>
    <t xml:space="preserve">Prod. y Téc. </t>
  </si>
  <si>
    <t>Asistencia Técnica</t>
  </si>
  <si>
    <t>Desarrollo Cacaotalero</t>
  </si>
  <si>
    <t>Producción de Plantas</t>
  </si>
  <si>
    <t>Distribución de Plantas</t>
  </si>
  <si>
    <t>Mecanización de terrenos</t>
  </si>
  <si>
    <t>Mecanización Agrícola</t>
  </si>
  <si>
    <t>Tareas preparadas</t>
  </si>
  <si>
    <t>Animales entregados a agricultores familiares</t>
  </si>
  <si>
    <t>Familias</t>
  </si>
  <si>
    <t>Entrega de semillas de hotalizas</t>
  </si>
  <si>
    <t>Asociaciones</t>
  </si>
  <si>
    <t>Téc. y prod.</t>
  </si>
  <si>
    <t>Asistencias Técnicas (reuniones, asistencias y encuentros)</t>
  </si>
  <si>
    <t>Téc., prod. Y Asociaciones</t>
  </si>
  <si>
    <t>Fortalecimiento Organizacional - Asociatividad Rural</t>
  </si>
  <si>
    <t>Total
Trimestre</t>
  </si>
  <si>
    <t>Fomento a las Agroempresas</t>
  </si>
  <si>
    <t>Visitas Técnicas/Seguimiento</t>
  </si>
  <si>
    <t xml:space="preserve">Número de Agroempresas Visitadas </t>
  </si>
  <si>
    <t>Reunión de Evaluación/Seguimiento</t>
  </si>
  <si>
    <t>Agroempresas Asistidas</t>
  </si>
  <si>
    <t>Técnicos</t>
  </si>
  <si>
    <t>Participacion en Ferias y Ruedas de Negocios</t>
  </si>
  <si>
    <t>Agroempresas Participantes</t>
  </si>
  <si>
    <t>Industriales</t>
  </si>
  <si>
    <t>Actualización/Validación de Datos</t>
  </si>
  <si>
    <t>Cursos/Seminarios/Capacitación</t>
  </si>
  <si>
    <t>Asistencia técnica</t>
  </si>
  <si>
    <t>Fortalecimiento Institucional</t>
  </si>
  <si>
    <t>Jornada de Sensilización</t>
  </si>
  <si>
    <t>Departamento de Formulación, Monitoreo y Evaluación de Planes, Programas y Proyectos</t>
  </si>
  <si>
    <t>Comunidades</t>
  </si>
  <si>
    <t>Kilómetros</t>
  </si>
  <si>
    <t>Construcción de pozos tubulares</t>
  </si>
  <si>
    <t>Inocuidad Agroalimentaria</t>
  </si>
  <si>
    <t>Analisis de Plaguicidas (monitoreo de residuo)</t>
  </si>
  <si>
    <t>Varios</t>
  </si>
  <si>
    <t xml:space="preserve">Inspecciones, reinspecciones y auditoría </t>
  </si>
  <si>
    <t>Cursos</t>
  </si>
  <si>
    <t>Unidades Productivas primaria registradas en DIA</t>
  </si>
  <si>
    <t>Certificación de las unidades y establecimientos Agropecuarios</t>
  </si>
  <si>
    <t>Asistencia a comité técnico cient. De alimentos</t>
  </si>
  <si>
    <t>Sanidad Vegetal - Subdirección de Registro</t>
  </si>
  <si>
    <t>Registros de Plaguicidas</t>
  </si>
  <si>
    <t>Certificados</t>
  </si>
  <si>
    <t>Importadores</t>
  </si>
  <si>
    <t>Registro de Empresas Distribuidoras</t>
  </si>
  <si>
    <t>Registros de Empresas Representantes</t>
  </si>
  <si>
    <t>Registro Empresas Fumigadoras</t>
  </si>
  <si>
    <t>Renovación Registros de Plaguicidas</t>
  </si>
  <si>
    <t>Emisión Guía Importación Plaguicidas Formulados</t>
  </si>
  <si>
    <t>Emisión Guía Importación Materia Prima Plaguicidas</t>
  </si>
  <si>
    <t>Emisión Guía Importación Muestras Plaguicidas</t>
  </si>
  <si>
    <t>Guías</t>
  </si>
  <si>
    <t>Inspección Plaguicidas en Punto de Entrada</t>
  </si>
  <si>
    <t>Reporte de inspección</t>
  </si>
  <si>
    <t>Fiscalización Tiendas Expendios</t>
  </si>
  <si>
    <t>Pruebas Eficacia Biológica</t>
  </si>
  <si>
    <t>Ensayos</t>
  </si>
  <si>
    <t>Sanidad Vegetal - Subdirección Técnica</t>
  </si>
  <si>
    <t>Apoyo realización prueba de eficacia a plaguicidas (Ensayos)</t>
  </si>
  <si>
    <t>Instalación/Evalación</t>
  </si>
  <si>
    <t>Monitoreo para la detección de plagas</t>
  </si>
  <si>
    <t>Monitoreos</t>
  </si>
  <si>
    <t>Visitas a Finca</t>
  </si>
  <si>
    <t>Visitas Domiciliaria</t>
  </si>
  <si>
    <t>Consultas en oficina</t>
  </si>
  <si>
    <t>Vigilancia Moscafrut-RD Moscas exóticas</t>
  </si>
  <si>
    <t>Monitoreos/Trampeos</t>
  </si>
  <si>
    <t>Monitoreo Severidad Sigatoka negra</t>
  </si>
  <si>
    <t>Demostraciones</t>
  </si>
  <si>
    <t>Talleres</t>
  </si>
  <si>
    <t>Giras educativas</t>
  </si>
  <si>
    <t>Adiestarmientos</t>
  </si>
  <si>
    <t>Charlas</t>
  </si>
  <si>
    <t>Sanidad Vegetal - Subdirección de Cuarentena</t>
  </si>
  <si>
    <t>Muestras procesadas  Internacional Laboratorio (AILA)</t>
  </si>
  <si>
    <t xml:space="preserve">Muestras  </t>
  </si>
  <si>
    <t>Agroempresa</t>
  </si>
  <si>
    <t>¿</t>
  </si>
  <si>
    <t>Muestras Procesadas Internacional Laboratorio (Haina)</t>
  </si>
  <si>
    <t>Muestras procesasas Internac. Laborat. (Caucedo)</t>
  </si>
  <si>
    <t>Muestras procesadas internacional Laboratorio (Puerto Plata)</t>
  </si>
  <si>
    <t>Muestras procesadas Nacional Laboratorio (AILA)</t>
  </si>
  <si>
    <t>Productor</t>
  </si>
  <si>
    <t>Muestras procesadas Nacional Laboratorio (Haina)</t>
  </si>
  <si>
    <t>Barcos Recibidos</t>
  </si>
  <si>
    <t>Inspecciones</t>
  </si>
  <si>
    <t>Comunidad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</si>
  <si>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</si>
  <si>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</si>
  <si>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</si>
  <si>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</si>
  <si>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</si>
  <si>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</si>
  <si>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Volumen (toneladas métricas)</t>
  </si>
  <si>
    <t>Importaciones de madera M3</t>
  </si>
  <si>
    <t>Volumen (metro cubico)</t>
  </si>
  <si>
    <t>Exportaciones en TM</t>
  </si>
  <si>
    <t>Decomisos en Kgs</t>
  </si>
  <si>
    <t>Vólumen (kilogramos)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</si>
  <si>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</si>
  <si>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</si>
  <si>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</si>
  <si>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</si>
  <si>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</si>
  <si>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</si>
  <si>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 xml:space="preserve">Certificaciones </t>
  </si>
  <si>
    <t>Importaciones Emitidas</t>
  </si>
  <si>
    <t>Certificados Fitosanitarios Emitidos</t>
  </si>
  <si>
    <t xml:space="preserve">Tratamientos Realizados </t>
  </si>
  <si>
    <t>Tratamientos</t>
  </si>
  <si>
    <t>Intercepciones de Plagas</t>
  </si>
  <si>
    <t>Informes</t>
  </si>
  <si>
    <t>Envío al Laboratorio</t>
  </si>
  <si>
    <t>Informe de resultados</t>
  </si>
  <si>
    <t>Solicitud de Análisis de Riesgo</t>
  </si>
  <si>
    <t>Informe de ARP</t>
  </si>
  <si>
    <t>Análisis de Riesgo realizado</t>
  </si>
  <si>
    <t xml:space="preserve">Solicitudes </t>
  </si>
  <si>
    <t>Análisis de Riesgo en Proceso</t>
  </si>
  <si>
    <t>Servicios de Extensión y Capacitación Agropecuaria</t>
  </si>
  <si>
    <t>Visitas a finca AL</t>
  </si>
  <si>
    <t>Visitas</t>
  </si>
  <si>
    <t>Reuniones GIA's</t>
  </si>
  <si>
    <t>Reuniones</t>
  </si>
  <si>
    <t>Días de campo/Giras</t>
  </si>
  <si>
    <t>Días de campo/Gira</t>
  </si>
  <si>
    <t>Charlas/ Conferencias</t>
  </si>
  <si>
    <t>Charlas/Conferencias</t>
  </si>
  <si>
    <t>Cursos a productores</t>
  </si>
  <si>
    <t>Cursos a técnicos</t>
  </si>
  <si>
    <t>Adiestramientos</t>
  </si>
  <si>
    <t>Agricultura Orgánica</t>
  </si>
  <si>
    <t>Capacitación en Agricultura Orgánica</t>
  </si>
  <si>
    <t>Cantidad de Capacitaciones realizadas (taller, charla y cursos)</t>
  </si>
  <si>
    <t>Elaboración de abonos Orgánicos  sólidos (Bocashi)</t>
  </si>
  <si>
    <t>Elaboración de abono orgánicos líquidos. (supermagro)</t>
  </si>
  <si>
    <t>Litros</t>
  </si>
  <si>
    <t>Elaboración de plaguicidas Orgánicos, caldo sulfocalcico</t>
  </si>
  <si>
    <t>Visitas realizadas</t>
  </si>
  <si>
    <t>Enero</t>
  </si>
  <si>
    <t>Febrero</t>
  </si>
  <si>
    <t>Marzo</t>
  </si>
  <si>
    <t xml:space="preserve">Enero </t>
  </si>
  <si>
    <t xml:space="preserve">Febrero </t>
  </si>
  <si>
    <t>Enero-Marzo 2023</t>
  </si>
  <si>
    <t>h</t>
  </si>
  <si>
    <t xml:space="preserve">Talleres </t>
  </si>
  <si>
    <t>Talleres a productores</t>
  </si>
  <si>
    <t>Talleres a tecnicos</t>
  </si>
  <si>
    <t xml:space="preserve">Tecnicos </t>
  </si>
  <si>
    <t>Demostraciones de Metodos</t>
  </si>
  <si>
    <t>Demostraciones de Resultados</t>
  </si>
  <si>
    <t>Huertos Nuevos</t>
  </si>
  <si>
    <t>Huertos En Produccion</t>
  </si>
  <si>
    <t>Parcelas Demostrativas</t>
  </si>
  <si>
    <t>Modificacion de registros</t>
  </si>
  <si>
    <t>Renovacion Registros de Empresas Distribuidoras</t>
  </si>
  <si>
    <t>Renovacion Registros de Empresas Representantes</t>
  </si>
  <si>
    <t>varios</t>
  </si>
  <si>
    <t>Renovacion Registro Tiendas Expedios</t>
  </si>
  <si>
    <t>Renovacion Registros de Empresas Fumigadoras</t>
  </si>
  <si>
    <t>Re-registro de plaguicidas</t>
  </si>
  <si>
    <t>Vehículos inspeccionados</t>
  </si>
  <si>
    <t xml:space="preserve">Construcción, rehabilitación y reconstrucción de caminos Interparcelarios </t>
  </si>
  <si>
    <t>Total Benef.</t>
  </si>
  <si>
    <t>}</t>
  </si>
  <si>
    <t>Insumos y herramientas menores entregados a productores pecuarios</t>
  </si>
  <si>
    <t>Distribución Material de Siembra</t>
  </si>
  <si>
    <r>
      <rPr>
        <sz val="7"/>
        <rFont val="Times New Roman"/>
        <family val="1"/>
      </rPr>
      <t>Total
Trimestre</t>
    </r>
  </si>
  <si>
    <t>Infraestructuras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</si>
</sst>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19" x14ac:knownFonts="1">
    <font>
      <sz val="10"/>
      <color rgb="FF000000"/>
      <name val="Times New Roman"/>
      <charset val="204"/>
    </font>
    <font>
      <b/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sz val="8"/>
      <name val="Times New Roman"/>
      <family val="1"/>
    </font>
    <font>
      <sz val="7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Book Antiqua"/>
      <family val="1"/>
    </font>
    <font>
      <sz val="12"/>
      <name val="Times New Roman"/>
      <family val="1"/>
    </font>
    <font>
      <sz val="9"/>
      <name val="Book Antiqua"/>
      <family val="1"/>
    </font>
    <font>
      <sz val="11"/>
      <name val="Times New Roman"/>
      <family val="1"/>
    </font>
    <font>
      <sz val="8.5"/>
      <name val="Times New Roman"/>
      <family val="1"/>
    </font>
    <font>
      <sz val="10"/>
      <color rgb="FFFF0000"/>
      <name val="Book Antiqua"/>
      <family val="1"/>
    </font>
    <font>
      <sz val="11"/>
      <color rgb="FF000000"/>
      <name val="Times New Roman"/>
      <family val="1"/>
    </font>
    <font>
      <sz val="8.5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vertical="top" shrinkToFit="1"/>
    </xf>
    <xf numFmtId="165" fontId="5" fillId="0" borderId="0" xfId="1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2" fillId="0" borderId="0" xfId="0" applyFont="1"/>
    <xf numFmtId="0" fontId="9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165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 wrapText="1"/>
    </xf>
    <xf numFmtId="165" fontId="5" fillId="0" borderId="0" xfId="1" applyNumberFormat="1" applyFont="1" applyFill="1" applyBorder="1" applyAlignment="1">
      <alignment horizontal="left" vertical="top" indent="2" shrinkToFit="1"/>
    </xf>
    <xf numFmtId="165" fontId="5" fillId="0" borderId="0" xfId="1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5" fontId="5" fillId="0" borderId="0" xfId="1" applyNumberFormat="1" applyFont="1" applyFill="1" applyBorder="1" applyAlignment="1">
      <alignment horizontal="left" vertical="top" shrinkToFit="1"/>
    </xf>
    <xf numFmtId="0" fontId="5" fillId="0" borderId="0" xfId="1" applyNumberFormat="1" applyFont="1" applyFill="1" applyBorder="1" applyAlignment="1">
      <alignment horizontal="left" vertical="center" shrinkToFit="1"/>
    </xf>
    <xf numFmtId="37" fontId="5" fillId="0" borderId="0" xfId="1" applyNumberFormat="1" applyFont="1" applyFill="1" applyBorder="1" applyAlignment="1">
      <alignment horizontal="left" vertical="top" shrinkToFit="1"/>
    </xf>
    <xf numFmtId="37" fontId="5" fillId="0" borderId="0" xfId="1" applyNumberFormat="1" applyFont="1" applyFill="1" applyBorder="1" applyAlignment="1">
      <alignment horizontal="left" shrinkToFit="1"/>
    </xf>
    <xf numFmtId="3" fontId="5" fillId="0" borderId="0" xfId="1" applyNumberFormat="1" applyFont="1" applyFill="1" applyBorder="1" applyAlignment="1">
      <alignment horizontal="left" vertical="top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165" fontId="7" fillId="0" borderId="0" xfId="1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shrinkToFit="1"/>
    </xf>
    <xf numFmtId="3" fontId="5" fillId="0" borderId="0" xfId="0" applyNumberFormat="1" applyFont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left" vertical="top" shrinkToFit="1"/>
    </xf>
    <xf numFmtId="165" fontId="7" fillId="0" borderId="0" xfId="1" applyNumberFormat="1" applyFont="1" applyFill="1" applyBorder="1" applyAlignment="1">
      <alignment horizontal="left" vertical="top" wrapText="1"/>
    </xf>
    <xf numFmtId="165" fontId="7" fillId="0" borderId="0" xfId="1" applyNumberFormat="1" applyFont="1" applyFill="1" applyBorder="1" applyAlignment="1">
      <alignment horizontal="left" vertical="top" indent="2" shrinkToFit="1"/>
    </xf>
    <xf numFmtId="165" fontId="5" fillId="0" borderId="0" xfId="1" applyNumberFormat="1" applyFont="1" applyFill="1" applyBorder="1" applyAlignment="1">
      <alignment horizontal="left" vertical="center" indent="2" shrinkToFit="1"/>
    </xf>
    <xf numFmtId="3" fontId="7" fillId="0" borderId="0" xfId="1" applyNumberFormat="1" applyFont="1" applyFill="1" applyBorder="1" applyAlignment="1">
      <alignment horizontal="left" vertical="center" shrinkToFit="1"/>
    </xf>
    <xf numFmtId="3" fontId="5" fillId="0" borderId="0" xfId="1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65" fontId="5" fillId="0" borderId="0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 vertical="center"/>
    </xf>
    <xf numFmtId="165" fontId="5" fillId="0" borderId="0" xfId="1" applyNumberFormat="1" applyFont="1" applyFill="1" applyBorder="1" applyAlignment="1">
      <alignment shrinkToFit="1"/>
    </xf>
    <xf numFmtId="164" fontId="5" fillId="0" borderId="0" xfId="1" applyFont="1" applyFill="1" applyBorder="1" applyAlignment="1">
      <alignment shrinkToFit="1"/>
    </xf>
    <xf numFmtId="0" fontId="14" fillId="0" borderId="0" xfId="0" applyFont="1" applyAlignment="1">
      <alignment vertical="center"/>
    </xf>
    <xf numFmtId="164" fontId="5" fillId="0" borderId="0" xfId="1" applyFont="1" applyFill="1" applyBorder="1" applyAlignment="1">
      <alignment vertical="center" shrinkToFit="1"/>
    </xf>
    <xf numFmtId="166" fontId="5" fillId="0" borderId="0" xfId="1" applyNumberFormat="1" applyFont="1" applyFill="1" applyBorder="1" applyAlignment="1">
      <alignment vertical="top" shrinkToFit="1"/>
    </xf>
    <xf numFmtId="164" fontId="5" fillId="0" borderId="0" xfId="1" applyFont="1" applyFill="1" applyBorder="1" applyAlignment="1">
      <alignment vertical="top" shrinkToFit="1"/>
    </xf>
    <xf numFmtId="39" fontId="5" fillId="0" borderId="0" xfId="1" applyNumberFormat="1" applyFont="1" applyFill="1" applyBorder="1" applyAlignment="1">
      <alignment vertical="center" shrinkToFit="1"/>
    </xf>
    <xf numFmtId="0" fontId="7" fillId="0" borderId="0" xfId="0" applyFont="1" applyAlignment="1">
      <alignment vertical="top"/>
    </xf>
    <xf numFmtId="3" fontId="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1" applyNumberFormat="1" applyFont="1" applyFill="1" applyBorder="1" applyAlignment="1">
      <alignment shrinkToFit="1"/>
    </xf>
    <xf numFmtId="0" fontId="7" fillId="0" borderId="0" xfId="0" applyFont="1" applyAlignment="1">
      <alignment wrapText="1"/>
    </xf>
    <xf numFmtId="4" fontId="5" fillId="0" borderId="0" xfId="1" applyNumberFormat="1" applyFont="1" applyFill="1" applyBorder="1" applyAlignment="1">
      <alignment vertical="top" shrinkToFit="1"/>
    </xf>
    <xf numFmtId="4" fontId="5" fillId="0" borderId="0" xfId="1" applyNumberFormat="1" applyFont="1" applyFill="1" applyBorder="1" applyAlignment="1">
      <alignment shrinkToFi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165" fontId="5" fillId="0" borderId="0" xfId="1" applyNumberFormat="1" applyFont="1" applyFill="1" applyBorder="1" applyAlignment="1">
      <alignment vertical="top" shrinkToFit="1"/>
    </xf>
    <xf numFmtId="165" fontId="5" fillId="0" borderId="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165" fontId="9" fillId="0" borderId="0" xfId="1" applyNumberFormat="1" applyFont="1" applyFill="1" applyBorder="1" applyAlignment="1">
      <alignment horizontal="left" vertical="top" shrinkToFit="1"/>
    </xf>
    <xf numFmtId="3" fontId="9" fillId="0" borderId="0" xfId="0" applyNumberFormat="1" applyFont="1" applyAlignment="1">
      <alignment horizontal="left" vertical="top" wrapText="1"/>
    </xf>
    <xf numFmtId="165" fontId="9" fillId="0" borderId="0" xfId="1" applyNumberFormat="1" applyFont="1" applyFill="1" applyBorder="1" applyAlignment="1">
      <alignment horizontal="left" vertical="center" shrinkToFit="1"/>
    </xf>
    <xf numFmtId="165" fontId="9" fillId="0" borderId="0" xfId="1" applyNumberFormat="1" applyFont="1" applyFill="1" applyBorder="1" applyAlignment="1">
      <alignment horizontal="left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3"/>
  <sheetViews>
    <sheetView topLeftCell="A18" zoomScale="130" zoomScaleNormal="130" zoomScaleSheetLayoutView="100" workbookViewId="0">
      <selection activeCell="A45" sqref="A45"/>
    </sheetView>
  </sheetViews>
  <sheetFormatPr baseColWidth="10" defaultColWidth="9.33203125" defaultRowHeight="12.75" x14ac:dyDescent="0.2"/>
  <cols>
    <col min="1" max="1" width="22.83203125" style="1" customWidth="1"/>
    <col min="2" max="2" width="26.6640625" style="1" customWidth="1"/>
    <col min="3" max="3" width="7.5" style="1" customWidth="1"/>
    <col min="4" max="4" width="9.1640625" style="1" customWidth="1"/>
    <col min="5" max="5" width="9.6640625" style="1" customWidth="1"/>
    <col min="6" max="6" width="8.33203125" style="1" customWidth="1"/>
    <col min="7" max="7" width="10.33203125" style="1" customWidth="1"/>
    <col min="8" max="8" width="5.83203125" style="1" customWidth="1"/>
    <col min="9" max="10" width="5" style="1" customWidth="1"/>
    <col min="11" max="11" width="4.83203125" style="1" customWidth="1"/>
    <col min="12" max="12" width="5.5" style="1" customWidth="1"/>
    <col min="13" max="15" width="5.33203125" style="1" customWidth="1"/>
    <col min="16" max="16" width="8.83203125" style="1" customWidth="1"/>
    <col min="17" max="16384" width="9.33203125" style="1"/>
  </cols>
  <sheetData>
    <row r="2" spans="1:18" ht="1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2"/>
      <c r="R2" s="2"/>
    </row>
    <row r="3" spans="1:18" ht="1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Q3" s="12"/>
      <c r="R3" s="2"/>
    </row>
    <row r="4" spans="1:18" ht="12.7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13"/>
      <c r="R4" s="3"/>
    </row>
    <row r="5" spans="1:18" ht="17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13"/>
      <c r="R5" s="3"/>
    </row>
    <row r="6" spans="1:18" ht="12.75" customHeight="1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2"/>
    </row>
    <row r="7" spans="1:18" ht="14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Q7" s="22"/>
    </row>
    <row r="8" spans="1:18" ht="15" customHeight="1" x14ac:dyDescent="0.2">
      <c r="A8" s="22" t="s">
        <v>4</v>
      </c>
      <c r="B8" s="22"/>
      <c r="C8" s="22"/>
      <c r="D8" s="22"/>
      <c r="E8" s="22"/>
      <c r="F8" s="22"/>
      <c r="G8" s="22"/>
      <c r="H8" s="22"/>
      <c r="I8" s="22" t="s">
        <v>5</v>
      </c>
      <c r="J8" s="22"/>
      <c r="K8" s="22"/>
      <c r="L8" s="22"/>
      <c r="M8" s="22"/>
      <c r="N8" s="22"/>
      <c r="O8" s="22"/>
      <c r="Q8" s="22"/>
    </row>
    <row r="9" spans="1:18" ht="15.75" customHeight="1" x14ac:dyDescent="0.2">
      <c r="A9" s="22" t="s">
        <v>6</v>
      </c>
      <c r="B9" s="22"/>
      <c r="C9" s="22"/>
      <c r="D9" s="22"/>
      <c r="E9" s="22"/>
      <c r="F9" s="22"/>
      <c r="G9" s="22"/>
      <c r="H9" s="22"/>
      <c r="I9" s="22" t="s">
        <v>185</v>
      </c>
      <c r="J9" s="22"/>
      <c r="K9" s="22"/>
      <c r="L9" s="22"/>
      <c r="M9" s="22"/>
      <c r="N9" s="22"/>
      <c r="O9" s="22"/>
      <c r="Q9" s="22"/>
    </row>
    <row r="10" spans="1:18" x14ac:dyDescent="0.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22"/>
    </row>
    <row r="11" spans="1:18" ht="12" customHeight="1" x14ac:dyDescent="0.2">
      <c r="A11" s="80" t="s">
        <v>208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22"/>
    </row>
    <row r="12" spans="1:18" ht="12" customHeight="1" x14ac:dyDescent="0.2">
      <c r="A12" s="81" t="s">
        <v>7</v>
      </c>
      <c r="B12" s="81" t="s">
        <v>8</v>
      </c>
      <c r="C12" s="81" t="s">
        <v>9</v>
      </c>
      <c r="D12" s="81"/>
      <c r="E12" s="81"/>
      <c r="F12" s="81"/>
      <c r="G12" s="81" t="s">
        <v>10</v>
      </c>
      <c r="H12" s="81" t="s">
        <v>11</v>
      </c>
      <c r="I12" s="81"/>
      <c r="J12" s="81"/>
      <c r="K12" s="81"/>
      <c r="L12" s="81"/>
      <c r="M12" s="81"/>
      <c r="N12" s="81"/>
      <c r="O12" s="81"/>
      <c r="P12" s="81"/>
      <c r="Q12" s="22"/>
    </row>
    <row r="13" spans="1:18" ht="18" customHeight="1" x14ac:dyDescent="0.2">
      <c r="A13" s="81"/>
      <c r="B13" s="81"/>
      <c r="C13" s="82" t="s">
        <v>180</v>
      </c>
      <c r="D13" s="82" t="s">
        <v>181</v>
      </c>
      <c r="E13" s="82" t="s">
        <v>182</v>
      </c>
      <c r="F13" s="84" t="s">
        <v>209</v>
      </c>
      <c r="G13" s="81"/>
      <c r="H13" s="82" t="s">
        <v>183</v>
      </c>
      <c r="I13" s="82"/>
      <c r="J13" s="82" t="s">
        <v>184</v>
      </c>
      <c r="K13" s="82"/>
      <c r="L13" s="82" t="s">
        <v>182</v>
      </c>
      <c r="M13" s="82"/>
      <c r="N13" s="81" t="s">
        <v>12</v>
      </c>
      <c r="O13" s="81" t="s">
        <v>13</v>
      </c>
      <c r="P13" s="84" t="s">
        <v>209</v>
      </c>
      <c r="Q13" s="22"/>
    </row>
    <row r="14" spans="1:18" ht="9" customHeight="1" x14ac:dyDescent="0.2">
      <c r="A14" s="81"/>
      <c r="B14" s="81"/>
      <c r="C14" s="82"/>
      <c r="D14" s="82"/>
      <c r="E14" s="82"/>
      <c r="F14" s="84"/>
      <c r="G14" s="81"/>
      <c r="H14" s="24" t="s">
        <v>14</v>
      </c>
      <c r="I14" s="24" t="s">
        <v>15</v>
      </c>
      <c r="J14" s="24" t="s">
        <v>14</v>
      </c>
      <c r="K14" s="24" t="s">
        <v>15</v>
      </c>
      <c r="L14" s="24" t="s">
        <v>14</v>
      </c>
      <c r="M14" s="24" t="s">
        <v>15</v>
      </c>
      <c r="N14" s="81"/>
      <c r="O14" s="81"/>
      <c r="P14" s="84"/>
      <c r="Q14" s="22"/>
    </row>
    <row r="15" spans="1:18" ht="9" customHeight="1" x14ac:dyDescent="0.2">
      <c r="A15" s="27" t="s">
        <v>16</v>
      </c>
      <c r="B15" s="27" t="s">
        <v>17</v>
      </c>
      <c r="C15" s="15">
        <v>130</v>
      </c>
      <c r="D15" s="28">
        <v>400</v>
      </c>
      <c r="E15" s="17">
        <v>1096</v>
      </c>
      <c r="F15" s="17">
        <f t="shared" ref="F15:F22" si="0">SUM(C15:E15)</f>
        <v>1626</v>
      </c>
      <c r="G15" s="27" t="s">
        <v>18</v>
      </c>
      <c r="H15" s="17">
        <v>50</v>
      </c>
      <c r="I15" s="17"/>
      <c r="J15" s="28">
        <v>193</v>
      </c>
      <c r="K15" s="28">
        <v>7</v>
      </c>
      <c r="L15" s="28">
        <v>400</v>
      </c>
      <c r="M15" s="28">
        <v>114</v>
      </c>
      <c r="N15" s="28">
        <f>SUM(H15,J15,L15)</f>
        <v>643</v>
      </c>
      <c r="O15" s="28">
        <f>SUM(I15,K15,M15)</f>
        <v>121</v>
      </c>
      <c r="P15" s="17">
        <f t="shared" ref="P15:P22" si="1">SUM(H15:M15)</f>
        <v>764</v>
      </c>
      <c r="Q15" s="22"/>
    </row>
    <row r="16" spans="1:18" ht="9" customHeight="1" x14ac:dyDescent="0.2">
      <c r="A16" s="27" t="s">
        <v>19</v>
      </c>
      <c r="B16" s="27" t="s">
        <v>20</v>
      </c>
      <c r="C16" s="16">
        <v>1591</v>
      </c>
      <c r="D16" s="28">
        <v>337</v>
      </c>
      <c r="E16" s="17">
        <v>443</v>
      </c>
      <c r="F16" s="17">
        <f t="shared" si="0"/>
        <v>2371</v>
      </c>
      <c r="G16" s="27" t="s">
        <v>18</v>
      </c>
      <c r="H16" s="17">
        <v>720</v>
      </c>
      <c r="I16" s="17">
        <v>51</v>
      </c>
      <c r="J16" s="17">
        <v>148</v>
      </c>
      <c r="K16" s="17">
        <v>11</v>
      </c>
      <c r="L16" s="17">
        <v>245</v>
      </c>
      <c r="M16" s="17">
        <v>15</v>
      </c>
      <c r="N16" s="17">
        <f t="shared" ref="N16:O22" si="2">SUM(H16,J16,L16)</f>
        <v>1113</v>
      </c>
      <c r="O16" s="17">
        <f t="shared" si="2"/>
        <v>77</v>
      </c>
      <c r="P16" s="17">
        <f t="shared" si="1"/>
        <v>1190</v>
      </c>
      <c r="Q16" s="22"/>
    </row>
    <row r="17" spans="1:17" ht="9" customHeight="1" x14ac:dyDescent="0.2">
      <c r="A17" s="27" t="s">
        <v>21</v>
      </c>
      <c r="B17" s="27" t="s">
        <v>22</v>
      </c>
      <c r="C17" s="16">
        <v>45</v>
      </c>
      <c r="D17" s="28">
        <v>60</v>
      </c>
      <c r="E17" s="17">
        <v>19</v>
      </c>
      <c r="F17" s="17">
        <f t="shared" si="0"/>
        <v>124</v>
      </c>
      <c r="G17" s="27" t="s">
        <v>18</v>
      </c>
      <c r="H17" s="17">
        <v>100</v>
      </c>
      <c r="I17" s="17">
        <v>44</v>
      </c>
      <c r="J17" s="17">
        <v>100</v>
      </c>
      <c r="K17" s="17">
        <v>60</v>
      </c>
      <c r="L17" s="17">
        <v>100</v>
      </c>
      <c r="M17" s="17">
        <v>25</v>
      </c>
      <c r="N17" s="17">
        <f t="shared" si="2"/>
        <v>300</v>
      </c>
      <c r="O17" s="17">
        <f t="shared" si="2"/>
        <v>129</v>
      </c>
      <c r="P17" s="17">
        <f t="shared" si="1"/>
        <v>429</v>
      </c>
      <c r="Q17" s="22"/>
    </row>
    <row r="18" spans="1:17" ht="9" customHeight="1" x14ac:dyDescent="0.2">
      <c r="A18" s="27" t="s">
        <v>23</v>
      </c>
      <c r="B18" s="27" t="s">
        <v>17</v>
      </c>
      <c r="C18" s="16">
        <v>126</v>
      </c>
      <c r="D18" s="28">
        <v>48</v>
      </c>
      <c r="E18" s="17">
        <v>125</v>
      </c>
      <c r="F18" s="17">
        <f t="shared" si="0"/>
        <v>299</v>
      </c>
      <c r="G18" s="27" t="s">
        <v>18</v>
      </c>
      <c r="H18" s="17">
        <v>7</v>
      </c>
      <c r="I18" s="17">
        <v>6</v>
      </c>
      <c r="J18" s="17">
        <v>31</v>
      </c>
      <c r="K18" s="17">
        <v>2</v>
      </c>
      <c r="L18" s="17">
        <v>39</v>
      </c>
      <c r="M18" s="17">
        <v>2</v>
      </c>
      <c r="N18" s="17">
        <f t="shared" si="2"/>
        <v>77</v>
      </c>
      <c r="O18" s="17">
        <f t="shared" si="2"/>
        <v>10</v>
      </c>
      <c r="P18" s="17">
        <f t="shared" si="1"/>
        <v>87</v>
      </c>
      <c r="Q18" s="22"/>
    </row>
    <row r="19" spans="1:17" ht="9" customHeight="1" x14ac:dyDescent="0.2">
      <c r="A19" s="27" t="s">
        <v>24</v>
      </c>
      <c r="B19" s="27" t="s">
        <v>25</v>
      </c>
      <c r="C19" s="16">
        <v>211200</v>
      </c>
      <c r="D19" s="28">
        <v>687254</v>
      </c>
      <c r="E19" s="17">
        <v>286375</v>
      </c>
      <c r="F19" s="17">
        <f t="shared" si="0"/>
        <v>1184829</v>
      </c>
      <c r="G19" s="27" t="s">
        <v>18</v>
      </c>
      <c r="H19" s="17">
        <v>54</v>
      </c>
      <c r="I19" s="17">
        <v>51</v>
      </c>
      <c r="J19" s="17">
        <v>302</v>
      </c>
      <c r="K19" s="17">
        <v>42</v>
      </c>
      <c r="L19" s="17">
        <v>125</v>
      </c>
      <c r="M19" s="17">
        <v>13</v>
      </c>
      <c r="N19" s="17">
        <f t="shared" si="2"/>
        <v>481</v>
      </c>
      <c r="O19" s="17">
        <f t="shared" si="2"/>
        <v>106</v>
      </c>
      <c r="P19" s="17">
        <f t="shared" si="1"/>
        <v>587</v>
      </c>
      <c r="Q19" s="22"/>
    </row>
    <row r="20" spans="1:17" ht="12.75" customHeight="1" x14ac:dyDescent="0.2">
      <c r="A20" s="27" t="s">
        <v>24</v>
      </c>
      <c r="B20" s="27" t="s">
        <v>26</v>
      </c>
      <c r="C20" s="16">
        <v>109200</v>
      </c>
      <c r="D20" s="28">
        <v>121000</v>
      </c>
      <c r="E20" s="17">
        <v>184870</v>
      </c>
      <c r="F20" s="17">
        <f t="shared" si="0"/>
        <v>415070</v>
      </c>
      <c r="G20" s="27" t="s">
        <v>18</v>
      </c>
      <c r="H20" s="17">
        <v>24</v>
      </c>
      <c r="I20" s="17">
        <v>30</v>
      </c>
      <c r="J20" s="17">
        <v>50</v>
      </c>
      <c r="K20" s="17">
        <v>11</v>
      </c>
      <c r="L20" s="17">
        <v>88</v>
      </c>
      <c r="M20" s="17">
        <v>8</v>
      </c>
      <c r="N20" s="17">
        <f t="shared" si="2"/>
        <v>162</v>
      </c>
      <c r="O20" s="17">
        <f t="shared" si="2"/>
        <v>49</v>
      </c>
      <c r="P20" s="17">
        <f t="shared" si="1"/>
        <v>211</v>
      </c>
      <c r="Q20" s="22"/>
    </row>
    <row r="21" spans="1:17" ht="9" customHeight="1" x14ac:dyDescent="0.2">
      <c r="A21" s="27" t="s">
        <v>24</v>
      </c>
      <c r="B21" s="27" t="s">
        <v>27</v>
      </c>
      <c r="C21" s="16">
        <v>1000</v>
      </c>
      <c r="D21" s="28">
        <v>0</v>
      </c>
      <c r="E21" s="17">
        <v>350</v>
      </c>
      <c r="F21" s="17">
        <f t="shared" si="0"/>
        <v>1350</v>
      </c>
      <c r="G21" s="27" t="s">
        <v>18</v>
      </c>
      <c r="H21" s="17"/>
      <c r="I21" s="17"/>
      <c r="J21" s="17">
        <v>0</v>
      </c>
      <c r="K21" s="17">
        <v>0</v>
      </c>
      <c r="L21" s="17">
        <v>1</v>
      </c>
      <c r="M21" s="17"/>
      <c r="N21" s="17">
        <f t="shared" si="2"/>
        <v>1</v>
      </c>
      <c r="O21" s="17">
        <f t="shared" si="2"/>
        <v>0</v>
      </c>
      <c r="P21" s="17">
        <f t="shared" si="1"/>
        <v>1</v>
      </c>
      <c r="Q21" s="22"/>
    </row>
    <row r="22" spans="1:17" ht="9" customHeight="1" x14ac:dyDescent="0.2">
      <c r="A22" s="27" t="s">
        <v>28</v>
      </c>
      <c r="B22" s="27" t="s">
        <v>29</v>
      </c>
      <c r="C22" s="16">
        <v>6800</v>
      </c>
      <c r="D22" s="28">
        <v>24881</v>
      </c>
      <c r="E22" s="17">
        <v>13027</v>
      </c>
      <c r="F22" s="17">
        <f t="shared" si="0"/>
        <v>44708</v>
      </c>
      <c r="G22" s="27" t="s">
        <v>18</v>
      </c>
      <c r="H22" s="17">
        <v>6</v>
      </c>
      <c r="I22" s="17">
        <v>6</v>
      </c>
      <c r="J22" s="17">
        <v>240</v>
      </c>
      <c r="K22" s="17">
        <v>5</v>
      </c>
      <c r="L22" s="17">
        <v>10</v>
      </c>
      <c r="M22" s="17">
        <v>2</v>
      </c>
      <c r="N22" s="17">
        <f t="shared" si="2"/>
        <v>256</v>
      </c>
      <c r="O22" s="17">
        <f t="shared" si="2"/>
        <v>13</v>
      </c>
      <c r="P22" s="17">
        <f t="shared" si="1"/>
        <v>269</v>
      </c>
      <c r="Q22" s="22"/>
    </row>
    <row r="23" spans="1:17" ht="12" customHeight="1" x14ac:dyDescent="0.2">
      <c r="A23" s="80" t="s">
        <v>30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22"/>
    </row>
    <row r="24" spans="1:17" ht="12" customHeight="1" x14ac:dyDescent="0.2">
      <c r="A24" s="81" t="s">
        <v>7</v>
      </c>
      <c r="B24" s="81" t="s">
        <v>8</v>
      </c>
      <c r="C24" s="81" t="s">
        <v>9</v>
      </c>
      <c r="D24" s="81"/>
      <c r="E24" s="81"/>
      <c r="F24" s="81"/>
      <c r="G24" s="81" t="s">
        <v>10</v>
      </c>
      <c r="H24" s="81" t="s">
        <v>11</v>
      </c>
      <c r="I24" s="81"/>
      <c r="J24" s="81"/>
      <c r="K24" s="81"/>
      <c r="L24" s="81"/>
      <c r="M24" s="81"/>
      <c r="N24" s="81"/>
      <c r="O24" s="81"/>
      <c r="P24" s="81"/>
      <c r="Q24" s="22"/>
    </row>
    <row r="25" spans="1:17" ht="18" customHeight="1" x14ac:dyDescent="0.2">
      <c r="A25" s="81"/>
      <c r="B25" s="81"/>
      <c r="C25" s="82" t="s">
        <v>180</v>
      </c>
      <c r="D25" s="82" t="s">
        <v>181</v>
      </c>
      <c r="E25" s="82" t="s">
        <v>182</v>
      </c>
      <c r="F25" s="84" t="s">
        <v>209</v>
      </c>
      <c r="G25" s="81"/>
      <c r="H25" s="82" t="s">
        <v>183</v>
      </c>
      <c r="I25" s="82"/>
      <c r="J25" s="82" t="s">
        <v>184</v>
      </c>
      <c r="K25" s="82"/>
      <c r="L25" s="82" t="s">
        <v>182</v>
      </c>
      <c r="M25" s="82"/>
      <c r="N25" s="81" t="s">
        <v>12</v>
      </c>
      <c r="O25" s="81" t="s">
        <v>13</v>
      </c>
      <c r="P25" s="84" t="s">
        <v>209</v>
      </c>
      <c r="Q25" s="22"/>
    </row>
    <row r="26" spans="1:17" ht="9" customHeight="1" x14ac:dyDescent="0.2">
      <c r="A26" s="81"/>
      <c r="B26" s="81"/>
      <c r="C26" s="82"/>
      <c r="D26" s="82"/>
      <c r="E26" s="82"/>
      <c r="F26" s="84"/>
      <c r="G26" s="81"/>
      <c r="H26" s="24" t="s">
        <v>14</v>
      </c>
      <c r="I26" s="24" t="s">
        <v>15</v>
      </c>
      <c r="J26" s="24" t="s">
        <v>14</v>
      </c>
      <c r="K26" s="24" t="s">
        <v>15</v>
      </c>
      <c r="L26" s="24" t="s">
        <v>14</v>
      </c>
      <c r="M26" s="24" t="s">
        <v>15</v>
      </c>
      <c r="N26" s="81"/>
      <c r="O26" s="81"/>
      <c r="P26" s="84"/>
      <c r="Q26" s="22"/>
    </row>
    <row r="27" spans="1:17" ht="9" customHeight="1" x14ac:dyDescent="0.2">
      <c r="A27" s="27" t="s">
        <v>31</v>
      </c>
      <c r="B27" s="27" t="s">
        <v>32</v>
      </c>
      <c r="C27" s="16">
        <v>8610</v>
      </c>
      <c r="D27" s="16">
        <v>29426</v>
      </c>
      <c r="E27" s="16">
        <v>62486</v>
      </c>
      <c r="F27" s="17">
        <f>+C27+D27+E27</f>
        <v>100522</v>
      </c>
      <c r="G27" s="27" t="s">
        <v>18</v>
      </c>
      <c r="H27" s="15">
        <v>0</v>
      </c>
      <c r="I27" s="15">
        <v>0</v>
      </c>
      <c r="J27" s="15"/>
      <c r="K27" s="15"/>
      <c r="L27" s="15"/>
      <c r="M27" s="15"/>
      <c r="N27" s="15">
        <f t="shared" ref="N27:O32" si="3">SUM(H27,J27,L27)</f>
        <v>0</v>
      </c>
      <c r="O27" s="15">
        <f t="shared" si="3"/>
        <v>0</v>
      </c>
      <c r="P27" s="17">
        <f t="shared" ref="P27:P32" si="4">SUM(H27:M27)</f>
        <v>0</v>
      </c>
      <c r="Q27" s="22"/>
    </row>
    <row r="28" spans="1:17" ht="9" customHeight="1" x14ac:dyDescent="0.2">
      <c r="A28" s="27" t="s">
        <v>33</v>
      </c>
      <c r="B28" s="27" t="s">
        <v>32</v>
      </c>
      <c r="C28" s="16"/>
      <c r="D28" s="16"/>
      <c r="E28" s="16">
        <v>50000</v>
      </c>
      <c r="F28" s="17">
        <f>+C28+D28+E28</f>
        <v>50000</v>
      </c>
      <c r="G28" s="27" t="s">
        <v>18</v>
      </c>
      <c r="H28" s="15"/>
      <c r="I28" s="15"/>
      <c r="J28" s="15"/>
      <c r="K28" s="15"/>
      <c r="L28" s="15">
        <v>16</v>
      </c>
      <c r="M28" s="15">
        <v>2</v>
      </c>
      <c r="N28" s="15">
        <f t="shared" si="3"/>
        <v>16</v>
      </c>
      <c r="O28" s="15">
        <f t="shared" si="3"/>
        <v>2</v>
      </c>
      <c r="P28" s="17">
        <f t="shared" si="4"/>
        <v>18</v>
      </c>
      <c r="Q28" s="22"/>
    </row>
    <row r="29" spans="1:17" ht="9" customHeight="1" x14ac:dyDescent="0.2">
      <c r="A29" s="27" t="s">
        <v>34</v>
      </c>
      <c r="B29" s="27" t="s">
        <v>32</v>
      </c>
      <c r="C29" s="16">
        <v>22025</v>
      </c>
      <c r="D29" s="16">
        <v>28531</v>
      </c>
      <c r="E29" s="16">
        <v>52200</v>
      </c>
      <c r="F29" s="17">
        <f>SUM(C29:E29)</f>
        <v>102756</v>
      </c>
      <c r="G29" s="27" t="s">
        <v>18</v>
      </c>
      <c r="H29" s="85">
        <v>222</v>
      </c>
      <c r="I29" s="85">
        <v>67</v>
      </c>
      <c r="J29" s="29">
        <v>226</v>
      </c>
      <c r="K29" s="15">
        <v>60</v>
      </c>
      <c r="L29" s="15">
        <v>1587</v>
      </c>
      <c r="M29" s="15">
        <v>238</v>
      </c>
      <c r="N29" s="15">
        <f t="shared" si="3"/>
        <v>2035</v>
      </c>
      <c r="O29" s="15">
        <f t="shared" si="3"/>
        <v>365</v>
      </c>
      <c r="P29" s="17">
        <f t="shared" si="4"/>
        <v>2400</v>
      </c>
      <c r="Q29" s="22"/>
    </row>
    <row r="30" spans="1:17" ht="9" customHeight="1" x14ac:dyDescent="0.2">
      <c r="A30" s="27" t="s">
        <v>35</v>
      </c>
      <c r="B30" s="27" t="s">
        <v>36</v>
      </c>
      <c r="C30" s="16">
        <v>1918</v>
      </c>
      <c r="D30" s="16">
        <v>2497</v>
      </c>
      <c r="E30" s="16">
        <v>1753</v>
      </c>
      <c r="F30" s="17">
        <f>SUM(C30:E30)</f>
        <v>6168</v>
      </c>
      <c r="G30" s="27" t="s">
        <v>18</v>
      </c>
      <c r="H30" s="85"/>
      <c r="I30" s="85"/>
      <c r="J30" s="29"/>
      <c r="K30" s="15"/>
      <c r="L30" s="15"/>
      <c r="M30" s="15"/>
      <c r="N30" s="15">
        <f t="shared" si="3"/>
        <v>0</v>
      </c>
      <c r="O30" s="15">
        <f t="shared" si="3"/>
        <v>0</v>
      </c>
      <c r="P30" s="17">
        <f t="shared" si="4"/>
        <v>0</v>
      </c>
      <c r="Q30" s="22"/>
    </row>
    <row r="31" spans="1:17" ht="9" customHeight="1" x14ac:dyDescent="0.2">
      <c r="A31" s="27" t="s">
        <v>37</v>
      </c>
      <c r="B31" s="27" t="s">
        <v>32</v>
      </c>
      <c r="C31" s="16">
        <v>1</v>
      </c>
      <c r="D31" s="16">
        <v>2</v>
      </c>
      <c r="E31" s="16">
        <v>3</v>
      </c>
      <c r="F31" s="17">
        <f>SUM(C31:E31)</f>
        <v>6</v>
      </c>
      <c r="G31" s="27" t="s">
        <v>38</v>
      </c>
      <c r="H31" s="15">
        <v>43</v>
      </c>
      <c r="I31" s="17">
        <v>9</v>
      </c>
      <c r="J31" s="15">
        <v>31</v>
      </c>
      <c r="K31" s="15">
        <v>12</v>
      </c>
      <c r="L31" s="15">
        <v>50</v>
      </c>
      <c r="M31" s="15">
        <v>18</v>
      </c>
      <c r="N31" s="15">
        <f t="shared" si="3"/>
        <v>124</v>
      </c>
      <c r="O31" s="15">
        <f t="shared" si="3"/>
        <v>39</v>
      </c>
      <c r="P31" s="17">
        <f t="shared" si="4"/>
        <v>163</v>
      </c>
      <c r="Q31" s="22"/>
    </row>
    <row r="32" spans="1:17" ht="9" customHeight="1" x14ac:dyDescent="0.2">
      <c r="A32" s="27" t="s">
        <v>39</v>
      </c>
      <c r="B32" s="27" t="s">
        <v>32</v>
      </c>
      <c r="C32" s="16">
        <v>43</v>
      </c>
      <c r="D32" s="16">
        <v>43</v>
      </c>
      <c r="E32" s="16">
        <v>49</v>
      </c>
      <c r="F32" s="17">
        <f>SUM(C32:E32)</f>
        <v>135</v>
      </c>
      <c r="G32" s="27" t="s">
        <v>18</v>
      </c>
      <c r="H32" s="15">
        <v>33</v>
      </c>
      <c r="I32" s="17">
        <v>10</v>
      </c>
      <c r="J32" s="15">
        <v>33</v>
      </c>
      <c r="K32" s="15">
        <v>10</v>
      </c>
      <c r="L32" s="15">
        <v>34</v>
      </c>
      <c r="M32" s="15">
        <v>15</v>
      </c>
      <c r="N32" s="15">
        <f t="shared" si="3"/>
        <v>100</v>
      </c>
      <c r="O32" s="15">
        <f t="shared" si="3"/>
        <v>35</v>
      </c>
      <c r="P32" s="17">
        <f t="shared" si="4"/>
        <v>135</v>
      </c>
      <c r="Q32" s="22"/>
    </row>
    <row r="33" spans="1:17" ht="12" customHeight="1" x14ac:dyDescent="0.2">
      <c r="A33" s="80" t="s">
        <v>40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22"/>
    </row>
    <row r="34" spans="1:17" ht="11.25" customHeight="1" x14ac:dyDescent="0.2">
      <c r="A34" s="81" t="s">
        <v>7</v>
      </c>
      <c r="B34" s="81" t="s">
        <v>8</v>
      </c>
      <c r="C34" s="81" t="s">
        <v>9</v>
      </c>
      <c r="D34" s="81"/>
      <c r="E34" s="81"/>
      <c r="F34" s="81"/>
      <c r="G34" s="81" t="s">
        <v>10</v>
      </c>
      <c r="H34" s="81" t="s">
        <v>11</v>
      </c>
      <c r="I34" s="81"/>
      <c r="J34" s="81"/>
      <c r="K34" s="81"/>
      <c r="L34" s="81"/>
      <c r="M34" s="81"/>
      <c r="N34" s="81"/>
      <c r="O34" s="81"/>
      <c r="P34" s="81"/>
      <c r="Q34" s="22"/>
    </row>
    <row r="35" spans="1:17" ht="18.75" customHeight="1" x14ac:dyDescent="0.2">
      <c r="A35" s="81"/>
      <c r="B35" s="81"/>
      <c r="C35" s="82" t="s">
        <v>180</v>
      </c>
      <c r="D35" s="82" t="s">
        <v>181</v>
      </c>
      <c r="E35" s="82" t="s">
        <v>182</v>
      </c>
      <c r="F35" s="84" t="s">
        <v>209</v>
      </c>
      <c r="G35" s="81"/>
      <c r="H35" s="82" t="s">
        <v>183</v>
      </c>
      <c r="I35" s="82"/>
      <c r="J35" s="82" t="s">
        <v>184</v>
      </c>
      <c r="K35" s="82"/>
      <c r="L35" s="82" t="s">
        <v>182</v>
      </c>
      <c r="M35" s="82"/>
      <c r="N35" s="81" t="s">
        <v>12</v>
      </c>
      <c r="O35" s="81" t="s">
        <v>13</v>
      </c>
      <c r="P35" s="84" t="s">
        <v>209</v>
      </c>
      <c r="Q35" s="22"/>
    </row>
    <row r="36" spans="1:17" ht="9" customHeight="1" x14ac:dyDescent="0.2">
      <c r="A36" s="81"/>
      <c r="B36" s="81"/>
      <c r="C36" s="82"/>
      <c r="D36" s="82"/>
      <c r="E36" s="82"/>
      <c r="F36" s="84"/>
      <c r="G36" s="81"/>
      <c r="H36" s="24" t="s">
        <v>14</v>
      </c>
      <c r="I36" s="24" t="s">
        <v>15</v>
      </c>
      <c r="J36" s="24" t="s">
        <v>14</v>
      </c>
      <c r="K36" s="24" t="s">
        <v>15</v>
      </c>
      <c r="L36" s="24" t="s">
        <v>14</v>
      </c>
      <c r="M36" s="24" t="s">
        <v>15</v>
      </c>
      <c r="N36" s="81"/>
      <c r="O36" s="81"/>
      <c r="P36" s="84"/>
      <c r="Q36" s="22"/>
    </row>
    <row r="37" spans="1:17" ht="9" customHeight="1" x14ac:dyDescent="0.2">
      <c r="A37" s="27" t="s">
        <v>41</v>
      </c>
      <c r="B37" s="27" t="s">
        <v>32</v>
      </c>
      <c r="C37" s="16">
        <v>26310</v>
      </c>
      <c r="D37" s="16">
        <v>28210</v>
      </c>
      <c r="E37" s="16">
        <v>8000</v>
      </c>
      <c r="F37" s="17">
        <f>SUM(C37:E37)</f>
        <v>62520</v>
      </c>
      <c r="G37" s="27" t="s">
        <v>18</v>
      </c>
      <c r="H37" s="16">
        <v>1393</v>
      </c>
      <c r="I37" s="16">
        <v>171</v>
      </c>
      <c r="J37" s="16">
        <v>0</v>
      </c>
      <c r="K37" s="16">
        <v>0</v>
      </c>
      <c r="L37" s="16">
        <v>7</v>
      </c>
      <c r="M37" s="16">
        <v>0</v>
      </c>
      <c r="N37" s="16">
        <f t="shared" ref="N37:O40" si="5">SUM(H37,J37,L37)</f>
        <v>1400</v>
      </c>
      <c r="O37" s="16">
        <f t="shared" si="5"/>
        <v>171</v>
      </c>
      <c r="P37" s="17">
        <f>SUM(H37:M37)</f>
        <v>1571</v>
      </c>
      <c r="Q37" s="22"/>
    </row>
    <row r="38" spans="1:17" ht="9" customHeight="1" x14ac:dyDescent="0.2">
      <c r="A38" s="27" t="s">
        <v>42</v>
      </c>
      <c r="B38" s="27" t="s">
        <v>32</v>
      </c>
      <c r="C38" s="16">
        <v>26310</v>
      </c>
      <c r="D38" s="16">
        <v>20010</v>
      </c>
      <c r="E38" s="16">
        <v>8000</v>
      </c>
      <c r="F38" s="17">
        <f>SUM(C38:E38)</f>
        <v>54320</v>
      </c>
      <c r="G38" s="27" t="s">
        <v>18</v>
      </c>
      <c r="H38" s="16">
        <v>1393</v>
      </c>
      <c r="I38" s="16">
        <v>171</v>
      </c>
      <c r="J38" s="16">
        <v>0</v>
      </c>
      <c r="K38" s="16">
        <v>0</v>
      </c>
      <c r="L38" s="16">
        <v>7</v>
      </c>
      <c r="M38" s="16">
        <v>0</v>
      </c>
      <c r="N38" s="16">
        <f t="shared" si="5"/>
        <v>1400</v>
      </c>
      <c r="O38" s="16">
        <f t="shared" si="5"/>
        <v>171</v>
      </c>
      <c r="P38" s="17">
        <f>SUM(H38:M38)</f>
        <v>1571</v>
      </c>
      <c r="Q38" s="22"/>
    </row>
    <row r="39" spans="1:17" ht="9.6" customHeight="1" x14ac:dyDescent="0.2">
      <c r="A39" s="27" t="s">
        <v>37</v>
      </c>
      <c r="B39" s="27" t="s">
        <v>32</v>
      </c>
      <c r="C39" s="16">
        <v>147</v>
      </c>
      <c r="D39" s="16">
        <v>126</v>
      </c>
      <c r="E39" s="16">
        <v>237</v>
      </c>
      <c r="F39" s="17">
        <f>SUM(C39:E39)</f>
        <v>510</v>
      </c>
      <c r="G39" s="27" t="s">
        <v>18</v>
      </c>
      <c r="H39" s="16">
        <v>477</v>
      </c>
      <c r="I39" s="16">
        <v>58</v>
      </c>
      <c r="J39" s="16">
        <v>1182</v>
      </c>
      <c r="K39" s="16">
        <v>146</v>
      </c>
      <c r="L39" s="16">
        <v>1067</v>
      </c>
      <c r="M39" s="16">
        <v>131</v>
      </c>
      <c r="N39" s="16">
        <f t="shared" si="5"/>
        <v>2726</v>
      </c>
      <c r="O39" s="16">
        <f t="shared" si="5"/>
        <v>335</v>
      </c>
      <c r="P39" s="17">
        <f>SUM(H39:M39)</f>
        <v>3061</v>
      </c>
      <c r="Q39" s="22"/>
    </row>
    <row r="40" spans="1:17" s="4" customFormat="1" ht="9" customHeight="1" x14ac:dyDescent="0.2">
      <c r="A40" s="27" t="s">
        <v>39</v>
      </c>
      <c r="B40" s="27" t="s">
        <v>32</v>
      </c>
      <c r="C40" s="16">
        <v>3497</v>
      </c>
      <c r="D40" s="16">
        <v>1926</v>
      </c>
      <c r="E40" s="16">
        <v>2690</v>
      </c>
      <c r="F40" s="17">
        <f>+C40+D40+E40</f>
        <v>8113</v>
      </c>
      <c r="G40" s="27" t="s">
        <v>18</v>
      </c>
      <c r="H40" s="16">
        <v>3557</v>
      </c>
      <c r="I40" s="16">
        <v>439</v>
      </c>
      <c r="J40" s="16">
        <v>2243</v>
      </c>
      <c r="K40" s="16">
        <v>277</v>
      </c>
      <c r="L40" s="16">
        <v>2464</v>
      </c>
      <c r="M40" s="16">
        <v>304</v>
      </c>
      <c r="N40" s="16">
        <f t="shared" si="5"/>
        <v>8264</v>
      </c>
      <c r="O40" s="16">
        <f t="shared" si="5"/>
        <v>1020</v>
      </c>
      <c r="P40" s="17">
        <f>SUM(H40:M40)</f>
        <v>9284</v>
      </c>
      <c r="Q40" s="22"/>
    </row>
    <row r="41" spans="1:17" ht="12" customHeight="1" x14ac:dyDescent="0.2">
      <c r="A41" s="80" t="s">
        <v>43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22"/>
    </row>
    <row r="42" spans="1:17" ht="11.25" customHeight="1" x14ac:dyDescent="0.2">
      <c r="A42" s="81" t="s">
        <v>7</v>
      </c>
      <c r="B42" s="81" t="s">
        <v>8</v>
      </c>
      <c r="C42" s="81" t="s">
        <v>9</v>
      </c>
      <c r="D42" s="81"/>
      <c r="E42" s="81"/>
      <c r="F42" s="81"/>
      <c r="G42" s="81" t="s">
        <v>10</v>
      </c>
      <c r="H42" s="81" t="s">
        <v>11</v>
      </c>
      <c r="I42" s="81"/>
      <c r="J42" s="81"/>
      <c r="K42" s="81"/>
      <c r="L42" s="81"/>
      <c r="M42" s="81"/>
      <c r="N42" s="81"/>
      <c r="O42" s="81"/>
      <c r="P42" s="81"/>
      <c r="Q42" s="22"/>
    </row>
    <row r="43" spans="1:17" ht="18" customHeight="1" x14ac:dyDescent="0.2">
      <c r="A43" s="81"/>
      <c r="B43" s="81"/>
      <c r="C43" s="82" t="s">
        <v>180</v>
      </c>
      <c r="D43" s="82" t="s">
        <v>181</v>
      </c>
      <c r="E43" s="82" t="s">
        <v>182</v>
      </c>
      <c r="F43" s="83" t="s">
        <v>209</v>
      </c>
      <c r="G43" s="81"/>
      <c r="H43" s="82" t="s">
        <v>183</v>
      </c>
      <c r="I43" s="82"/>
      <c r="J43" s="82" t="s">
        <v>184</v>
      </c>
      <c r="K43" s="82"/>
      <c r="L43" s="82" t="s">
        <v>182</v>
      </c>
      <c r="M43" s="82"/>
      <c r="N43" s="81" t="s">
        <v>12</v>
      </c>
      <c r="O43" s="81" t="s">
        <v>13</v>
      </c>
      <c r="P43" s="83" t="s">
        <v>209</v>
      </c>
      <c r="Q43" s="22"/>
    </row>
    <row r="44" spans="1:17" ht="9" customHeight="1" x14ac:dyDescent="0.2">
      <c r="A44" s="81"/>
      <c r="B44" s="81"/>
      <c r="C44" s="82"/>
      <c r="D44" s="82"/>
      <c r="E44" s="82"/>
      <c r="F44" s="83"/>
      <c r="G44" s="81"/>
      <c r="H44" s="24" t="s">
        <v>14</v>
      </c>
      <c r="I44" s="24" t="s">
        <v>15</v>
      </c>
      <c r="J44" s="24" t="s">
        <v>14</v>
      </c>
      <c r="K44" s="24" t="s">
        <v>15</v>
      </c>
      <c r="L44" s="24" t="s">
        <v>14</v>
      </c>
      <c r="M44" s="24" t="s">
        <v>15</v>
      </c>
      <c r="N44" s="81"/>
      <c r="O44" s="81"/>
      <c r="P44" s="83"/>
      <c r="Q44" s="22"/>
    </row>
    <row r="45" spans="1:17" ht="13.5" customHeight="1" x14ac:dyDescent="0.2">
      <c r="A45" s="24" t="s">
        <v>44</v>
      </c>
      <c r="B45" s="24" t="s">
        <v>45</v>
      </c>
      <c r="C45" s="17">
        <v>260307</v>
      </c>
      <c r="D45" s="17">
        <v>130018</v>
      </c>
      <c r="E45" s="17">
        <v>143204</v>
      </c>
      <c r="F45" s="17">
        <f>SUM(C45:E45)</f>
        <v>533529</v>
      </c>
      <c r="G45" s="24" t="s">
        <v>18</v>
      </c>
      <c r="H45" s="30">
        <v>3007</v>
      </c>
      <c r="I45" s="17">
        <v>452</v>
      </c>
      <c r="J45" s="17">
        <v>1129</v>
      </c>
      <c r="K45" s="17">
        <v>153</v>
      </c>
      <c r="L45" s="17">
        <v>1737</v>
      </c>
      <c r="M45" s="17">
        <v>224</v>
      </c>
      <c r="N45" s="17">
        <f>SUM(H45,J45,L45)</f>
        <v>5873</v>
      </c>
      <c r="O45" s="17">
        <f>SUM(I45,K45,M45)</f>
        <v>829</v>
      </c>
      <c r="P45" s="17">
        <f>SUM(H45:M45)</f>
        <v>6702</v>
      </c>
      <c r="Q45" s="22"/>
    </row>
    <row r="46" spans="1:17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</sheetData>
  <mergeCells count="67">
    <mergeCell ref="H29:H30"/>
    <mergeCell ref="I29:I30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O13:O14"/>
    <mergeCell ref="A23:P23"/>
    <mergeCell ref="A24:A26"/>
    <mergeCell ref="B24:B26"/>
    <mergeCell ref="C24:F24"/>
    <mergeCell ref="G24:G26"/>
    <mergeCell ref="H24:P24"/>
    <mergeCell ref="C25:C26"/>
    <mergeCell ref="D25:D26"/>
    <mergeCell ref="E25:E26"/>
    <mergeCell ref="O25:O26"/>
    <mergeCell ref="P25:P26"/>
    <mergeCell ref="F25:F26"/>
    <mergeCell ref="H25:I25"/>
    <mergeCell ref="J25:K25"/>
    <mergeCell ref="L25:M25"/>
    <mergeCell ref="N25:N26"/>
    <mergeCell ref="A33:P33"/>
    <mergeCell ref="A34:A36"/>
    <mergeCell ref="B34:B36"/>
    <mergeCell ref="C34:F34"/>
    <mergeCell ref="G34:G36"/>
    <mergeCell ref="H34:P34"/>
    <mergeCell ref="C35:C36"/>
    <mergeCell ref="D35:D36"/>
    <mergeCell ref="E35:E36"/>
    <mergeCell ref="P35:P36"/>
    <mergeCell ref="F35:F36"/>
    <mergeCell ref="H35:I35"/>
    <mergeCell ref="J35:K35"/>
    <mergeCell ref="L35:M35"/>
    <mergeCell ref="N35:N36"/>
    <mergeCell ref="O35:O36"/>
    <mergeCell ref="A41:P41"/>
    <mergeCell ref="A42:A44"/>
    <mergeCell ref="B42:B44"/>
    <mergeCell ref="C42:F42"/>
    <mergeCell ref="G42:G44"/>
    <mergeCell ref="H42:P42"/>
    <mergeCell ref="C43:C44"/>
    <mergeCell ref="D43:D44"/>
    <mergeCell ref="E43:E44"/>
    <mergeCell ref="P43:P44"/>
    <mergeCell ref="F43:F44"/>
    <mergeCell ref="H43:I43"/>
    <mergeCell ref="J43:K43"/>
    <mergeCell ref="L43:M43"/>
    <mergeCell ref="N43:N44"/>
    <mergeCell ref="O43:O4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topLeftCell="A20" zoomScale="140" zoomScaleNormal="140" zoomScaleSheetLayoutView="160" workbookViewId="0">
      <selection activeCell="M9" sqref="M9"/>
    </sheetView>
  </sheetViews>
  <sheetFormatPr baseColWidth="10" defaultColWidth="9.33203125" defaultRowHeight="12.75" x14ac:dyDescent="0.2"/>
  <cols>
    <col min="1" max="1" width="29.83203125" style="1" customWidth="1"/>
    <col min="2" max="2" width="23.1640625" style="1" customWidth="1"/>
    <col min="3" max="3" width="8.6640625" style="1" customWidth="1"/>
    <col min="4" max="4" width="9.83203125" style="1" customWidth="1"/>
    <col min="5" max="5" width="9.6640625" style="1" customWidth="1"/>
    <col min="6" max="6" width="7.6640625" style="1" customWidth="1"/>
    <col min="7" max="7" width="10.5" style="5" customWidth="1"/>
    <col min="8" max="8" width="5" style="5" customWidth="1"/>
    <col min="9" max="9" width="5" style="1" customWidth="1"/>
    <col min="10" max="10" width="5.5" style="1" customWidth="1"/>
    <col min="11" max="11" width="5.83203125" style="1" customWidth="1"/>
    <col min="12" max="12" width="7" style="1" customWidth="1"/>
    <col min="13" max="15" width="6.83203125" style="1" customWidth="1"/>
    <col min="16" max="16" width="8.83203125" style="1" customWidth="1"/>
    <col min="17" max="16384" width="9.33203125" style="1"/>
  </cols>
  <sheetData>
    <row r="1" spans="1:18" x14ac:dyDescent="0.2">
      <c r="G1" s="1"/>
      <c r="H1" s="1"/>
    </row>
    <row r="2" spans="1:18" ht="15" customHeight="1" x14ac:dyDescent="0.2">
      <c r="A2" s="74" t="s">
        <v>0</v>
      </c>
      <c r="B2" s="7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5"/>
      <c r="R2" s="2"/>
    </row>
    <row r="3" spans="1:18" ht="15" customHeight="1" x14ac:dyDescent="0.2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35"/>
      <c r="R3" s="2"/>
    </row>
    <row r="4" spans="1:18" ht="15" customHeight="1" x14ac:dyDescent="0.2">
      <c r="A4" s="76" t="s">
        <v>1</v>
      </c>
      <c r="B4" s="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"/>
    </row>
    <row r="5" spans="1:18" ht="15" customHeight="1" x14ac:dyDescent="0.2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/>
      <c r="R5" s="3"/>
    </row>
    <row r="6" spans="1:18" ht="15" customHeight="1" x14ac:dyDescent="0.25">
      <c r="A6" s="77" t="s">
        <v>3</v>
      </c>
      <c r="B6" s="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8" ht="15" customHeight="1" x14ac:dyDescent="0.25">
      <c r="A7" s="75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8" ht="15" customHeight="1" x14ac:dyDescent="0.2">
      <c r="A8" s="7" t="s">
        <v>4</v>
      </c>
      <c r="B8" s="7"/>
      <c r="C8" s="7"/>
      <c r="D8" s="7"/>
      <c r="E8" s="7"/>
      <c r="F8" s="7"/>
      <c r="G8" s="7"/>
      <c r="H8" s="7"/>
      <c r="I8" s="7" t="s">
        <v>5</v>
      </c>
      <c r="J8" s="7"/>
      <c r="K8" s="7"/>
      <c r="L8" s="7"/>
      <c r="M8" s="7"/>
      <c r="N8" s="7"/>
      <c r="O8" s="7"/>
      <c r="P8" s="7"/>
    </row>
    <row r="9" spans="1:18" ht="15" customHeight="1" x14ac:dyDescent="0.2">
      <c r="A9" s="7" t="s">
        <v>6</v>
      </c>
      <c r="B9" s="7"/>
      <c r="C9" s="7"/>
      <c r="D9" s="7"/>
      <c r="E9" s="7"/>
      <c r="F9" s="7"/>
      <c r="G9" s="7"/>
      <c r="H9" s="7"/>
      <c r="I9" s="7" t="s">
        <v>185</v>
      </c>
      <c r="J9" s="7"/>
      <c r="K9" s="7"/>
      <c r="L9" s="7"/>
      <c r="M9" s="7"/>
      <c r="N9" s="7"/>
      <c r="O9" s="7"/>
      <c r="P9" s="7"/>
    </row>
    <row r="10" spans="1:18" ht="24" customHeight="1" x14ac:dyDescent="0.2">
      <c r="A10" s="14" t="s">
        <v>207</v>
      </c>
      <c r="B10" s="14" t="s">
        <v>32</v>
      </c>
      <c r="C10" s="32"/>
      <c r="D10" s="32"/>
      <c r="E10" s="31">
        <v>70</v>
      </c>
      <c r="F10" s="32">
        <f t="shared" ref="F10:F14" si="0">SUM(C10:E10)</f>
        <v>70</v>
      </c>
      <c r="G10" s="18" t="s">
        <v>18</v>
      </c>
      <c r="H10" s="37"/>
      <c r="I10" s="37"/>
      <c r="J10" s="37"/>
      <c r="K10" s="37"/>
      <c r="L10" s="37">
        <v>367</v>
      </c>
      <c r="M10" s="31">
        <v>167</v>
      </c>
      <c r="N10" s="31">
        <f t="shared" ref="N10:O14" si="1">SUM(H10,J10,L10)</f>
        <v>367</v>
      </c>
      <c r="O10" s="31">
        <f t="shared" si="1"/>
        <v>167</v>
      </c>
      <c r="P10" s="32">
        <f>SUM(H10:M10)</f>
        <v>534</v>
      </c>
    </row>
    <row r="11" spans="1:18" ht="15" customHeight="1" x14ac:dyDescent="0.2">
      <c r="A11" s="14" t="s">
        <v>46</v>
      </c>
      <c r="B11" s="14" t="s">
        <v>32</v>
      </c>
      <c r="C11" s="32"/>
      <c r="D11" s="32"/>
      <c r="E11" s="31"/>
      <c r="F11" s="32">
        <f t="shared" si="0"/>
        <v>0</v>
      </c>
      <c r="G11" s="18" t="s">
        <v>47</v>
      </c>
      <c r="H11" s="37"/>
      <c r="I11" s="37"/>
      <c r="J11" s="37"/>
      <c r="K11" s="37"/>
      <c r="L11" s="37"/>
      <c r="M11" s="31"/>
      <c r="N11" s="31">
        <f t="shared" si="1"/>
        <v>0</v>
      </c>
      <c r="O11" s="31">
        <f t="shared" si="1"/>
        <v>0</v>
      </c>
      <c r="P11" s="32">
        <f>SUM(H11:M11)</f>
        <v>0</v>
      </c>
    </row>
    <row r="12" spans="1:18" ht="15" customHeight="1" x14ac:dyDescent="0.2">
      <c r="A12" s="14" t="s">
        <v>48</v>
      </c>
      <c r="B12" s="14" t="s">
        <v>22</v>
      </c>
      <c r="C12" s="32">
        <v>50.25</v>
      </c>
      <c r="D12" s="32">
        <v>40</v>
      </c>
      <c r="E12" s="31">
        <v>60</v>
      </c>
      <c r="F12" s="32">
        <f t="shared" si="0"/>
        <v>150.25</v>
      </c>
      <c r="G12" s="18" t="s">
        <v>49</v>
      </c>
      <c r="H12" s="37">
        <v>140</v>
      </c>
      <c r="I12" s="37">
        <v>140</v>
      </c>
      <c r="J12" s="37">
        <v>112</v>
      </c>
      <c r="K12" s="37">
        <v>48</v>
      </c>
      <c r="L12" s="37">
        <v>140</v>
      </c>
      <c r="M12" s="31">
        <v>60</v>
      </c>
      <c r="N12" s="31">
        <f t="shared" si="1"/>
        <v>392</v>
      </c>
      <c r="O12" s="31">
        <f t="shared" si="1"/>
        <v>248</v>
      </c>
      <c r="P12" s="32">
        <f>SUM(H12:M12)</f>
        <v>640</v>
      </c>
    </row>
    <row r="13" spans="1:18" ht="15" customHeight="1" x14ac:dyDescent="0.2">
      <c r="A13" s="14" t="s">
        <v>37</v>
      </c>
      <c r="B13" s="14" t="s">
        <v>32</v>
      </c>
      <c r="C13" s="38"/>
      <c r="D13" s="37">
        <v>2</v>
      </c>
      <c r="E13" s="31">
        <v>7</v>
      </c>
      <c r="F13" s="32">
        <f t="shared" si="0"/>
        <v>9</v>
      </c>
      <c r="G13" s="18" t="s">
        <v>50</v>
      </c>
      <c r="H13" s="18"/>
      <c r="I13" s="37"/>
      <c r="J13" s="37">
        <v>11</v>
      </c>
      <c r="K13" s="37">
        <v>7</v>
      </c>
      <c r="L13" s="37">
        <v>29</v>
      </c>
      <c r="M13" s="31">
        <v>25</v>
      </c>
      <c r="N13" s="31">
        <f t="shared" si="1"/>
        <v>40</v>
      </c>
      <c r="O13" s="31">
        <f t="shared" si="1"/>
        <v>32</v>
      </c>
      <c r="P13" s="32">
        <f>SUM(H13:M13)</f>
        <v>72</v>
      </c>
    </row>
    <row r="14" spans="1:18" ht="15" customHeight="1" x14ac:dyDescent="0.2">
      <c r="A14" s="14" t="s">
        <v>51</v>
      </c>
      <c r="B14" s="18" t="s">
        <v>32</v>
      </c>
      <c r="C14" s="38"/>
      <c r="D14" s="32">
        <v>223</v>
      </c>
      <c r="E14" s="32">
        <v>221</v>
      </c>
      <c r="F14" s="32">
        <f t="shared" si="0"/>
        <v>444</v>
      </c>
      <c r="G14" s="18" t="s">
        <v>52</v>
      </c>
      <c r="H14" s="18"/>
      <c r="I14" s="32"/>
      <c r="J14" s="32">
        <v>363</v>
      </c>
      <c r="K14" s="32">
        <v>182</v>
      </c>
      <c r="L14" s="32">
        <v>545</v>
      </c>
      <c r="M14" s="38">
        <v>243</v>
      </c>
      <c r="N14" s="38">
        <f t="shared" si="1"/>
        <v>908</v>
      </c>
      <c r="O14" s="38">
        <f t="shared" si="1"/>
        <v>425</v>
      </c>
      <c r="P14" s="32">
        <f>SUM(H14:M14)</f>
        <v>1333</v>
      </c>
    </row>
    <row r="15" spans="1:18" ht="15" customHeight="1" x14ac:dyDescent="0.2">
      <c r="A15" s="87" t="s">
        <v>53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1:18" ht="15" customHeight="1" x14ac:dyDescent="0.15">
      <c r="A16" s="14" t="s">
        <v>39</v>
      </c>
      <c r="B16" s="14" t="s">
        <v>32</v>
      </c>
      <c r="C16" s="39">
        <v>26</v>
      </c>
      <c r="D16" s="40">
        <v>31</v>
      </c>
      <c r="E16" s="41">
        <v>51</v>
      </c>
      <c r="F16" s="32">
        <f>SUM(C16:E16)</f>
        <v>108</v>
      </c>
      <c r="G16" s="18" t="s">
        <v>18</v>
      </c>
      <c r="H16" s="18">
        <v>187</v>
      </c>
      <c r="I16" s="37">
        <v>45</v>
      </c>
      <c r="J16" s="37">
        <v>189</v>
      </c>
      <c r="K16" s="37">
        <v>85</v>
      </c>
      <c r="L16" s="37">
        <v>345</v>
      </c>
      <c r="M16" s="37">
        <v>243</v>
      </c>
      <c r="N16" s="37">
        <f t="shared" ref="N16:O17" si="2">SUM(H16,J16,L16)</f>
        <v>721</v>
      </c>
      <c r="O16" s="37">
        <f t="shared" si="2"/>
        <v>373</v>
      </c>
      <c r="P16" s="32">
        <f>SUM(H16:M16)</f>
        <v>1094</v>
      </c>
    </row>
    <row r="17" spans="1:16" ht="15" customHeight="1" x14ac:dyDescent="0.15">
      <c r="A17" s="14" t="s">
        <v>37</v>
      </c>
      <c r="B17" s="14" t="s">
        <v>32</v>
      </c>
      <c r="C17" s="39">
        <v>9</v>
      </c>
      <c r="D17" s="40">
        <v>10</v>
      </c>
      <c r="E17" s="41">
        <v>22</v>
      </c>
      <c r="F17" s="32">
        <f>SUM(C17:E17)</f>
        <v>41</v>
      </c>
      <c r="G17" s="18" t="s">
        <v>18</v>
      </c>
      <c r="H17" s="18">
        <v>62</v>
      </c>
      <c r="I17" s="37">
        <v>16</v>
      </c>
      <c r="J17" s="37">
        <v>254</v>
      </c>
      <c r="K17" s="37">
        <v>105</v>
      </c>
      <c r="L17" s="37">
        <v>317</v>
      </c>
      <c r="M17" s="37">
        <v>175</v>
      </c>
      <c r="N17" s="37">
        <f t="shared" si="2"/>
        <v>633</v>
      </c>
      <c r="O17" s="37">
        <f t="shared" si="2"/>
        <v>296</v>
      </c>
      <c r="P17" s="32">
        <f t="shared" ref="P17" si="3">SUM(H17:M17)</f>
        <v>929</v>
      </c>
    </row>
    <row r="18" spans="1:16" ht="15" customHeight="1" x14ac:dyDescent="0.2">
      <c r="A18" s="87" t="s">
        <v>55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26.25" customHeight="1" x14ac:dyDescent="0.2">
      <c r="A19" s="33" t="s">
        <v>56</v>
      </c>
      <c r="B19" s="33" t="s">
        <v>57</v>
      </c>
      <c r="C19" s="42">
        <v>79</v>
      </c>
      <c r="D19" s="43">
        <v>88</v>
      </c>
      <c r="E19" s="44">
        <v>48</v>
      </c>
      <c r="F19" s="32">
        <f>SUM(C19:E19)</f>
        <v>215</v>
      </c>
      <c r="G19" s="18" t="s">
        <v>18</v>
      </c>
      <c r="H19" s="45">
        <v>2467</v>
      </c>
      <c r="I19" s="32">
        <v>1070</v>
      </c>
      <c r="J19" s="38">
        <v>366</v>
      </c>
      <c r="K19" s="46">
        <v>101</v>
      </c>
      <c r="L19" s="46">
        <v>294</v>
      </c>
      <c r="M19" s="46">
        <v>76</v>
      </c>
      <c r="N19" s="46">
        <f t="shared" ref="N19:O23" si="4">SUM(H19,J19,L19)</f>
        <v>3127</v>
      </c>
      <c r="O19" s="46">
        <f t="shared" si="4"/>
        <v>1247</v>
      </c>
      <c r="P19" s="32">
        <f>SUM(H19:M19)</f>
        <v>4374</v>
      </c>
    </row>
    <row r="20" spans="1:16" ht="15" customHeight="1" x14ac:dyDescent="0.2">
      <c r="A20" s="33" t="s">
        <v>58</v>
      </c>
      <c r="B20" s="33" t="s">
        <v>59</v>
      </c>
      <c r="C20" s="47">
        <v>5</v>
      </c>
      <c r="D20" s="48">
        <v>17</v>
      </c>
      <c r="E20" s="49">
        <v>6</v>
      </c>
      <c r="F20" s="32">
        <f>SUM(C20:E20)</f>
        <v>28</v>
      </c>
      <c r="G20" s="18" t="s">
        <v>60</v>
      </c>
      <c r="H20" s="18">
        <v>71</v>
      </c>
      <c r="I20" s="32">
        <v>16</v>
      </c>
      <c r="J20" s="32">
        <v>88</v>
      </c>
      <c r="K20" s="46">
        <v>26</v>
      </c>
      <c r="L20" s="46">
        <v>29</v>
      </c>
      <c r="M20" s="50">
        <v>108</v>
      </c>
      <c r="N20" s="50">
        <f t="shared" si="4"/>
        <v>188</v>
      </c>
      <c r="O20" s="50">
        <f t="shared" si="4"/>
        <v>150</v>
      </c>
      <c r="P20" s="32">
        <f>SUM(H20:M20)</f>
        <v>338</v>
      </c>
    </row>
    <row r="21" spans="1:16" ht="15" customHeight="1" x14ac:dyDescent="0.2">
      <c r="A21" s="33" t="s">
        <v>61</v>
      </c>
      <c r="B21" s="33" t="s">
        <v>62</v>
      </c>
      <c r="C21" s="44" t="s">
        <v>206</v>
      </c>
      <c r="D21" s="43">
        <v>0</v>
      </c>
      <c r="E21" s="44">
        <v>1</v>
      </c>
      <c r="F21" s="32">
        <f>SUM(C21:E21)</f>
        <v>1</v>
      </c>
      <c r="G21" s="18" t="s">
        <v>63</v>
      </c>
      <c r="H21" s="32">
        <v>0</v>
      </c>
      <c r="I21" s="32">
        <v>0</v>
      </c>
      <c r="J21" s="32">
        <v>0</v>
      </c>
      <c r="K21" s="32">
        <v>0</v>
      </c>
      <c r="L21" s="46">
        <v>59</v>
      </c>
      <c r="M21" s="50">
        <v>72</v>
      </c>
      <c r="N21" s="50">
        <f t="shared" si="4"/>
        <v>59</v>
      </c>
      <c r="O21" s="50">
        <f t="shared" si="4"/>
        <v>72</v>
      </c>
      <c r="P21" s="32">
        <f t="shared" ref="P21:P23" si="5">SUM(H21:M21)</f>
        <v>131</v>
      </c>
    </row>
    <row r="22" spans="1:16" ht="15" customHeight="1" x14ac:dyDescent="0.2">
      <c r="A22" s="33" t="s">
        <v>64</v>
      </c>
      <c r="B22" s="33" t="s">
        <v>18</v>
      </c>
      <c r="C22" s="51">
        <v>55</v>
      </c>
      <c r="D22" s="43">
        <v>57</v>
      </c>
      <c r="E22" s="44">
        <v>28</v>
      </c>
      <c r="F22" s="32">
        <f>SUM(C22:E22)</f>
        <v>140</v>
      </c>
      <c r="G22" s="18" t="s">
        <v>63</v>
      </c>
      <c r="H22" s="45">
        <v>333</v>
      </c>
      <c r="I22" s="38">
        <v>103</v>
      </c>
      <c r="J22" s="52">
        <v>1459</v>
      </c>
      <c r="K22" s="46">
        <v>2526</v>
      </c>
      <c r="L22" s="46">
        <v>2083</v>
      </c>
      <c r="M22" s="46">
        <v>827</v>
      </c>
      <c r="N22" s="46">
        <f t="shared" si="4"/>
        <v>3875</v>
      </c>
      <c r="O22" s="46">
        <f t="shared" si="4"/>
        <v>3456</v>
      </c>
      <c r="P22" s="32">
        <f t="shared" si="5"/>
        <v>7331</v>
      </c>
    </row>
    <row r="23" spans="1:16" ht="15" customHeight="1" x14ac:dyDescent="0.2">
      <c r="A23" s="33" t="s">
        <v>65</v>
      </c>
      <c r="B23" s="33" t="s">
        <v>18</v>
      </c>
      <c r="C23" s="44">
        <v>0</v>
      </c>
      <c r="D23" s="44">
        <v>6</v>
      </c>
      <c r="E23" s="44">
        <v>7</v>
      </c>
      <c r="F23" s="32">
        <f>SUM(C23:E23)</f>
        <v>13</v>
      </c>
      <c r="G23" s="18" t="s">
        <v>63</v>
      </c>
      <c r="H23" s="32">
        <v>0</v>
      </c>
      <c r="I23" s="32">
        <v>0</v>
      </c>
      <c r="J23" s="32">
        <v>102</v>
      </c>
      <c r="K23" s="32">
        <v>11</v>
      </c>
      <c r="L23" s="46">
        <v>68</v>
      </c>
      <c r="M23" s="32">
        <v>17</v>
      </c>
      <c r="N23" s="32">
        <f t="shared" si="4"/>
        <v>170</v>
      </c>
      <c r="O23" s="32">
        <f t="shared" si="4"/>
        <v>28</v>
      </c>
      <c r="P23" s="32">
        <f t="shared" si="5"/>
        <v>198</v>
      </c>
    </row>
    <row r="24" spans="1:16" ht="15" customHeight="1" x14ac:dyDescent="0.15">
      <c r="A24" s="34" t="s">
        <v>66</v>
      </c>
      <c r="B24" s="33" t="s">
        <v>32</v>
      </c>
      <c r="C24" s="53">
        <v>31</v>
      </c>
      <c r="D24" s="53">
        <v>33</v>
      </c>
      <c r="E24" s="54">
        <v>28</v>
      </c>
      <c r="F24" s="53">
        <f>SUM(C24:E24)</f>
        <v>92</v>
      </c>
      <c r="G24" s="18" t="s">
        <v>60</v>
      </c>
      <c r="H24" s="18">
        <v>119</v>
      </c>
      <c r="I24" s="34">
        <v>166</v>
      </c>
      <c r="J24" s="53">
        <v>89</v>
      </c>
      <c r="K24" s="55">
        <v>246</v>
      </c>
      <c r="L24" s="54">
        <v>125</v>
      </c>
      <c r="M24" s="54">
        <v>574</v>
      </c>
      <c r="N24" s="54">
        <f t="shared" ref="N24:O27" si="6">SUM(H24,J24,L24)</f>
        <v>333</v>
      </c>
      <c r="O24" s="54">
        <f t="shared" si="6"/>
        <v>986</v>
      </c>
      <c r="P24" s="78">
        <f>SUM(H24:M24)</f>
        <v>1319</v>
      </c>
    </row>
    <row r="25" spans="1:16" ht="15" customHeight="1" x14ac:dyDescent="0.15">
      <c r="A25" s="34" t="s">
        <v>37</v>
      </c>
      <c r="B25" s="33" t="s">
        <v>32</v>
      </c>
      <c r="C25" s="56">
        <v>3</v>
      </c>
      <c r="D25" s="54">
        <v>15</v>
      </c>
      <c r="E25" s="54">
        <v>1</v>
      </c>
      <c r="F25" s="54">
        <f>SUM(C25:E25)</f>
        <v>19</v>
      </c>
      <c r="G25" s="18" t="s">
        <v>60</v>
      </c>
      <c r="H25" s="18">
        <v>3</v>
      </c>
      <c r="I25" s="46">
        <v>9</v>
      </c>
      <c r="J25" s="55">
        <v>61</v>
      </c>
      <c r="K25" s="55">
        <v>52</v>
      </c>
      <c r="L25" s="54">
        <v>0</v>
      </c>
      <c r="M25" s="54">
        <v>38</v>
      </c>
      <c r="N25" s="54">
        <f t="shared" si="6"/>
        <v>64</v>
      </c>
      <c r="O25" s="54">
        <f t="shared" si="6"/>
        <v>99</v>
      </c>
      <c r="P25" s="78">
        <f>SUM(H25:M25)</f>
        <v>163</v>
      </c>
    </row>
    <row r="26" spans="1:16" ht="15" customHeight="1" x14ac:dyDescent="0.15">
      <c r="A26" s="34" t="s">
        <v>67</v>
      </c>
      <c r="B26" s="33" t="s">
        <v>32</v>
      </c>
      <c r="C26" s="56">
        <v>2</v>
      </c>
      <c r="D26" s="54">
        <v>2</v>
      </c>
      <c r="E26" s="54"/>
      <c r="F26" s="54">
        <f>SUM(C26:E26)</f>
        <v>4</v>
      </c>
      <c r="G26" s="18" t="s">
        <v>60</v>
      </c>
      <c r="H26" s="18">
        <v>0</v>
      </c>
      <c r="I26" s="46">
        <v>89</v>
      </c>
      <c r="J26" s="54">
        <v>10</v>
      </c>
      <c r="K26" s="54">
        <v>26</v>
      </c>
      <c r="L26" s="54"/>
      <c r="M26" s="54"/>
      <c r="N26" s="54">
        <f t="shared" si="6"/>
        <v>10</v>
      </c>
      <c r="O26" s="54">
        <f t="shared" si="6"/>
        <v>115</v>
      </c>
      <c r="P26" s="78">
        <f>SUM(H26:M26)</f>
        <v>125</v>
      </c>
    </row>
    <row r="27" spans="1:16" ht="15" customHeight="1" x14ac:dyDescent="0.15">
      <c r="A27" s="34" t="s">
        <v>68</v>
      </c>
      <c r="B27" s="33" t="s">
        <v>32</v>
      </c>
      <c r="C27" s="54">
        <v>2</v>
      </c>
      <c r="D27" s="54"/>
      <c r="E27" s="54"/>
      <c r="F27" s="54">
        <f t="shared" ref="F27" si="7">SUM(C27:E27)</f>
        <v>2</v>
      </c>
      <c r="G27" s="18" t="s">
        <v>60</v>
      </c>
      <c r="H27" s="32">
        <v>2</v>
      </c>
      <c r="I27" s="32">
        <v>5</v>
      </c>
      <c r="J27" s="54">
        <v>0</v>
      </c>
      <c r="K27" s="54"/>
      <c r="L27" s="54"/>
      <c r="M27" s="54"/>
      <c r="N27" s="54">
        <f t="shared" si="6"/>
        <v>2</v>
      </c>
      <c r="O27" s="54">
        <f t="shared" si="6"/>
        <v>5</v>
      </c>
      <c r="P27" s="78">
        <f>SUM(H27:M27)</f>
        <v>7</v>
      </c>
    </row>
    <row r="28" spans="1:16" ht="15" customHeight="1" x14ac:dyDescent="0.2">
      <c r="A28" s="7"/>
      <c r="B28" s="7"/>
      <c r="C28" s="7"/>
      <c r="D28" s="7"/>
      <c r="E28" s="7"/>
      <c r="F28" s="7"/>
      <c r="G28" s="79"/>
      <c r="H28" s="79"/>
      <c r="I28" s="7"/>
      <c r="J28" s="7"/>
      <c r="K28" s="7"/>
      <c r="L28" s="7"/>
      <c r="M28" s="7"/>
      <c r="N28" s="7"/>
      <c r="O28" s="7"/>
      <c r="P28" s="7"/>
    </row>
    <row r="29" spans="1:16" ht="15" customHeight="1" x14ac:dyDescent="0.2">
      <c r="A29" s="7"/>
      <c r="B29" s="7"/>
      <c r="C29" s="7"/>
      <c r="D29" s="7"/>
      <c r="E29" s="7"/>
      <c r="F29" s="7"/>
      <c r="G29" s="79"/>
      <c r="H29" s="79"/>
      <c r="I29" s="7"/>
      <c r="J29" s="7"/>
      <c r="K29" s="7"/>
      <c r="L29" s="7"/>
      <c r="M29" s="7"/>
      <c r="N29" s="7"/>
      <c r="O29" s="7"/>
      <c r="P29" s="7"/>
    </row>
    <row r="30" spans="1:16" ht="15" customHeight="1" x14ac:dyDescent="0.2">
      <c r="A30" s="7"/>
      <c r="B30" s="7"/>
      <c r="C30" s="7"/>
      <c r="D30" s="7"/>
      <c r="E30" s="7"/>
      <c r="F30" s="7"/>
      <c r="G30" s="79"/>
      <c r="H30" s="79"/>
      <c r="I30" s="7"/>
      <c r="J30" s="7"/>
      <c r="K30" s="7"/>
      <c r="L30" s="7"/>
      <c r="M30" s="7"/>
      <c r="N30" s="7"/>
      <c r="O30" s="7"/>
      <c r="P30" s="7"/>
    </row>
    <row r="31" spans="1:16" ht="15" customHeight="1" x14ac:dyDescent="0.2">
      <c r="A31" s="7"/>
      <c r="B31" s="7"/>
      <c r="C31" s="7"/>
      <c r="D31" s="7"/>
      <c r="E31" s="7"/>
      <c r="F31" s="79"/>
      <c r="G31" s="79"/>
      <c r="H31" s="7"/>
      <c r="I31" s="7"/>
      <c r="J31" s="7"/>
      <c r="K31" s="7"/>
      <c r="L31" s="7"/>
      <c r="M31" s="7"/>
      <c r="N31" s="7"/>
      <c r="O31" s="7"/>
      <c r="P31" s="7"/>
    </row>
    <row r="32" spans="1:16" ht="15" customHeight="1" x14ac:dyDescent="0.2">
      <c r="A32" s="7"/>
      <c r="B32" s="7"/>
      <c r="C32" s="7"/>
      <c r="D32" s="7"/>
      <c r="E32" s="7"/>
      <c r="F32" s="7"/>
      <c r="G32" s="79"/>
      <c r="H32" s="79"/>
      <c r="I32" s="7"/>
      <c r="J32" s="7"/>
      <c r="K32" s="7"/>
      <c r="L32" s="7"/>
      <c r="M32" s="7"/>
      <c r="N32" s="7"/>
      <c r="O32" s="7"/>
      <c r="P32" s="7"/>
    </row>
    <row r="33" spans="1:16" ht="15" customHeight="1" x14ac:dyDescent="0.2">
      <c r="A33" s="7"/>
      <c r="B33" s="7"/>
      <c r="C33" s="7"/>
      <c r="D33" s="7"/>
      <c r="E33" s="7"/>
      <c r="F33" s="7"/>
      <c r="G33" s="79"/>
      <c r="H33" s="79"/>
      <c r="I33" s="7"/>
      <c r="J33" s="7"/>
      <c r="K33" s="7"/>
      <c r="L33" s="7"/>
      <c r="M33" s="7"/>
      <c r="N33" s="7"/>
      <c r="O33" s="7"/>
      <c r="P33" s="7"/>
    </row>
    <row r="34" spans="1:16" ht="15" customHeight="1" x14ac:dyDescent="0.2">
      <c r="A34" s="7"/>
      <c r="B34" s="7"/>
      <c r="C34" s="7"/>
      <c r="D34" s="7"/>
      <c r="E34" s="7"/>
      <c r="F34" s="7"/>
      <c r="G34" s="79"/>
      <c r="H34" s="79"/>
      <c r="I34" s="7"/>
      <c r="J34" s="7"/>
      <c r="K34" s="7"/>
      <c r="L34" s="7"/>
      <c r="M34" s="7"/>
      <c r="N34" s="7"/>
      <c r="O34" s="7"/>
      <c r="P34" s="7"/>
    </row>
    <row r="35" spans="1:16" ht="15" customHeight="1" x14ac:dyDescent="0.2">
      <c r="G35" s="57"/>
      <c r="H35" s="57"/>
    </row>
    <row r="36" spans="1:16" ht="15" customHeight="1" x14ac:dyDescent="0.2">
      <c r="G36" s="57"/>
      <c r="H36" s="57"/>
    </row>
    <row r="37" spans="1:16" ht="15" customHeight="1" x14ac:dyDescent="0.2">
      <c r="G37" s="57"/>
      <c r="H37" s="57"/>
    </row>
    <row r="38" spans="1:16" ht="15" customHeight="1" x14ac:dyDescent="0.2">
      <c r="G38" s="57"/>
      <c r="H38" s="57"/>
    </row>
  </sheetData>
  <mergeCells count="2">
    <mergeCell ref="A15:P15"/>
    <mergeCell ref="A18:P18"/>
  </mergeCells>
  <printOptions horizontalCentered="1"/>
  <pageMargins left="0.51181102362204722" right="0.51181102362204722" top="0.55118110236220474" bottom="0.55118110236220474" header="0.11811023622047245" footer="0.1181102362204724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1"/>
  <sheetViews>
    <sheetView topLeftCell="A46" zoomScale="150" zoomScaleNormal="150" zoomScaleSheetLayoutView="89" workbookViewId="0">
      <selection activeCell="Q20" sqref="Q20:Q21"/>
    </sheetView>
  </sheetViews>
  <sheetFormatPr baseColWidth="10" defaultColWidth="9.33203125" defaultRowHeight="12.75" x14ac:dyDescent="0.2"/>
  <cols>
    <col min="1" max="1" width="33.1640625" style="1" customWidth="1"/>
    <col min="2" max="2" width="17.1640625" style="1" customWidth="1"/>
    <col min="3" max="3" width="8.6640625" style="1" customWidth="1"/>
    <col min="4" max="4" width="10.33203125" style="1" customWidth="1"/>
    <col min="5" max="5" width="10.6640625" style="1" customWidth="1"/>
    <col min="6" max="6" width="7.83203125" style="1" customWidth="1"/>
    <col min="7" max="7" width="10.33203125" style="5" customWidth="1"/>
    <col min="8" max="8" width="5.83203125" style="5" customWidth="1"/>
    <col min="9" max="11" width="5.83203125" style="1" customWidth="1"/>
    <col min="12" max="12" width="6" style="1" customWidth="1"/>
    <col min="13" max="15" width="5.83203125" style="1" customWidth="1"/>
    <col min="16" max="16" width="7.83203125" style="1" customWidth="1"/>
    <col min="17" max="17" width="8.33203125" style="1" customWidth="1"/>
    <col min="18" max="16384" width="9.33203125" style="1"/>
  </cols>
  <sheetData>
    <row r="1" spans="1:19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ht="1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12"/>
      <c r="S2" s="2"/>
    </row>
    <row r="3" spans="1:19" ht="1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2"/>
      <c r="S3" s="2"/>
    </row>
    <row r="4" spans="1:19" ht="12.75" customHeight="1" x14ac:dyDescent="0.2">
      <c r="A4" s="60" t="s">
        <v>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R4" s="13"/>
      <c r="S4" s="3"/>
    </row>
    <row r="5" spans="1:19" ht="17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R5" s="13"/>
      <c r="S5" s="3"/>
    </row>
    <row r="6" spans="1:19" ht="12.75" customHeight="1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22"/>
    </row>
    <row r="7" spans="1:19" ht="14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R7" s="22"/>
    </row>
    <row r="8" spans="1:19" ht="15" customHeight="1" x14ac:dyDescent="0.2">
      <c r="A8" s="22" t="s">
        <v>4</v>
      </c>
      <c r="B8" s="22"/>
      <c r="C8" s="22"/>
      <c r="D8" s="22"/>
      <c r="E8" s="22"/>
      <c r="F8" s="22"/>
      <c r="G8" s="22"/>
      <c r="H8" s="22"/>
      <c r="I8" s="22" t="s">
        <v>5</v>
      </c>
      <c r="J8" s="22"/>
      <c r="K8" s="22"/>
      <c r="L8" s="22"/>
      <c r="M8" s="22"/>
      <c r="N8" s="22"/>
      <c r="O8" s="22"/>
      <c r="P8" s="22"/>
      <c r="R8" s="22"/>
    </row>
    <row r="9" spans="1:19" ht="15.75" customHeight="1" x14ac:dyDescent="0.2">
      <c r="A9" s="22" t="s">
        <v>6</v>
      </c>
      <c r="B9" s="22"/>
      <c r="C9" s="22"/>
      <c r="D9" s="22"/>
      <c r="E9" s="22"/>
      <c r="F9" s="22"/>
      <c r="G9" s="22"/>
      <c r="H9" s="22"/>
      <c r="I9" s="22" t="s">
        <v>185</v>
      </c>
      <c r="J9" s="22"/>
      <c r="K9" s="22"/>
      <c r="L9" s="22"/>
      <c r="M9" s="22"/>
      <c r="N9" s="22"/>
      <c r="O9" s="22"/>
      <c r="P9" s="22"/>
      <c r="R9" s="22"/>
    </row>
    <row r="10" spans="1:19" x14ac:dyDescent="0.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22"/>
    </row>
    <row r="11" spans="1:19" ht="12" customHeight="1" x14ac:dyDescent="0.2">
      <c r="A11" s="80" t="s">
        <v>210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22"/>
    </row>
    <row r="12" spans="1:19" ht="9" customHeight="1" x14ac:dyDescent="0.2">
      <c r="A12" s="81" t="s">
        <v>7</v>
      </c>
      <c r="B12" s="81" t="s">
        <v>8</v>
      </c>
      <c r="C12" s="81" t="s">
        <v>9</v>
      </c>
      <c r="D12" s="81"/>
      <c r="E12" s="81"/>
      <c r="F12" s="81"/>
      <c r="G12" s="81" t="s">
        <v>10</v>
      </c>
      <c r="H12" s="81" t="s">
        <v>11</v>
      </c>
      <c r="I12" s="81"/>
      <c r="J12" s="81"/>
      <c r="K12" s="81"/>
      <c r="L12" s="81"/>
      <c r="M12" s="81"/>
      <c r="N12" s="81"/>
      <c r="O12" s="81"/>
      <c r="P12" s="81"/>
      <c r="Q12" s="81"/>
      <c r="R12" s="22"/>
    </row>
    <row r="13" spans="1:19" ht="18" customHeight="1" x14ac:dyDescent="0.2">
      <c r="A13" s="81"/>
      <c r="B13" s="81"/>
      <c r="C13" s="82" t="s">
        <v>180</v>
      </c>
      <c r="D13" s="82" t="s">
        <v>181</v>
      </c>
      <c r="E13" s="82" t="s">
        <v>182</v>
      </c>
      <c r="F13" s="84" t="s">
        <v>209</v>
      </c>
      <c r="G13" s="81"/>
      <c r="H13" s="82" t="s">
        <v>180</v>
      </c>
      <c r="I13" s="82"/>
      <c r="J13" s="82" t="s">
        <v>181</v>
      </c>
      <c r="K13" s="82"/>
      <c r="L13" s="82" t="s">
        <v>182</v>
      </c>
      <c r="M13" s="82"/>
      <c r="N13" s="81" t="s">
        <v>205</v>
      </c>
      <c r="O13" s="81"/>
      <c r="P13" s="84" t="s">
        <v>209</v>
      </c>
      <c r="Q13" s="84"/>
      <c r="R13" s="22"/>
    </row>
    <row r="14" spans="1:19" ht="18" customHeight="1" x14ac:dyDescent="0.2">
      <c r="A14" s="81"/>
      <c r="B14" s="81"/>
      <c r="C14" s="82"/>
      <c r="D14" s="82"/>
      <c r="E14" s="82"/>
      <c r="F14" s="84"/>
      <c r="G14" s="81"/>
      <c r="H14" s="81" t="s">
        <v>70</v>
      </c>
      <c r="I14" s="81"/>
      <c r="J14" s="81" t="s">
        <v>70</v>
      </c>
      <c r="K14" s="81"/>
      <c r="L14" s="81" t="s">
        <v>70</v>
      </c>
      <c r="M14" s="81"/>
      <c r="N14" s="24"/>
      <c r="O14" s="24"/>
      <c r="P14" s="84"/>
      <c r="Q14" s="84"/>
      <c r="R14" s="22"/>
    </row>
    <row r="15" spans="1:19" ht="18.75" customHeight="1" x14ac:dyDescent="0.15">
      <c r="A15" s="27" t="s">
        <v>204</v>
      </c>
      <c r="B15" s="24" t="s">
        <v>71</v>
      </c>
      <c r="C15" s="61">
        <v>179.6</v>
      </c>
      <c r="D15" s="62">
        <v>20</v>
      </c>
      <c r="E15" s="63">
        <v>10</v>
      </c>
      <c r="F15" s="64">
        <f>SUM(C15:E15)</f>
        <v>209.6</v>
      </c>
      <c r="G15" s="24" t="s">
        <v>70</v>
      </c>
      <c r="H15" s="89">
        <v>128</v>
      </c>
      <c r="I15" s="89"/>
      <c r="J15" s="88">
        <v>8</v>
      </c>
      <c r="K15" s="88"/>
      <c r="L15" s="89">
        <v>6</v>
      </c>
      <c r="M15" s="89"/>
      <c r="N15" s="17">
        <f t="shared" ref="N15:O17" si="0">SUM(H15,J15,L15)</f>
        <v>142</v>
      </c>
      <c r="O15" s="17">
        <f t="shared" si="0"/>
        <v>0</v>
      </c>
      <c r="P15" s="17">
        <v>14</v>
      </c>
      <c r="Q15" s="58"/>
      <c r="R15" s="22"/>
    </row>
    <row r="16" spans="1:19" ht="18.75" customHeight="1" x14ac:dyDescent="0.15">
      <c r="A16" s="81" t="s">
        <v>72</v>
      </c>
      <c r="B16" s="81" t="s">
        <v>32</v>
      </c>
      <c r="C16" s="61">
        <v>33</v>
      </c>
      <c r="D16" s="62">
        <v>6</v>
      </c>
      <c r="E16" s="63">
        <v>53</v>
      </c>
      <c r="F16" s="64">
        <f>SUM(C16:E16)</f>
        <v>92</v>
      </c>
      <c r="G16" s="24" t="s">
        <v>18</v>
      </c>
      <c r="H16" s="89">
        <v>33</v>
      </c>
      <c r="I16" s="89"/>
      <c r="J16" s="88">
        <v>6</v>
      </c>
      <c r="K16" s="88"/>
      <c r="L16" s="89">
        <v>53</v>
      </c>
      <c r="M16" s="89"/>
      <c r="N16" s="88">
        <f t="shared" si="0"/>
        <v>92</v>
      </c>
      <c r="O16" s="88"/>
      <c r="P16" s="16">
        <v>59</v>
      </c>
      <c r="Q16" s="58"/>
      <c r="R16" s="22"/>
    </row>
    <row r="17" spans="1:18" ht="13.5" customHeight="1" x14ac:dyDescent="0.15">
      <c r="A17" s="84"/>
      <c r="B17" s="84"/>
      <c r="C17" s="17">
        <v>2</v>
      </c>
      <c r="D17" s="16">
        <v>10</v>
      </c>
      <c r="E17" s="17">
        <v>5</v>
      </c>
      <c r="F17" s="64">
        <f>SUM(C17:E17)</f>
        <v>17</v>
      </c>
      <c r="G17" s="65" t="s">
        <v>70</v>
      </c>
      <c r="H17" s="89">
        <v>2</v>
      </c>
      <c r="I17" s="89"/>
      <c r="J17" s="88">
        <v>10</v>
      </c>
      <c r="K17" s="88"/>
      <c r="L17" s="89">
        <v>5</v>
      </c>
      <c r="M17" s="89"/>
      <c r="N17" s="88">
        <f t="shared" si="0"/>
        <v>17</v>
      </c>
      <c r="O17" s="88"/>
      <c r="P17" s="59">
        <f>SUM(G17:L17)</f>
        <v>17</v>
      </c>
      <c r="Q17" s="59"/>
      <c r="R17" s="22"/>
    </row>
    <row r="18" spans="1:18" ht="12" customHeight="1" x14ac:dyDescent="0.2">
      <c r="A18" s="80" t="s">
        <v>73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22"/>
    </row>
    <row r="19" spans="1:18" ht="9" customHeight="1" x14ac:dyDescent="0.2">
      <c r="A19" s="81" t="s">
        <v>7</v>
      </c>
      <c r="B19" s="81" t="s">
        <v>8</v>
      </c>
      <c r="C19" s="81" t="s">
        <v>9</v>
      </c>
      <c r="D19" s="81"/>
      <c r="E19" s="81"/>
      <c r="F19" s="81"/>
      <c r="G19" s="81" t="s">
        <v>10</v>
      </c>
      <c r="H19" s="81" t="s">
        <v>11</v>
      </c>
      <c r="I19" s="81"/>
      <c r="J19" s="81"/>
      <c r="K19" s="81"/>
      <c r="L19" s="81"/>
      <c r="M19" s="81"/>
      <c r="N19" s="81"/>
      <c r="O19" s="81"/>
      <c r="P19" s="81"/>
      <c r="Q19" s="81"/>
      <c r="R19" s="22"/>
    </row>
    <row r="20" spans="1:18" ht="18" customHeight="1" x14ac:dyDescent="0.2">
      <c r="A20" s="81"/>
      <c r="B20" s="81"/>
      <c r="C20" s="82" t="s">
        <v>180</v>
      </c>
      <c r="D20" s="82" t="s">
        <v>181</v>
      </c>
      <c r="E20" s="82" t="s">
        <v>182</v>
      </c>
      <c r="F20" s="84" t="s">
        <v>209</v>
      </c>
      <c r="G20" s="81"/>
      <c r="H20" s="82" t="s">
        <v>180</v>
      </c>
      <c r="I20" s="82"/>
      <c r="J20" s="82" t="s">
        <v>181</v>
      </c>
      <c r="K20" s="82"/>
      <c r="L20" s="82" t="s">
        <v>182</v>
      </c>
      <c r="M20" s="82"/>
      <c r="N20" s="81" t="s">
        <v>12</v>
      </c>
      <c r="O20" s="81" t="s">
        <v>13</v>
      </c>
      <c r="P20" s="84" t="s">
        <v>209</v>
      </c>
      <c r="Q20" s="84"/>
      <c r="R20" s="22"/>
    </row>
    <row r="21" spans="1:18" ht="18" customHeight="1" x14ac:dyDescent="0.2">
      <c r="A21" s="81"/>
      <c r="B21" s="81"/>
      <c r="C21" s="82"/>
      <c r="D21" s="82"/>
      <c r="E21" s="82"/>
      <c r="F21" s="84"/>
      <c r="G21" s="81"/>
      <c r="H21" s="24" t="s">
        <v>14</v>
      </c>
      <c r="I21" s="24" t="s">
        <v>15</v>
      </c>
      <c r="J21" s="24" t="s">
        <v>14</v>
      </c>
      <c r="K21" s="24" t="s">
        <v>15</v>
      </c>
      <c r="L21" s="24" t="s">
        <v>14</v>
      </c>
      <c r="M21" s="24" t="s">
        <v>15</v>
      </c>
      <c r="N21" s="81"/>
      <c r="O21" s="81"/>
      <c r="P21" s="84"/>
      <c r="Q21" s="84"/>
      <c r="R21" s="22"/>
    </row>
    <row r="22" spans="1:18" ht="9" customHeight="1" x14ac:dyDescent="0.2">
      <c r="A22" s="27" t="s">
        <v>74</v>
      </c>
      <c r="B22" s="27" t="s">
        <v>32</v>
      </c>
      <c r="C22" s="16">
        <v>50</v>
      </c>
      <c r="D22" s="16">
        <v>36</v>
      </c>
      <c r="E22" s="16">
        <v>81</v>
      </c>
      <c r="F22" s="16">
        <f>SUM(C22:E22)</f>
        <v>167</v>
      </c>
      <c r="G22" s="24" t="s">
        <v>75</v>
      </c>
      <c r="H22" s="16">
        <v>50</v>
      </c>
      <c r="I22" s="16">
        <v>0</v>
      </c>
      <c r="J22" s="16">
        <v>36</v>
      </c>
      <c r="K22" s="16">
        <v>0</v>
      </c>
      <c r="L22" s="16">
        <v>81</v>
      </c>
      <c r="M22" s="16">
        <v>0</v>
      </c>
      <c r="N22" s="16">
        <f t="shared" ref="N22:O27" si="1">SUM(H22,J22,L22)</f>
        <v>167</v>
      </c>
      <c r="O22" s="16">
        <f t="shared" si="1"/>
        <v>0</v>
      </c>
      <c r="P22" s="16">
        <f>SUM(G22:L22)</f>
        <v>167</v>
      </c>
      <c r="Q22" s="16"/>
      <c r="R22" s="22"/>
    </row>
    <row r="23" spans="1:18" ht="9" customHeight="1" x14ac:dyDescent="0.2">
      <c r="A23" s="27" t="s">
        <v>76</v>
      </c>
      <c r="B23" s="27" t="s">
        <v>32</v>
      </c>
      <c r="C23" s="16">
        <v>13</v>
      </c>
      <c r="D23" s="16">
        <v>9</v>
      </c>
      <c r="E23" s="16">
        <v>6</v>
      </c>
      <c r="F23" s="16">
        <f>SUM(C23:E23)</f>
        <v>28</v>
      </c>
      <c r="G23" s="24" t="s">
        <v>75</v>
      </c>
      <c r="H23" s="24">
        <v>9</v>
      </c>
      <c r="I23" s="16">
        <v>4</v>
      </c>
      <c r="J23" s="16">
        <v>9</v>
      </c>
      <c r="K23" s="16">
        <v>0</v>
      </c>
      <c r="L23" s="16">
        <v>5</v>
      </c>
      <c r="M23" s="16">
        <v>1</v>
      </c>
      <c r="N23" s="16">
        <f t="shared" si="1"/>
        <v>23</v>
      </c>
      <c r="O23" s="16">
        <f t="shared" si="1"/>
        <v>5</v>
      </c>
      <c r="P23" s="16">
        <f>SUM(G23:L23)</f>
        <v>27</v>
      </c>
      <c r="Q23" s="16"/>
      <c r="R23" s="22"/>
    </row>
    <row r="24" spans="1:18" ht="9.6" customHeight="1" x14ac:dyDescent="0.2">
      <c r="A24" s="27" t="s">
        <v>37</v>
      </c>
      <c r="B24" s="27" t="s">
        <v>77</v>
      </c>
      <c r="C24" s="16">
        <v>3</v>
      </c>
      <c r="D24" s="16">
        <v>3</v>
      </c>
      <c r="E24" s="16">
        <v>10</v>
      </c>
      <c r="F24" s="16">
        <f>SUM(C24:E24)</f>
        <v>16</v>
      </c>
      <c r="G24" s="24" t="s">
        <v>75</v>
      </c>
      <c r="H24" s="24">
        <v>24</v>
      </c>
      <c r="I24" s="16">
        <v>11</v>
      </c>
      <c r="J24" s="16">
        <v>43</v>
      </c>
      <c r="K24" s="16">
        <v>43</v>
      </c>
      <c r="L24" s="16">
        <v>34</v>
      </c>
      <c r="M24" s="16">
        <v>23</v>
      </c>
      <c r="N24" s="16">
        <f t="shared" si="1"/>
        <v>101</v>
      </c>
      <c r="O24" s="16">
        <f t="shared" si="1"/>
        <v>77</v>
      </c>
      <c r="P24" s="16">
        <f>SUM(G24:L24)</f>
        <v>155</v>
      </c>
      <c r="Q24" s="16"/>
      <c r="R24" s="22"/>
    </row>
    <row r="25" spans="1:18" ht="9.6" customHeight="1" x14ac:dyDescent="0.2">
      <c r="A25" s="27" t="s">
        <v>78</v>
      </c>
      <c r="B25" s="27" t="s">
        <v>32</v>
      </c>
      <c r="C25" s="16">
        <v>32</v>
      </c>
      <c r="D25" s="16">
        <v>16</v>
      </c>
      <c r="E25" s="16">
        <v>36</v>
      </c>
      <c r="F25" s="16">
        <f t="shared" ref="F25:F27" si="2">SUM(C25:E25)</f>
        <v>84</v>
      </c>
      <c r="G25" s="24" t="s">
        <v>75</v>
      </c>
      <c r="H25" s="24">
        <v>22</v>
      </c>
      <c r="I25" s="16">
        <v>10</v>
      </c>
      <c r="J25" s="16">
        <v>14</v>
      </c>
      <c r="K25" s="16">
        <v>2</v>
      </c>
      <c r="L25" s="16">
        <v>32</v>
      </c>
      <c r="M25" s="16">
        <v>4</v>
      </c>
      <c r="N25" s="16">
        <f t="shared" si="1"/>
        <v>68</v>
      </c>
      <c r="O25" s="16">
        <f t="shared" si="1"/>
        <v>16</v>
      </c>
      <c r="P25" s="16">
        <f>SUM(G25:L25)</f>
        <v>80</v>
      </c>
      <c r="Q25" s="16"/>
      <c r="R25" s="22"/>
    </row>
    <row r="26" spans="1:18" ht="21" customHeight="1" x14ac:dyDescent="0.2">
      <c r="A26" s="27" t="s">
        <v>79</v>
      </c>
      <c r="B26" s="24" t="s">
        <v>32</v>
      </c>
      <c r="C26" s="17">
        <v>12</v>
      </c>
      <c r="D26" s="17">
        <v>6</v>
      </c>
      <c r="E26" s="17">
        <v>10</v>
      </c>
      <c r="F26" s="16">
        <f t="shared" si="2"/>
        <v>28</v>
      </c>
      <c r="G26" s="24" t="s">
        <v>75</v>
      </c>
      <c r="H26" s="24">
        <v>12</v>
      </c>
      <c r="I26" s="17">
        <v>0</v>
      </c>
      <c r="J26" s="17">
        <v>5</v>
      </c>
      <c r="K26" s="17">
        <v>1</v>
      </c>
      <c r="L26" s="17">
        <v>7</v>
      </c>
      <c r="M26" s="17">
        <v>3</v>
      </c>
      <c r="N26" s="17">
        <f t="shared" si="1"/>
        <v>24</v>
      </c>
      <c r="O26" s="17">
        <f t="shared" si="1"/>
        <v>4</v>
      </c>
      <c r="P26" s="16">
        <f>SUM(G26:L26)</f>
        <v>25</v>
      </c>
      <c r="Q26" s="16"/>
      <c r="R26" s="22"/>
    </row>
    <row r="27" spans="1:18" ht="9.6" customHeight="1" x14ac:dyDescent="0.2">
      <c r="A27" s="27" t="s">
        <v>80</v>
      </c>
      <c r="B27" s="24" t="s">
        <v>32</v>
      </c>
      <c r="C27" s="16">
        <v>0</v>
      </c>
      <c r="D27" s="16">
        <v>2</v>
      </c>
      <c r="E27" s="16">
        <v>2</v>
      </c>
      <c r="F27" s="16">
        <f t="shared" si="2"/>
        <v>4</v>
      </c>
      <c r="G27" s="24" t="s">
        <v>75</v>
      </c>
      <c r="H27" s="16">
        <v>0</v>
      </c>
      <c r="I27" s="16">
        <v>0</v>
      </c>
      <c r="J27" s="16">
        <v>2</v>
      </c>
      <c r="K27" s="16">
        <v>5</v>
      </c>
      <c r="L27" s="16">
        <v>4</v>
      </c>
      <c r="M27" s="16">
        <v>1</v>
      </c>
      <c r="N27" s="16">
        <f t="shared" si="1"/>
        <v>6</v>
      </c>
      <c r="O27" s="16">
        <f t="shared" si="1"/>
        <v>6</v>
      </c>
      <c r="P27" s="16">
        <v>12</v>
      </c>
      <c r="Q27" s="16"/>
      <c r="R27" s="22"/>
    </row>
    <row r="28" spans="1:18" ht="12" customHeight="1" x14ac:dyDescent="0.2">
      <c r="A28" s="80" t="s">
        <v>81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22"/>
    </row>
    <row r="29" spans="1:18" ht="9" customHeight="1" x14ac:dyDescent="0.2">
      <c r="A29" s="81" t="s">
        <v>7</v>
      </c>
      <c r="B29" s="81" t="s">
        <v>8</v>
      </c>
      <c r="C29" s="81" t="s">
        <v>9</v>
      </c>
      <c r="D29" s="81"/>
      <c r="E29" s="81"/>
      <c r="F29" s="81"/>
      <c r="G29" s="81" t="s">
        <v>10</v>
      </c>
      <c r="H29" s="81" t="s">
        <v>11</v>
      </c>
      <c r="I29" s="81"/>
      <c r="J29" s="81"/>
      <c r="K29" s="81"/>
      <c r="L29" s="81"/>
      <c r="M29" s="81"/>
      <c r="N29" s="81"/>
      <c r="O29" s="81"/>
      <c r="P29" s="81"/>
      <c r="Q29" s="81"/>
      <c r="R29" s="22"/>
    </row>
    <row r="30" spans="1:18" ht="18" customHeight="1" x14ac:dyDescent="0.2">
      <c r="A30" s="81"/>
      <c r="B30" s="81"/>
      <c r="C30" s="82" t="s">
        <v>180</v>
      </c>
      <c r="D30" s="82" t="s">
        <v>181</v>
      </c>
      <c r="E30" s="82" t="s">
        <v>182</v>
      </c>
      <c r="F30" s="84" t="s">
        <v>209</v>
      </c>
      <c r="G30" s="81"/>
      <c r="H30" s="82" t="s">
        <v>180</v>
      </c>
      <c r="I30" s="82"/>
      <c r="J30" s="82" t="s">
        <v>181</v>
      </c>
      <c r="K30" s="82"/>
      <c r="L30" s="82" t="s">
        <v>182</v>
      </c>
      <c r="M30" s="82"/>
      <c r="N30" s="81" t="s">
        <v>12</v>
      </c>
      <c r="O30" s="81" t="s">
        <v>13</v>
      </c>
      <c r="P30" s="84" t="s">
        <v>209</v>
      </c>
      <c r="Q30" s="84"/>
      <c r="R30" s="22"/>
    </row>
    <row r="31" spans="1:18" ht="18" customHeight="1" x14ac:dyDescent="0.2">
      <c r="A31" s="81"/>
      <c r="B31" s="81"/>
      <c r="C31" s="82"/>
      <c r="D31" s="82"/>
      <c r="E31" s="82"/>
      <c r="F31" s="84"/>
      <c r="G31" s="81"/>
      <c r="H31" s="24" t="s">
        <v>14</v>
      </c>
      <c r="I31" s="24" t="s">
        <v>15</v>
      </c>
      <c r="J31" s="24" t="s">
        <v>14</v>
      </c>
      <c r="K31" s="24" t="s">
        <v>15</v>
      </c>
      <c r="L31" s="24" t="s">
        <v>14</v>
      </c>
      <c r="M31" s="24" t="s">
        <v>15</v>
      </c>
      <c r="N31" s="81"/>
      <c r="O31" s="81"/>
      <c r="P31" s="84"/>
      <c r="Q31" s="84"/>
      <c r="R31" s="22"/>
    </row>
    <row r="32" spans="1:18" ht="10.5" customHeight="1" x14ac:dyDescent="0.2">
      <c r="A32" s="27" t="s">
        <v>82</v>
      </c>
      <c r="B32" s="27" t="s">
        <v>83</v>
      </c>
      <c r="C32" s="16">
        <v>38</v>
      </c>
      <c r="D32" s="16">
        <v>18</v>
      </c>
      <c r="E32" s="66">
        <v>13</v>
      </c>
      <c r="F32" s="17">
        <f t="shared" ref="F32:F48" si="3">SUM(C32:E32)</f>
        <v>69</v>
      </c>
      <c r="G32" s="24" t="s">
        <v>84</v>
      </c>
      <c r="H32" s="24">
        <v>38</v>
      </c>
      <c r="I32" s="17">
        <v>0</v>
      </c>
      <c r="J32" s="16">
        <v>18</v>
      </c>
      <c r="K32" s="16">
        <v>0</v>
      </c>
      <c r="L32" s="16">
        <v>13</v>
      </c>
      <c r="M32" s="16">
        <v>0</v>
      </c>
      <c r="N32" s="16">
        <f t="shared" ref="N32:O48" si="4">SUM(H32,J32,L32)</f>
        <v>69</v>
      </c>
      <c r="O32" s="16">
        <f t="shared" si="4"/>
        <v>0</v>
      </c>
      <c r="P32" s="17">
        <f t="shared" ref="P32:Q48" si="5">SUM(G32:L32)</f>
        <v>69</v>
      </c>
      <c r="Q32" s="17"/>
      <c r="R32" s="22"/>
    </row>
    <row r="33" spans="1:18" ht="12.75" customHeight="1" x14ac:dyDescent="0.2">
      <c r="A33" s="27" t="s">
        <v>202</v>
      </c>
      <c r="B33" s="27" t="s">
        <v>83</v>
      </c>
      <c r="C33" s="16">
        <v>0</v>
      </c>
      <c r="D33" s="16">
        <v>14</v>
      </c>
      <c r="E33" s="66">
        <v>14</v>
      </c>
      <c r="F33" s="17">
        <f t="shared" si="3"/>
        <v>28</v>
      </c>
      <c r="G33" s="24" t="s">
        <v>84</v>
      </c>
      <c r="H33" s="17">
        <v>0</v>
      </c>
      <c r="I33" s="17">
        <v>0</v>
      </c>
      <c r="J33" s="16">
        <v>14</v>
      </c>
      <c r="K33" s="16">
        <v>0</v>
      </c>
      <c r="L33" s="16">
        <v>14</v>
      </c>
      <c r="M33" s="16">
        <v>0</v>
      </c>
      <c r="N33" s="16">
        <f t="shared" si="4"/>
        <v>28</v>
      </c>
      <c r="O33" s="16">
        <f>SUM(I33,K33,M33)</f>
        <v>0</v>
      </c>
      <c r="P33" s="17">
        <f t="shared" si="5"/>
        <v>28</v>
      </c>
      <c r="Q33" s="17"/>
      <c r="R33" s="22"/>
    </row>
    <row r="34" spans="1:18" ht="12.75" customHeight="1" x14ac:dyDescent="0.2">
      <c r="A34" s="27" t="s">
        <v>85</v>
      </c>
      <c r="B34" s="27" t="s">
        <v>83</v>
      </c>
      <c r="C34" s="16">
        <v>1</v>
      </c>
      <c r="D34" s="16">
        <v>1</v>
      </c>
      <c r="E34" s="66">
        <v>1</v>
      </c>
      <c r="F34" s="17">
        <f t="shared" si="3"/>
        <v>3</v>
      </c>
      <c r="G34" s="24" t="s">
        <v>75</v>
      </c>
      <c r="H34" s="17">
        <v>5</v>
      </c>
      <c r="I34" s="17">
        <v>1</v>
      </c>
      <c r="J34" s="16">
        <v>5</v>
      </c>
      <c r="K34" s="16">
        <v>1</v>
      </c>
      <c r="L34" s="16">
        <v>5</v>
      </c>
      <c r="M34" s="16">
        <v>1</v>
      </c>
      <c r="N34" s="16">
        <f t="shared" si="4"/>
        <v>15</v>
      </c>
      <c r="O34" s="16">
        <f>SUM(I34,K34,M34)</f>
        <v>3</v>
      </c>
      <c r="P34" s="17">
        <f t="shared" si="5"/>
        <v>17</v>
      </c>
      <c r="Q34" s="17"/>
      <c r="R34" s="22"/>
    </row>
    <row r="35" spans="1:18" ht="12" customHeight="1" x14ac:dyDescent="0.2">
      <c r="A35" s="27" t="s">
        <v>86</v>
      </c>
      <c r="B35" s="27" t="s">
        <v>83</v>
      </c>
      <c r="C35" s="16">
        <v>0</v>
      </c>
      <c r="D35" s="16">
        <v>0</v>
      </c>
      <c r="E35" s="66">
        <v>1</v>
      </c>
      <c r="F35" s="17">
        <f t="shared" si="3"/>
        <v>1</v>
      </c>
      <c r="G35" s="24" t="s">
        <v>84</v>
      </c>
      <c r="H35" s="17">
        <v>0</v>
      </c>
      <c r="I35" s="17">
        <v>0</v>
      </c>
      <c r="J35" s="16">
        <v>0</v>
      </c>
      <c r="K35" s="16">
        <v>0</v>
      </c>
      <c r="L35" s="16">
        <v>3</v>
      </c>
      <c r="M35" s="16">
        <v>1</v>
      </c>
      <c r="N35" s="16">
        <f t="shared" si="4"/>
        <v>3</v>
      </c>
      <c r="O35" s="16">
        <f t="shared" si="4"/>
        <v>1</v>
      </c>
      <c r="P35" s="17">
        <f t="shared" si="5"/>
        <v>3</v>
      </c>
      <c r="Q35" s="17"/>
      <c r="R35" s="22"/>
    </row>
    <row r="36" spans="1:18" ht="12" customHeight="1" x14ac:dyDescent="0.2">
      <c r="A36" s="27" t="s">
        <v>87</v>
      </c>
      <c r="B36" s="27" t="s">
        <v>83</v>
      </c>
      <c r="C36" s="16">
        <v>4</v>
      </c>
      <c r="D36" s="16">
        <v>5</v>
      </c>
      <c r="E36" s="16">
        <v>2</v>
      </c>
      <c r="F36" s="17">
        <f t="shared" si="3"/>
        <v>11</v>
      </c>
      <c r="G36" s="24" t="s">
        <v>75</v>
      </c>
      <c r="H36" s="17">
        <v>18</v>
      </c>
      <c r="I36" s="17">
        <v>6</v>
      </c>
      <c r="J36" s="16">
        <v>25</v>
      </c>
      <c r="K36" s="16">
        <v>5</v>
      </c>
      <c r="L36" s="16">
        <v>2</v>
      </c>
      <c r="M36" s="16">
        <v>10</v>
      </c>
      <c r="N36" s="16">
        <f t="shared" si="4"/>
        <v>45</v>
      </c>
      <c r="O36" s="16">
        <f t="shared" si="4"/>
        <v>21</v>
      </c>
      <c r="P36" s="17">
        <f t="shared" si="5"/>
        <v>56</v>
      </c>
      <c r="Q36" s="17"/>
      <c r="R36" s="22"/>
    </row>
    <row r="37" spans="1:18" ht="10.5" customHeight="1" x14ac:dyDescent="0.2">
      <c r="A37" s="27" t="s">
        <v>88</v>
      </c>
      <c r="B37" s="27" t="s">
        <v>83</v>
      </c>
      <c r="C37" s="16">
        <v>38</v>
      </c>
      <c r="D37" s="16">
        <v>44</v>
      </c>
      <c r="E37" s="16">
        <v>40</v>
      </c>
      <c r="F37" s="17">
        <f t="shared" si="3"/>
        <v>122</v>
      </c>
      <c r="G37" s="24" t="s">
        <v>84</v>
      </c>
      <c r="H37" s="17">
        <v>38</v>
      </c>
      <c r="I37" s="17">
        <v>0</v>
      </c>
      <c r="J37" s="16">
        <v>44</v>
      </c>
      <c r="K37" s="16">
        <v>0</v>
      </c>
      <c r="L37" s="16">
        <v>40</v>
      </c>
      <c r="M37" s="16">
        <v>0</v>
      </c>
      <c r="N37" s="16">
        <f t="shared" si="4"/>
        <v>122</v>
      </c>
      <c r="O37" s="16">
        <f t="shared" si="4"/>
        <v>0</v>
      </c>
      <c r="P37" s="17">
        <f t="shared" si="5"/>
        <v>122</v>
      </c>
      <c r="Q37" s="17"/>
      <c r="R37" s="22"/>
    </row>
    <row r="38" spans="1:18" ht="10.5" customHeight="1" x14ac:dyDescent="0.2">
      <c r="A38" s="27" t="s">
        <v>196</v>
      </c>
      <c r="B38" s="27" t="s">
        <v>83</v>
      </c>
      <c r="C38" s="16">
        <v>7</v>
      </c>
      <c r="D38" s="16">
        <v>22</v>
      </c>
      <c r="E38" s="16">
        <v>3</v>
      </c>
      <c r="F38" s="17">
        <f t="shared" si="3"/>
        <v>32</v>
      </c>
      <c r="G38" s="24" t="s">
        <v>84</v>
      </c>
      <c r="H38" s="17">
        <v>7</v>
      </c>
      <c r="I38" s="17">
        <v>0</v>
      </c>
      <c r="J38" s="16">
        <v>22</v>
      </c>
      <c r="K38" s="16">
        <v>0</v>
      </c>
      <c r="L38" s="16">
        <v>3</v>
      </c>
      <c r="M38" s="16">
        <v>0</v>
      </c>
      <c r="N38" s="16">
        <f t="shared" si="4"/>
        <v>32</v>
      </c>
      <c r="O38" s="16">
        <f t="shared" si="4"/>
        <v>0</v>
      </c>
      <c r="P38" s="17">
        <f t="shared" si="5"/>
        <v>32</v>
      </c>
      <c r="Q38" s="17"/>
      <c r="R38" s="22"/>
    </row>
    <row r="39" spans="1:18" ht="9" customHeight="1" x14ac:dyDescent="0.2">
      <c r="A39" s="27" t="s">
        <v>197</v>
      </c>
      <c r="B39" s="27" t="s">
        <v>83</v>
      </c>
      <c r="C39" s="16">
        <v>2</v>
      </c>
      <c r="D39" s="16">
        <v>0</v>
      </c>
      <c r="E39" s="16">
        <v>1</v>
      </c>
      <c r="F39" s="17">
        <f t="shared" si="3"/>
        <v>3</v>
      </c>
      <c r="G39" s="24" t="s">
        <v>84</v>
      </c>
      <c r="H39" s="17">
        <v>8</v>
      </c>
      <c r="I39" s="17">
        <v>2</v>
      </c>
      <c r="J39" s="16">
        <v>0</v>
      </c>
      <c r="K39" s="16">
        <v>0</v>
      </c>
      <c r="L39" s="16">
        <v>3</v>
      </c>
      <c r="M39" s="16">
        <v>1</v>
      </c>
      <c r="N39" s="16">
        <f t="shared" si="4"/>
        <v>11</v>
      </c>
      <c r="O39" s="16">
        <f t="shared" si="4"/>
        <v>3</v>
      </c>
      <c r="P39" s="17">
        <f t="shared" si="5"/>
        <v>13</v>
      </c>
      <c r="Q39" s="17"/>
      <c r="R39" s="22"/>
    </row>
    <row r="40" spans="1:18" ht="9" customHeight="1" x14ac:dyDescent="0.2">
      <c r="A40" s="27" t="s">
        <v>198</v>
      </c>
      <c r="B40" s="27" t="s">
        <v>83</v>
      </c>
      <c r="C40" s="16">
        <v>1</v>
      </c>
      <c r="D40" s="16">
        <v>0</v>
      </c>
      <c r="E40" s="16">
        <v>1</v>
      </c>
      <c r="F40" s="17">
        <f t="shared" si="3"/>
        <v>2</v>
      </c>
      <c r="G40" s="24" t="s">
        <v>199</v>
      </c>
      <c r="H40" s="17">
        <v>2</v>
      </c>
      <c r="I40" s="67">
        <v>1</v>
      </c>
      <c r="J40" s="16">
        <v>0</v>
      </c>
      <c r="K40" s="16">
        <v>0</v>
      </c>
      <c r="L40" s="16">
        <v>3</v>
      </c>
      <c r="M40" s="16">
        <v>1</v>
      </c>
      <c r="N40" s="16">
        <f t="shared" si="4"/>
        <v>5</v>
      </c>
      <c r="O40" s="16">
        <f t="shared" si="4"/>
        <v>2</v>
      </c>
      <c r="P40" s="17">
        <f t="shared" si="5"/>
        <v>6</v>
      </c>
      <c r="Q40" s="17"/>
      <c r="R40" s="22"/>
    </row>
    <row r="41" spans="1:18" ht="11.25" customHeight="1" x14ac:dyDescent="0.2">
      <c r="A41" s="27" t="s">
        <v>200</v>
      </c>
      <c r="B41" s="27" t="s">
        <v>83</v>
      </c>
      <c r="C41" s="16">
        <v>1</v>
      </c>
      <c r="D41" s="16">
        <v>0</v>
      </c>
      <c r="E41" s="16">
        <v>1</v>
      </c>
      <c r="F41" s="17">
        <f t="shared" si="3"/>
        <v>2</v>
      </c>
      <c r="G41" s="24" t="s">
        <v>75</v>
      </c>
      <c r="H41" s="17">
        <v>4</v>
      </c>
      <c r="I41" s="67">
        <v>1</v>
      </c>
      <c r="J41" s="16">
        <v>0</v>
      </c>
      <c r="K41" s="16">
        <v>0</v>
      </c>
      <c r="L41" s="16">
        <v>3</v>
      </c>
      <c r="M41" s="16">
        <v>1</v>
      </c>
      <c r="N41" s="16">
        <f t="shared" si="4"/>
        <v>7</v>
      </c>
      <c r="O41" s="16">
        <f t="shared" si="4"/>
        <v>2</v>
      </c>
      <c r="P41" s="17">
        <f t="shared" si="5"/>
        <v>8</v>
      </c>
      <c r="Q41" s="17"/>
      <c r="R41" s="22"/>
    </row>
    <row r="42" spans="1:18" ht="11.25" customHeight="1" x14ac:dyDescent="0.2">
      <c r="A42" s="27" t="s">
        <v>201</v>
      </c>
      <c r="B42" s="27" t="s">
        <v>83</v>
      </c>
      <c r="C42" s="16">
        <v>1</v>
      </c>
      <c r="D42" s="16">
        <v>1</v>
      </c>
      <c r="E42" s="16">
        <v>1</v>
      </c>
      <c r="F42" s="17">
        <f t="shared" si="3"/>
        <v>3</v>
      </c>
      <c r="G42" s="24" t="s">
        <v>75</v>
      </c>
      <c r="H42" s="17">
        <v>4</v>
      </c>
      <c r="I42" s="67">
        <v>1</v>
      </c>
      <c r="J42" s="16">
        <v>4</v>
      </c>
      <c r="K42" s="16">
        <v>1</v>
      </c>
      <c r="L42" s="16">
        <v>4</v>
      </c>
      <c r="M42" s="16">
        <v>1</v>
      </c>
      <c r="N42" s="16">
        <f t="shared" si="4"/>
        <v>12</v>
      </c>
      <c r="O42" s="16">
        <f t="shared" si="4"/>
        <v>3</v>
      </c>
      <c r="P42" s="17">
        <f t="shared" si="5"/>
        <v>14</v>
      </c>
      <c r="Q42" s="17"/>
      <c r="R42" s="22"/>
    </row>
    <row r="43" spans="1:18" ht="9" customHeight="1" x14ac:dyDescent="0.2">
      <c r="A43" s="27" t="s">
        <v>89</v>
      </c>
      <c r="B43" s="27" t="s">
        <v>92</v>
      </c>
      <c r="C43" s="16">
        <v>132</v>
      </c>
      <c r="D43" s="16">
        <v>87</v>
      </c>
      <c r="E43" s="16">
        <v>87</v>
      </c>
      <c r="F43" s="17">
        <f t="shared" si="3"/>
        <v>306</v>
      </c>
      <c r="G43" s="24" t="s">
        <v>84</v>
      </c>
      <c r="H43" s="17">
        <v>132</v>
      </c>
      <c r="I43" s="17">
        <v>0</v>
      </c>
      <c r="J43" s="16">
        <v>87</v>
      </c>
      <c r="K43" s="16">
        <v>0</v>
      </c>
      <c r="L43" s="16">
        <v>87</v>
      </c>
      <c r="M43" s="16">
        <v>0</v>
      </c>
      <c r="N43" s="16">
        <f t="shared" si="4"/>
        <v>306</v>
      </c>
      <c r="O43" s="16">
        <f t="shared" si="4"/>
        <v>0</v>
      </c>
      <c r="P43" s="17">
        <f t="shared" si="5"/>
        <v>306</v>
      </c>
      <c r="Q43" s="17"/>
      <c r="R43" s="22"/>
    </row>
    <row r="44" spans="1:18" ht="9.75" customHeight="1" x14ac:dyDescent="0.2">
      <c r="A44" s="27" t="s">
        <v>90</v>
      </c>
      <c r="B44" s="27" t="s">
        <v>92</v>
      </c>
      <c r="C44" s="16">
        <v>4</v>
      </c>
      <c r="D44" s="16">
        <v>3</v>
      </c>
      <c r="E44" s="16">
        <v>3</v>
      </c>
      <c r="F44" s="17">
        <f t="shared" si="3"/>
        <v>10</v>
      </c>
      <c r="G44" s="24" t="s">
        <v>84</v>
      </c>
      <c r="H44" s="17">
        <v>4</v>
      </c>
      <c r="I44" s="17">
        <v>0</v>
      </c>
      <c r="J44" s="16">
        <v>3</v>
      </c>
      <c r="K44" s="16">
        <v>0</v>
      </c>
      <c r="L44" s="16">
        <v>3</v>
      </c>
      <c r="M44" s="16">
        <v>0</v>
      </c>
      <c r="N44" s="16">
        <f t="shared" si="4"/>
        <v>10</v>
      </c>
      <c r="O44" s="16">
        <f t="shared" si="4"/>
        <v>0</v>
      </c>
      <c r="P44" s="17">
        <f t="shared" si="5"/>
        <v>10</v>
      </c>
      <c r="Q44" s="17"/>
      <c r="R44" s="22"/>
    </row>
    <row r="45" spans="1:18" ht="9" customHeight="1" x14ac:dyDescent="0.2">
      <c r="A45" s="27" t="s">
        <v>91</v>
      </c>
      <c r="B45" s="27" t="s">
        <v>92</v>
      </c>
      <c r="C45" s="16">
        <v>6</v>
      </c>
      <c r="D45" s="16">
        <v>7</v>
      </c>
      <c r="E45" s="16">
        <v>4</v>
      </c>
      <c r="F45" s="17">
        <f t="shared" si="3"/>
        <v>17</v>
      </c>
      <c r="G45" s="24" t="s">
        <v>84</v>
      </c>
      <c r="H45" s="17">
        <v>6</v>
      </c>
      <c r="I45" s="17">
        <v>0</v>
      </c>
      <c r="J45" s="16">
        <v>7</v>
      </c>
      <c r="K45" s="16">
        <v>0</v>
      </c>
      <c r="L45" s="16">
        <v>4</v>
      </c>
      <c r="M45" s="16">
        <v>0</v>
      </c>
      <c r="N45" s="16">
        <f t="shared" si="4"/>
        <v>17</v>
      </c>
      <c r="O45" s="16">
        <f t="shared" si="4"/>
        <v>0</v>
      </c>
      <c r="P45" s="17">
        <f t="shared" si="5"/>
        <v>17</v>
      </c>
      <c r="Q45" s="17"/>
      <c r="R45" s="22"/>
    </row>
    <row r="46" spans="1:18" ht="9" customHeight="1" x14ac:dyDescent="0.2">
      <c r="A46" s="27" t="s">
        <v>93</v>
      </c>
      <c r="B46" s="27" t="s">
        <v>94</v>
      </c>
      <c r="C46" s="16">
        <v>142</v>
      </c>
      <c r="D46" s="16">
        <v>97</v>
      </c>
      <c r="E46" s="16">
        <v>94</v>
      </c>
      <c r="F46" s="17">
        <f t="shared" si="3"/>
        <v>333</v>
      </c>
      <c r="G46" s="24" t="s">
        <v>84</v>
      </c>
      <c r="H46" s="17">
        <v>142</v>
      </c>
      <c r="I46" s="17">
        <v>0</v>
      </c>
      <c r="J46" s="16">
        <v>97</v>
      </c>
      <c r="K46" s="16">
        <v>0</v>
      </c>
      <c r="L46" s="16">
        <v>94</v>
      </c>
      <c r="M46" s="16">
        <v>0</v>
      </c>
      <c r="N46" s="16">
        <f t="shared" si="4"/>
        <v>333</v>
      </c>
      <c r="O46" s="16">
        <f t="shared" si="4"/>
        <v>0</v>
      </c>
      <c r="P46" s="17">
        <f t="shared" si="5"/>
        <v>333</v>
      </c>
      <c r="Q46" s="17"/>
      <c r="R46" s="22"/>
    </row>
    <row r="47" spans="1:18" ht="9" customHeight="1" x14ac:dyDescent="0.2">
      <c r="A47" s="27" t="s">
        <v>95</v>
      </c>
      <c r="B47" s="27" t="s">
        <v>94</v>
      </c>
      <c r="C47" s="16">
        <v>56</v>
      </c>
      <c r="D47" s="16">
        <v>42</v>
      </c>
      <c r="E47" s="16">
        <v>48</v>
      </c>
      <c r="F47" s="17">
        <f t="shared" si="3"/>
        <v>146</v>
      </c>
      <c r="G47" s="24" t="s">
        <v>75</v>
      </c>
      <c r="H47" s="17">
        <v>56</v>
      </c>
      <c r="I47" s="17">
        <v>0</v>
      </c>
      <c r="J47" s="16">
        <v>42</v>
      </c>
      <c r="K47" s="16">
        <v>0</v>
      </c>
      <c r="L47" s="16">
        <v>48</v>
      </c>
      <c r="M47" s="16">
        <v>0</v>
      </c>
      <c r="N47" s="16">
        <f t="shared" si="4"/>
        <v>146</v>
      </c>
      <c r="O47" s="16">
        <f t="shared" si="4"/>
        <v>0</v>
      </c>
      <c r="P47" s="17">
        <f t="shared" si="5"/>
        <v>146</v>
      </c>
      <c r="Q47" s="17"/>
      <c r="R47" s="22"/>
    </row>
    <row r="48" spans="1:18" ht="9" customHeight="1" x14ac:dyDescent="0.2">
      <c r="A48" s="27" t="s">
        <v>96</v>
      </c>
      <c r="B48" s="27" t="s">
        <v>97</v>
      </c>
      <c r="C48" s="16">
        <v>48</v>
      </c>
      <c r="D48" s="16">
        <v>14</v>
      </c>
      <c r="E48" s="16">
        <v>10</v>
      </c>
      <c r="F48" s="17">
        <f t="shared" si="3"/>
        <v>72</v>
      </c>
      <c r="G48" s="24" t="s">
        <v>84</v>
      </c>
      <c r="H48" s="17">
        <v>48</v>
      </c>
      <c r="I48" s="17">
        <v>0</v>
      </c>
      <c r="J48" s="16">
        <v>14</v>
      </c>
      <c r="K48" s="16">
        <v>0</v>
      </c>
      <c r="L48" s="16">
        <v>0</v>
      </c>
      <c r="M48" s="16">
        <v>0</v>
      </c>
      <c r="N48" s="16">
        <f t="shared" si="4"/>
        <v>62</v>
      </c>
      <c r="O48" s="16">
        <f t="shared" si="4"/>
        <v>0</v>
      </c>
      <c r="P48" s="17">
        <f t="shared" si="5"/>
        <v>62</v>
      </c>
      <c r="Q48" s="17"/>
      <c r="R48" s="22"/>
    </row>
    <row r="49" spans="1:18" x14ac:dyDescent="0.2">
      <c r="A49" s="22"/>
      <c r="B49" s="22"/>
      <c r="C49" s="22"/>
      <c r="D49" s="22"/>
      <c r="E49" s="22"/>
      <c r="F49" s="22"/>
      <c r="G49" s="68"/>
      <c r="H49" s="68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2"/>
    </row>
    <row r="51" spans="1:18" x14ac:dyDescent="0.2">
      <c r="A51" s="22"/>
      <c r="B51" s="22"/>
      <c r="C51" s="22"/>
      <c r="D51" s="22"/>
      <c r="E51" s="22"/>
      <c r="F51" s="22"/>
      <c r="G51" s="68"/>
      <c r="H51" s="68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x14ac:dyDescent="0.2">
      <c r="A52" s="22"/>
      <c r="B52" s="22"/>
      <c r="C52" s="22"/>
      <c r="D52" s="22"/>
      <c r="E52" s="22"/>
      <c r="F52" s="22"/>
      <c r="G52" s="68"/>
      <c r="H52" s="68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x14ac:dyDescent="0.2">
      <c r="A53" s="22"/>
      <c r="B53" s="22"/>
      <c r="C53" s="22"/>
      <c r="D53" s="22"/>
      <c r="E53" s="22"/>
      <c r="F53" s="22"/>
      <c r="G53" s="68"/>
      <c r="H53" s="68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x14ac:dyDescent="0.2">
      <c r="A54" s="22"/>
      <c r="B54" s="22"/>
      <c r="C54" s="22"/>
      <c r="D54" s="22"/>
      <c r="E54" s="22"/>
      <c r="F54" s="22"/>
      <c r="G54" s="68"/>
      <c r="H54" s="68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x14ac:dyDescent="0.2">
      <c r="A55" s="22"/>
      <c r="B55" s="22"/>
      <c r="C55" s="22"/>
      <c r="D55" s="22"/>
      <c r="E55" s="22"/>
      <c r="F55" s="22"/>
      <c r="G55" s="68"/>
      <c r="H55" s="68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x14ac:dyDescent="0.2">
      <c r="A56" s="22"/>
      <c r="B56" s="22"/>
      <c r="C56" s="22"/>
      <c r="D56" s="22"/>
      <c r="E56" s="22"/>
      <c r="F56" s="22"/>
      <c r="G56" s="68"/>
      <c r="H56" s="68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x14ac:dyDescent="0.2">
      <c r="A57" s="22"/>
      <c r="B57" s="22"/>
      <c r="C57" s="22"/>
      <c r="D57" s="22"/>
      <c r="E57" s="22"/>
      <c r="F57" s="22"/>
      <c r="G57" s="68"/>
      <c r="H57" s="68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x14ac:dyDescent="0.2">
      <c r="A58" s="22"/>
      <c r="B58" s="22"/>
      <c r="C58" s="22"/>
      <c r="D58" s="22"/>
      <c r="E58" s="22"/>
      <c r="F58" s="22"/>
      <c r="G58" s="68"/>
      <c r="H58" s="68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x14ac:dyDescent="0.2">
      <c r="A59" s="22"/>
      <c r="B59" s="22"/>
      <c r="C59" s="22"/>
      <c r="D59" s="22"/>
      <c r="E59" s="22"/>
      <c r="F59" s="22"/>
      <c r="G59" s="68"/>
      <c r="H59" s="68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x14ac:dyDescent="0.2">
      <c r="A60" s="22"/>
      <c r="B60" s="22"/>
      <c r="C60" s="22"/>
      <c r="D60" s="22"/>
      <c r="E60" s="22"/>
      <c r="F60" s="22"/>
      <c r="G60" s="68"/>
      <c r="H60" s="68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x14ac:dyDescent="0.2">
      <c r="A61" s="22"/>
      <c r="B61" s="22"/>
      <c r="C61" s="22"/>
      <c r="D61" s="22"/>
      <c r="E61" s="22"/>
      <c r="F61" s="22"/>
      <c r="G61" s="68"/>
      <c r="H61" s="68"/>
      <c r="I61" s="22"/>
      <c r="J61" s="22"/>
      <c r="K61" s="22"/>
      <c r="L61" s="22"/>
      <c r="M61" s="22"/>
      <c r="N61" s="22"/>
      <c r="O61" s="22"/>
      <c r="P61" s="22"/>
      <c r="Q61" s="22"/>
      <c r="R61" s="22"/>
    </row>
  </sheetData>
  <mergeCells count="68">
    <mergeCell ref="P13:P14"/>
    <mergeCell ref="P20:P21"/>
    <mergeCell ref="P30:P31"/>
    <mergeCell ref="A10:Q10"/>
    <mergeCell ref="A11:Q11"/>
    <mergeCell ref="A12:A14"/>
    <mergeCell ref="B12:B14"/>
    <mergeCell ref="C12:F12"/>
    <mergeCell ref="G12:G14"/>
    <mergeCell ref="H12:Q12"/>
    <mergeCell ref="C13:C14"/>
    <mergeCell ref="D13:D14"/>
    <mergeCell ref="E13:E14"/>
    <mergeCell ref="F13:F14"/>
    <mergeCell ref="H13:I13"/>
    <mergeCell ref="J13:K13"/>
    <mergeCell ref="L13:M13"/>
    <mergeCell ref="Q13:Q14"/>
    <mergeCell ref="H14:I14"/>
    <mergeCell ref="J14:K14"/>
    <mergeCell ref="L14:M14"/>
    <mergeCell ref="H15:I15"/>
    <mergeCell ref="J15:K15"/>
    <mergeCell ref="L15:M15"/>
    <mergeCell ref="H20:I20"/>
    <mergeCell ref="J20:K20"/>
    <mergeCell ref="L20:M20"/>
    <mergeCell ref="H17:I17"/>
    <mergeCell ref="J17:K17"/>
    <mergeCell ref="L17:M17"/>
    <mergeCell ref="A18:Q18"/>
    <mergeCell ref="A16:A17"/>
    <mergeCell ref="B16:B17"/>
    <mergeCell ref="H16:I16"/>
    <mergeCell ref="J16:K16"/>
    <mergeCell ref="L16:M16"/>
    <mergeCell ref="C30:C31"/>
    <mergeCell ref="N30:N31"/>
    <mergeCell ref="O30:O31"/>
    <mergeCell ref="Q30:Q31"/>
    <mergeCell ref="A19:A21"/>
    <mergeCell ref="B19:B21"/>
    <mergeCell ref="C19:F19"/>
    <mergeCell ref="G19:G21"/>
    <mergeCell ref="H19:Q19"/>
    <mergeCell ref="C20:C21"/>
    <mergeCell ref="N20:N21"/>
    <mergeCell ref="O20:O21"/>
    <mergeCell ref="Q20:Q21"/>
    <mergeCell ref="D20:D21"/>
    <mergeCell ref="E20:E21"/>
    <mergeCell ref="F20:F21"/>
    <mergeCell ref="N13:O13"/>
    <mergeCell ref="N16:O16"/>
    <mergeCell ref="N17:O17"/>
    <mergeCell ref="A50:Q50"/>
    <mergeCell ref="D30:D31"/>
    <mergeCell ref="E30:E31"/>
    <mergeCell ref="F30:F31"/>
    <mergeCell ref="H30:I30"/>
    <mergeCell ref="J30:K30"/>
    <mergeCell ref="L30:M30"/>
    <mergeCell ref="A28:Q28"/>
    <mergeCell ref="A29:A31"/>
    <mergeCell ref="B29:B31"/>
    <mergeCell ref="C29:F29"/>
    <mergeCell ref="G29:G31"/>
    <mergeCell ref="H29:Q29"/>
  </mergeCells>
  <pageMargins left="0.51181102362204722" right="0.51181102362204722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4"/>
  <sheetViews>
    <sheetView zoomScale="150" zoomScaleNormal="150" zoomScaleSheetLayoutView="120" workbookViewId="0">
      <selection activeCell="A2" sqref="A2:A9"/>
    </sheetView>
  </sheetViews>
  <sheetFormatPr baseColWidth="10" defaultColWidth="12" defaultRowHeight="12.75" x14ac:dyDescent="0.2"/>
  <cols>
    <col min="1" max="1" width="35.83203125" style="1" customWidth="1"/>
    <col min="2" max="2" width="21.83203125" style="1" customWidth="1"/>
    <col min="3" max="3" width="8.6640625" style="11" customWidth="1"/>
    <col min="4" max="4" width="10.6640625" style="1" customWidth="1"/>
    <col min="5" max="5" width="10.1640625" style="1" customWidth="1"/>
    <col min="6" max="6" width="8.33203125" style="1" customWidth="1"/>
    <col min="7" max="7" width="11.33203125" style="1" customWidth="1"/>
    <col min="8" max="8" width="4.83203125" style="1" customWidth="1"/>
    <col min="9" max="9" width="4.6640625" style="1" customWidth="1"/>
    <col min="10" max="10" width="5.5" style="1" customWidth="1"/>
    <col min="11" max="11" width="5" style="1" customWidth="1"/>
    <col min="12" max="15" width="5.1640625" style="1" customWidth="1"/>
    <col min="16" max="16" width="7.83203125" style="1" customWidth="1"/>
    <col min="17" max="16384" width="12" style="1"/>
  </cols>
  <sheetData>
    <row r="1" spans="1:18" x14ac:dyDescent="0.2">
      <c r="A1" s="22"/>
      <c r="B1" s="22"/>
      <c r="C1" s="6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8" ht="15" customHeight="1" x14ac:dyDescent="0.2">
      <c r="A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"/>
      <c r="R2" s="2"/>
    </row>
    <row r="3" spans="1:18" ht="15" customHeight="1" x14ac:dyDescent="0.2">
      <c r="A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"/>
      <c r="R3" s="2"/>
    </row>
    <row r="4" spans="1:18" ht="12.75" customHeight="1" x14ac:dyDescent="0.2">
      <c r="A4" s="60" t="s">
        <v>69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3"/>
      <c r="R4" s="3"/>
    </row>
    <row r="5" spans="1:18" ht="17.25" customHeight="1" x14ac:dyDescent="0.2">
      <c r="A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"/>
      <c r="R5" s="3"/>
    </row>
    <row r="6" spans="1:18" ht="12.75" customHeight="1" x14ac:dyDescent="0.25">
      <c r="A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8" ht="14.25" customHeight="1" x14ac:dyDescent="0.25">
      <c r="A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8" ht="15" customHeight="1" x14ac:dyDescent="0.2">
      <c r="A8" s="22" t="s">
        <v>4</v>
      </c>
      <c r="C8" s="22"/>
      <c r="D8" s="22"/>
      <c r="E8" s="22"/>
      <c r="F8" s="22"/>
      <c r="G8" s="22"/>
      <c r="H8" s="22"/>
      <c r="I8" s="22"/>
      <c r="J8" s="22" t="s">
        <v>5</v>
      </c>
      <c r="K8" s="22"/>
      <c r="L8" s="22"/>
      <c r="M8" s="22"/>
      <c r="N8" s="22"/>
      <c r="O8" s="22"/>
      <c r="P8" s="22"/>
    </row>
    <row r="9" spans="1:18" ht="15.75" customHeight="1" x14ac:dyDescent="0.2">
      <c r="A9" s="22" t="s">
        <v>6</v>
      </c>
      <c r="C9" s="22"/>
      <c r="D9" s="22"/>
      <c r="E9" s="22"/>
      <c r="F9" s="22"/>
      <c r="G9" s="22"/>
      <c r="H9" s="22"/>
      <c r="I9" s="22"/>
      <c r="J9" s="22" t="s">
        <v>185</v>
      </c>
      <c r="K9" s="22"/>
      <c r="L9" s="22"/>
      <c r="M9" s="22"/>
      <c r="N9" s="22"/>
      <c r="O9" s="22"/>
      <c r="P9" s="22"/>
    </row>
    <row r="10" spans="1:18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8" ht="12" customHeight="1" x14ac:dyDescent="0.2">
      <c r="A11" s="23" t="s">
        <v>98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8" ht="9" customHeight="1" x14ac:dyDescent="0.2">
      <c r="A12" s="24" t="s">
        <v>7</v>
      </c>
      <c r="B12" s="24" t="s">
        <v>8</v>
      </c>
      <c r="C12" s="24" t="s">
        <v>9</v>
      </c>
      <c r="D12" s="24"/>
      <c r="E12" s="24"/>
      <c r="F12" s="24"/>
      <c r="G12" s="24" t="s">
        <v>10</v>
      </c>
      <c r="H12" s="24" t="s">
        <v>11</v>
      </c>
      <c r="I12" s="24"/>
      <c r="J12" s="24"/>
      <c r="K12" s="24"/>
      <c r="L12" s="24"/>
      <c r="M12" s="24"/>
      <c r="N12" s="24"/>
      <c r="O12" s="24"/>
      <c r="P12" s="24"/>
    </row>
    <row r="13" spans="1:18" ht="12.75" customHeight="1" x14ac:dyDescent="0.2">
      <c r="A13" s="24"/>
      <c r="B13" s="24"/>
      <c r="C13" s="25" t="s">
        <v>180</v>
      </c>
      <c r="D13" s="25" t="s">
        <v>181</v>
      </c>
      <c r="E13" s="25" t="s">
        <v>182</v>
      </c>
      <c r="F13" s="26" t="s">
        <v>209</v>
      </c>
      <c r="G13" s="24"/>
      <c r="H13" s="25" t="s">
        <v>180</v>
      </c>
      <c r="I13" s="25"/>
      <c r="J13" s="25" t="s">
        <v>181</v>
      </c>
      <c r="K13" s="25"/>
      <c r="L13" s="25" t="s">
        <v>182</v>
      </c>
      <c r="M13" s="25"/>
      <c r="N13" s="24" t="s">
        <v>12</v>
      </c>
      <c r="O13" s="24" t="s">
        <v>13</v>
      </c>
      <c r="P13" s="26" t="s">
        <v>209</v>
      </c>
    </row>
    <row r="14" spans="1:18" ht="12.75" customHeight="1" x14ac:dyDescent="0.2">
      <c r="A14" s="24"/>
      <c r="B14" s="24"/>
      <c r="C14" s="25"/>
      <c r="D14" s="25"/>
      <c r="E14" s="25"/>
      <c r="F14" s="26"/>
      <c r="G14" s="24"/>
      <c r="H14" s="24" t="s">
        <v>14</v>
      </c>
      <c r="I14" s="24" t="s">
        <v>15</v>
      </c>
      <c r="J14" s="24" t="s">
        <v>14</v>
      </c>
      <c r="K14" s="24" t="s">
        <v>15</v>
      </c>
      <c r="L14" s="24" t="s">
        <v>14</v>
      </c>
      <c r="M14" s="24" t="s">
        <v>15</v>
      </c>
      <c r="N14" s="24"/>
      <c r="O14" s="24"/>
      <c r="P14" s="26"/>
    </row>
    <row r="15" spans="1:18" ht="9" customHeight="1" x14ac:dyDescent="0.15">
      <c r="A15" s="27" t="s">
        <v>99</v>
      </c>
      <c r="B15" s="27" t="s">
        <v>100</v>
      </c>
      <c r="C15" s="58"/>
      <c r="D15" s="16"/>
      <c r="E15" s="16"/>
      <c r="F15" s="16">
        <f>SUM(C15:E15)</f>
        <v>0</v>
      </c>
      <c r="G15" s="27" t="s">
        <v>75</v>
      </c>
      <c r="H15" s="16"/>
      <c r="I15" s="16"/>
      <c r="J15" s="16"/>
      <c r="K15" s="16"/>
      <c r="L15" s="16"/>
      <c r="M15" s="16"/>
      <c r="N15" s="16">
        <f>SUM(H15,J15,L15)</f>
        <v>0</v>
      </c>
      <c r="O15" s="16">
        <f t="shared" ref="N15:O27" si="0">SUM(I15,K15,M15)</f>
        <v>0</v>
      </c>
      <c r="P15" s="16">
        <f>SUM(H15:M15)</f>
        <v>0</v>
      </c>
    </row>
    <row r="16" spans="1:18" ht="9" customHeight="1" x14ac:dyDescent="0.15">
      <c r="A16" s="27" t="s">
        <v>101</v>
      </c>
      <c r="B16" s="27" t="s">
        <v>102</v>
      </c>
      <c r="C16" s="70">
        <v>269</v>
      </c>
      <c r="D16" s="16">
        <v>310</v>
      </c>
      <c r="E16" s="16">
        <v>126</v>
      </c>
      <c r="F16" s="16">
        <f t="shared" ref="F16:F27" si="1">SUM(C16:E16)</f>
        <v>705</v>
      </c>
      <c r="G16" s="27" t="s">
        <v>18</v>
      </c>
      <c r="H16" s="16">
        <v>271</v>
      </c>
      <c r="I16" s="16">
        <v>3</v>
      </c>
      <c r="J16" s="16">
        <v>335</v>
      </c>
      <c r="K16" s="16"/>
      <c r="L16" s="16">
        <v>81</v>
      </c>
      <c r="M16" s="16">
        <v>93</v>
      </c>
      <c r="N16" s="16">
        <f>SUM(H16,J16,L16)</f>
        <v>687</v>
      </c>
      <c r="O16" s="16">
        <f t="shared" si="0"/>
        <v>96</v>
      </c>
      <c r="P16" s="16">
        <f t="shared" ref="P16:P27" si="2">SUM(H16:M16)</f>
        <v>783</v>
      </c>
    </row>
    <row r="17" spans="1:22" ht="9" customHeight="1" x14ac:dyDescent="0.15">
      <c r="A17" s="27" t="s">
        <v>39</v>
      </c>
      <c r="B17" s="27" t="s">
        <v>103</v>
      </c>
      <c r="C17" s="70">
        <v>596</v>
      </c>
      <c r="D17" s="16">
        <v>2028</v>
      </c>
      <c r="E17" s="16">
        <v>240</v>
      </c>
      <c r="F17" s="16">
        <f t="shared" si="1"/>
        <v>2864</v>
      </c>
      <c r="G17" s="27" t="s">
        <v>18</v>
      </c>
      <c r="H17" s="27">
        <v>509</v>
      </c>
      <c r="I17" s="16">
        <v>19</v>
      </c>
      <c r="J17" s="16">
        <v>1931</v>
      </c>
      <c r="K17" s="16"/>
      <c r="L17" s="16">
        <v>204</v>
      </c>
      <c r="M17" s="16">
        <v>20</v>
      </c>
      <c r="N17" s="16">
        <f t="shared" si="0"/>
        <v>2644</v>
      </c>
      <c r="O17" s="16">
        <f t="shared" si="0"/>
        <v>39</v>
      </c>
      <c r="P17" s="16">
        <f t="shared" si="2"/>
        <v>2683</v>
      </c>
    </row>
    <row r="18" spans="1:22" ht="9" customHeight="1" x14ac:dyDescent="0.15">
      <c r="A18" s="27" t="s">
        <v>39</v>
      </c>
      <c r="B18" s="27" t="s">
        <v>104</v>
      </c>
      <c r="C18" s="58">
        <v>128</v>
      </c>
      <c r="D18" s="16"/>
      <c r="E18" s="16">
        <v>123</v>
      </c>
      <c r="F18" s="16">
        <f t="shared" si="1"/>
        <v>251</v>
      </c>
      <c r="G18" s="27" t="s">
        <v>18</v>
      </c>
      <c r="H18" s="27">
        <v>126</v>
      </c>
      <c r="I18" s="16">
        <v>2</v>
      </c>
      <c r="J18" s="16"/>
      <c r="K18" s="16"/>
      <c r="L18" s="16">
        <v>77</v>
      </c>
      <c r="M18" s="16">
        <v>80</v>
      </c>
      <c r="N18" s="16">
        <f t="shared" si="0"/>
        <v>203</v>
      </c>
      <c r="O18" s="16">
        <f t="shared" si="0"/>
        <v>82</v>
      </c>
      <c r="P18" s="16">
        <f t="shared" si="2"/>
        <v>285</v>
      </c>
    </row>
    <row r="19" spans="1:22" ht="9" customHeight="1" x14ac:dyDescent="0.15">
      <c r="A19" s="27" t="s">
        <v>39</v>
      </c>
      <c r="B19" s="27" t="s">
        <v>105</v>
      </c>
      <c r="C19" s="58">
        <v>151</v>
      </c>
      <c r="D19" s="16"/>
      <c r="E19" s="16">
        <v>50</v>
      </c>
      <c r="F19" s="16">
        <f t="shared" si="1"/>
        <v>201</v>
      </c>
      <c r="G19" s="27" t="s">
        <v>18</v>
      </c>
      <c r="H19" s="27">
        <v>139</v>
      </c>
      <c r="I19" s="16">
        <v>12</v>
      </c>
      <c r="J19" s="16"/>
      <c r="K19" s="16"/>
      <c r="L19" s="16">
        <v>45</v>
      </c>
      <c r="M19" s="16">
        <v>0</v>
      </c>
      <c r="N19" s="16">
        <f t="shared" si="0"/>
        <v>184</v>
      </c>
      <c r="O19" s="16">
        <f t="shared" si="0"/>
        <v>12</v>
      </c>
      <c r="P19" s="16">
        <f t="shared" si="2"/>
        <v>196</v>
      </c>
      <c r="R19" s="7"/>
      <c r="S19" s="7"/>
    </row>
    <row r="20" spans="1:22" ht="9" customHeight="1" x14ac:dyDescent="0.15">
      <c r="A20" s="27" t="s">
        <v>106</v>
      </c>
      <c r="B20" s="27" t="s">
        <v>107</v>
      </c>
      <c r="C20" s="58">
        <v>484</v>
      </c>
      <c r="D20" s="16">
        <v>382031</v>
      </c>
      <c r="E20" s="16"/>
      <c r="F20" s="16">
        <f t="shared" si="1"/>
        <v>382515</v>
      </c>
      <c r="G20" s="27" t="s">
        <v>18</v>
      </c>
      <c r="H20" s="16"/>
      <c r="I20" s="16"/>
      <c r="J20" s="16"/>
      <c r="K20" s="16"/>
      <c r="L20" s="16"/>
      <c r="M20" s="16"/>
      <c r="N20" s="16">
        <f t="shared" si="0"/>
        <v>0</v>
      </c>
      <c r="O20" s="16">
        <f t="shared" si="0"/>
        <v>0</v>
      </c>
      <c r="P20" s="16">
        <f t="shared" si="2"/>
        <v>0</v>
      </c>
      <c r="T20" s="6"/>
    </row>
    <row r="21" spans="1:22" ht="9" customHeight="1" x14ac:dyDescent="0.15">
      <c r="A21" s="27" t="s">
        <v>108</v>
      </c>
      <c r="B21" s="27" t="s">
        <v>102</v>
      </c>
      <c r="C21" s="58"/>
      <c r="D21" s="16"/>
      <c r="E21" s="16">
        <v>156</v>
      </c>
      <c r="F21" s="16">
        <f t="shared" si="1"/>
        <v>156</v>
      </c>
      <c r="G21" s="27" t="s">
        <v>18</v>
      </c>
      <c r="H21" s="27"/>
      <c r="I21" s="16"/>
      <c r="J21" s="16"/>
      <c r="K21" s="16"/>
      <c r="L21" s="16">
        <v>33</v>
      </c>
      <c r="M21" s="16">
        <v>6</v>
      </c>
      <c r="N21" s="16">
        <f t="shared" si="0"/>
        <v>33</v>
      </c>
      <c r="O21" s="16">
        <f t="shared" si="0"/>
        <v>6</v>
      </c>
      <c r="P21" s="16">
        <f t="shared" si="2"/>
        <v>39</v>
      </c>
    </row>
    <row r="22" spans="1:22" ht="9" customHeight="1" x14ac:dyDescent="0.15">
      <c r="A22" s="27" t="s">
        <v>37</v>
      </c>
      <c r="B22" s="27" t="s">
        <v>109</v>
      </c>
      <c r="C22" s="58">
        <v>4</v>
      </c>
      <c r="D22" s="16"/>
      <c r="E22" s="16">
        <v>2</v>
      </c>
      <c r="F22" s="16">
        <f t="shared" si="1"/>
        <v>6</v>
      </c>
      <c r="G22" s="27" t="s">
        <v>18</v>
      </c>
      <c r="H22" s="27">
        <v>8</v>
      </c>
      <c r="I22" s="16"/>
      <c r="J22" s="16"/>
      <c r="K22" s="16"/>
      <c r="L22" s="16">
        <v>6</v>
      </c>
      <c r="M22" s="16">
        <v>0</v>
      </c>
      <c r="N22" s="16">
        <f t="shared" si="0"/>
        <v>14</v>
      </c>
      <c r="O22" s="16">
        <f t="shared" si="0"/>
        <v>0</v>
      </c>
      <c r="P22" s="16">
        <f t="shared" si="2"/>
        <v>14</v>
      </c>
    </row>
    <row r="23" spans="1:22" ht="9" customHeight="1" x14ac:dyDescent="0.15">
      <c r="A23" s="27" t="s">
        <v>37</v>
      </c>
      <c r="B23" s="27" t="s">
        <v>110</v>
      </c>
      <c r="C23" s="58"/>
      <c r="D23" s="16"/>
      <c r="E23" s="16">
        <v>1</v>
      </c>
      <c r="F23" s="16">
        <f t="shared" si="1"/>
        <v>1</v>
      </c>
      <c r="G23" s="27" t="s">
        <v>18</v>
      </c>
      <c r="H23" s="27"/>
      <c r="I23" s="16"/>
      <c r="J23" s="16"/>
      <c r="K23" s="16"/>
      <c r="L23" s="16">
        <v>20</v>
      </c>
      <c r="M23" s="16">
        <v>2</v>
      </c>
      <c r="N23" s="16">
        <f t="shared" si="0"/>
        <v>20</v>
      </c>
      <c r="O23" s="16">
        <f t="shared" si="0"/>
        <v>2</v>
      </c>
      <c r="P23" s="16">
        <f t="shared" si="2"/>
        <v>22</v>
      </c>
    </row>
    <row r="24" spans="1:22" ht="9" customHeight="1" x14ac:dyDescent="0.15">
      <c r="A24" s="27" t="s">
        <v>37</v>
      </c>
      <c r="B24" s="27" t="s">
        <v>77</v>
      </c>
      <c r="C24" s="58"/>
      <c r="D24" s="16">
        <v>93</v>
      </c>
      <c r="E24" s="16"/>
      <c r="F24" s="16">
        <f t="shared" si="1"/>
        <v>93</v>
      </c>
      <c r="G24" s="27" t="s">
        <v>18</v>
      </c>
      <c r="H24" s="16"/>
      <c r="I24" s="16"/>
      <c r="J24" s="16">
        <v>289</v>
      </c>
      <c r="K24" s="16">
        <v>56</v>
      </c>
      <c r="L24" s="16"/>
      <c r="M24" s="16"/>
      <c r="N24" s="16">
        <f t="shared" si="0"/>
        <v>289</v>
      </c>
      <c r="O24" s="16">
        <f t="shared" si="0"/>
        <v>56</v>
      </c>
      <c r="P24" s="16">
        <f t="shared" si="2"/>
        <v>345</v>
      </c>
    </row>
    <row r="25" spans="1:22" ht="9" customHeight="1" x14ac:dyDescent="0.15">
      <c r="A25" s="27" t="s">
        <v>37</v>
      </c>
      <c r="B25" s="27" t="s">
        <v>111</v>
      </c>
      <c r="C25" s="58"/>
      <c r="D25" s="16"/>
      <c r="E25" s="16">
        <v>1</v>
      </c>
      <c r="F25" s="16">
        <f t="shared" si="1"/>
        <v>1</v>
      </c>
      <c r="G25" s="27" t="s">
        <v>18</v>
      </c>
      <c r="H25" s="16"/>
      <c r="I25" s="16"/>
      <c r="J25" s="16"/>
      <c r="K25" s="16"/>
      <c r="L25" s="16">
        <v>15</v>
      </c>
      <c r="M25" s="16">
        <v>4</v>
      </c>
      <c r="N25" s="16">
        <f t="shared" si="0"/>
        <v>15</v>
      </c>
      <c r="O25" s="16">
        <f t="shared" si="0"/>
        <v>4</v>
      </c>
      <c r="P25" s="16">
        <f t="shared" si="2"/>
        <v>19</v>
      </c>
      <c r="R25" s="8"/>
      <c r="S25" s="9"/>
    </row>
    <row r="26" spans="1:22" ht="9" customHeight="1" x14ac:dyDescent="0.15">
      <c r="A26" s="27" t="s">
        <v>37</v>
      </c>
      <c r="B26" s="27" t="s">
        <v>112</v>
      </c>
      <c r="C26" s="58">
        <v>22</v>
      </c>
      <c r="D26" s="16"/>
      <c r="E26" s="16">
        <v>46</v>
      </c>
      <c r="F26" s="16">
        <f t="shared" si="1"/>
        <v>68</v>
      </c>
      <c r="G26" s="27" t="s">
        <v>18</v>
      </c>
      <c r="H26" s="27">
        <v>23</v>
      </c>
      <c r="I26" s="16">
        <v>0</v>
      </c>
      <c r="J26" s="16"/>
      <c r="K26" s="16"/>
      <c r="L26" s="16">
        <v>17</v>
      </c>
      <c r="M26" s="16">
        <v>3</v>
      </c>
      <c r="N26" s="16">
        <f t="shared" si="0"/>
        <v>40</v>
      </c>
      <c r="O26" s="16">
        <f t="shared" si="0"/>
        <v>3</v>
      </c>
      <c r="P26" s="16">
        <f t="shared" si="2"/>
        <v>43</v>
      </c>
    </row>
    <row r="27" spans="1:22" ht="9" customHeight="1" x14ac:dyDescent="0.15">
      <c r="A27" s="27" t="s">
        <v>37</v>
      </c>
      <c r="B27" s="27" t="s">
        <v>113</v>
      </c>
      <c r="C27" s="58">
        <v>2</v>
      </c>
      <c r="D27" s="16"/>
      <c r="E27" s="16">
        <v>1</v>
      </c>
      <c r="F27" s="16">
        <f t="shared" si="1"/>
        <v>3</v>
      </c>
      <c r="G27" s="27" t="s">
        <v>18</v>
      </c>
      <c r="H27" s="27">
        <v>39</v>
      </c>
      <c r="I27" s="16">
        <v>3</v>
      </c>
      <c r="J27" s="16"/>
      <c r="K27" s="16"/>
      <c r="L27" s="16">
        <v>55</v>
      </c>
      <c r="M27" s="16">
        <v>0</v>
      </c>
      <c r="N27" s="16">
        <f t="shared" si="0"/>
        <v>94</v>
      </c>
      <c r="O27" s="16">
        <f t="shared" si="0"/>
        <v>3</v>
      </c>
      <c r="P27" s="16">
        <f t="shared" si="2"/>
        <v>97</v>
      </c>
    </row>
    <row r="28" spans="1:22" ht="12" customHeight="1" x14ac:dyDescent="0.2">
      <c r="A28" s="23" t="s">
        <v>114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2" ht="9" customHeight="1" x14ac:dyDescent="0.2">
      <c r="A29" s="24" t="s">
        <v>7</v>
      </c>
      <c r="B29" s="24" t="s">
        <v>8</v>
      </c>
      <c r="C29" s="24" t="s">
        <v>9</v>
      </c>
      <c r="D29" s="24"/>
      <c r="E29" s="24"/>
      <c r="F29" s="24"/>
      <c r="G29" s="24" t="s">
        <v>10</v>
      </c>
      <c r="H29" s="24"/>
      <c r="I29" s="24" t="s">
        <v>11</v>
      </c>
      <c r="J29" s="24"/>
      <c r="K29" s="24"/>
      <c r="L29" s="24"/>
      <c r="M29" s="24"/>
      <c r="N29" s="24"/>
      <c r="O29" s="24"/>
      <c r="P29" s="24"/>
    </row>
    <row r="30" spans="1:22" ht="13.5" customHeight="1" x14ac:dyDescent="0.2">
      <c r="A30" s="24"/>
      <c r="B30" s="24"/>
      <c r="C30" s="71" t="s">
        <v>180</v>
      </c>
      <c r="D30" s="25" t="s">
        <v>181</v>
      </c>
      <c r="E30" s="25" t="s">
        <v>182</v>
      </c>
      <c r="F30" s="26" t="s">
        <v>209</v>
      </c>
      <c r="G30" s="24"/>
      <c r="H30" s="25" t="s">
        <v>180</v>
      </c>
      <c r="I30" s="25"/>
      <c r="J30" s="25" t="s">
        <v>181</v>
      </c>
      <c r="K30" s="25"/>
      <c r="L30" s="25" t="s">
        <v>182</v>
      </c>
      <c r="M30" s="25"/>
      <c r="N30" s="24" t="s">
        <v>12</v>
      </c>
      <c r="O30" s="24" t="s">
        <v>13</v>
      </c>
      <c r="P30" s="26" t="s">
        <v>209</v>
      </c>
    </row>
    <row r="31" spans="1:22" ht="13.5" customHeight="1" x14ac:dyDescent="0.2">
      <c r="A31" s="24"/>
      <c r="B31" s="24"/>
      <c r="C31" s="71"/>
      <c r="D31" s="25"/>
      <c r="E31" s="25"/>
      <c r="F31" s="26"/>
      <c r="G31" s="24"/>
      <c r="H31" s="24" t="s">
        <v>14</v>
      </c>
      <c r="I31" s="24" t="s">
        <v>15</v>
      </c>
      <c r="J31" s="24" t="s">
        <v>14</v>
      </c>
      <c r="K31" s="24" t="s">
        <v>15</v>
      </c>
      <c r="L31" s="24" t="s">
        <v>14</v>
      </c>
      <c r="M31" s="24" t="s">
        <v>15</v>
      </c>
      <c r="N31" s="24"/>
      <c r="O31" s="24"/>
      <c r="P31" s="26"/>
    </row>
    <row r="32" spans="1:22" ht="9" customHeight="1" x14ac:dyDescent="0.15">
      <c r="A32" s="27" t="s">
        <v>115</v>
      </c>
      <c r="B32" s="27" t="s">
        <v>116</v>
      </c>
      <c r="C32" s="58">
        <v>76</v>
      </c>
      <c r="D32" s="16">
        <v>122</v>
      </c>
      <c r="E32" s="16">
        <v>106</v>
      </c>
      <c r="F32" s="16">
        <f t="shared" ref="F32:F62" si="3">SUM(C32:E32)</f>
        <v>304</v>
      </c>
      <c r="G32" s="27" t="s">
        <v>117</v>
      </c>
      <c r="H32" s="16">
        <v>0</v>
      </c>
      <c r="I32" s="16">
        <v>0</v>
      </c>
      <c r="J32" s="16"/>
      <c r="K32" s="16"/>
      <c r="L32" s="16"/>
      <c r="M32" s="16"/>
      <c r="N32" s="16">
        <f t="shared" ref="N32:O62" si="4">SUM(H32,J32,L32)</f>
        <v>0</v>
      </c>
      <c r="O32" s="16">
        <f t="shared" si="4"/>
        <v>0</v>
      </c>
      <c r="P32" s="16">
        <f t="shared" ref="P32:P62" si="5">SUM(H32:M32)</f>
        <v>0</v>
      </c>
      <c r="V32" s="7" t="s">
        <v>118</v>
      </c>
    </row>
    <row r="33" spans="1:17" ht="9.6" customHeight="1" x14ac:dyDescent="0.15">
      <c r="A33" s="27" t="s">
        <v>119</v>
      </c>
      <c r="B33" s="27" t="s">
        <v>116</v>
      </c>
      <c r="C33" s="58">
        <v>136</v>
      </c>
      <c r="D33" s="16">
        <v>132</v>
      </c>
      <c r="E33" s="16">
        <v>123</v>
      </c>
      <c r="F33" s="16">
        <f t="shared" si="3"/>
        <v>391</v>
      </c>
      <c r="G33" s="27" t="s">
        <v>117</v>
      </c>
      <c r="H33" s="16">
        <v>0</v>
      </c>
      <c r="I33" s="16">
        <v>0</v>
      </c>
      <c r="J33" s="16"/>
      <c r="K33" s="16"/>
      <c r="L33" s="16"/>
      <c r="M33" s="16"/>
      <c r="N33" s="16">
        <f t="shared" si="4"/>
        <v>0</v>
      </c>
      <c r="O33" s="16">
        <f t="shared" si="4"/>
        <v>0</v>
      </c>
      <c r="P33" s="16">
        <f t="shared" si="5"/>
        <v>0</v>
      </c>
    </row>
    <row r="34" spans="1:17" ht="9.75" customHeight="1" x14ac:dyDescent="0.15">
      <c r="A34" s="27" t="s">
        <v>120</v>
      </c>
      <c r="B34" s="27" t="s">
        <v>116</v>
      </c>
      <c r="C34" s="58">
        <v>284</v>
      </c>
      <c r="D34" s="16">
        <v>176</v>
      </c>
      <c r="E34" s="16">
        <v>174</v>
      </c>
      <c r="F34" s="16">
        <f t="shared" si="3"/>
        <v>634</v>
      </c>
      <c r="G34" s="27" t="s">
        <v>117</v>
      </c>
      <c r="H34" s="16">
        <v>0</v>
      </c>
      <c r="I34" s="16">
        <v>0</v>
      </c>
      <c r="J34" s="16"/>
      <c r="K34" s="16"/>
      <c r="L34" s="16"/>
      <c r="M34" s="16"/>
      <c r="N34" s="16">
        <f t="shared" si="4"/>
        <v>0</v>
      </c>
      <c r="O34" s="16">
        <f t="shared" si="4"/>
        <v>0</v>
      </c>
      <c r="P34" s="16">
        <f t="shared" si="5"/>
        <v>0</v>
      </c>
    </row>
    <row r="35" spans="1:17" ht="9" customHeight="1" x14ac:dyDescent="0.15">
      <c r="A35" s="27" t="s">
        <v>121</v>
      </c>
      <c r="B35" s="27" t="s">
        <v>116</v>
      </c>
      <c r="C35" s="58"/>
      <c r="D35" s="16">
        <v>2</v>
      </c>
      <c r="E35" s="16">
        <v>3</v>
      </c>
      <c r="F35" s="16">
        <f t="shared" si="3"/>
        <v>5</v>
      </c>
      <c r="G35" s="27" t="s">
        <v>117</v>
      </c>
      <c r="H35" s="16">
        <v>0</v>
      </c>
      <c r="I35" s="16">
        <v>0</v>
      </c>
      <c r="J35" s="16"/>
      <c r="K35" s="16"/>
      <c r="L35" s="16"/>
      <c r="M35" s="16"/>
      <c r="N35" s="16">
        <f t="shared" si="4"/>
        <v>0</v>
      </c>
      <c r="O35" s="16">
        <f t="shared" si="4"/>
        <v>0</v>
      </c>
      <c r="P35" s="16">
        <f t="shared" si="5"/>
        <v>0</v>
      </c>
      <c r="Q35" s="10"/>
    </row>
    <row r="36" spans="1:17" ht="9" customHeight="1" x14ac:dyDescent="0.15">
      <c r="A36" s="27" t="s">
        <v>122</v>
      </c>
      <c r="B36" s="27" t="s">
        <v>116</v>
      </c>
      <c r="C36" s="58">
        <v>1</v>
      </c>
      <c r="D36" s="16">
        <v>2</v>
      </c>
      <c r="E36" s="16">
        <v>0</v>
      </c>
      <c r="F36" s="16">
        <f t="shared" si="3"/>
        <v>3</v>
      </c>
      <c r="G36" s="27" t="s">
        <v>123</v>
      </c>
      <c r="H36" s="16">
        <v>0</v>
      </c>
      <c r="I36" s="16">
        <v>0</v>
      </c>
      <c r="J36" s="16"/>
      <c r="K36" s="16"/>
      <c r="L36" s="16"/>
      <c r="M36" s="16"/>
      <c r="N36" s="16">
        <f t="shared" si="4"/>
        <v>0</v>
      </c>
      <c r="O36" s="16">
        <f t="shared" si="4"/>
        <v>0</v>
      </c>
      <c r="P36" s="16">
        <f t="shared" si="5"/>
        <v>0</v>
      </c>
    </row>
    <row r="37" spans="1:17" ht="9" customHeight="1" x14ac:dyDescent="0.15">
      <c r="A37" s="27" t="s">
        <v>124</v>
      </c>
      <c r="B37" s="27" t="s">
        <v>116</v>
      </c>
      <c r="C37" s="58">
        <v>7</v>
      </c>
      <c r="D37" s="16">
        <v>3</v>
      </c>
      <c r="E37" s="16">
        <v>6</v>
      </c>
      <c r="F37" s="16">
        <f t="shared" si="3"/>
        <v>16</v>
      </c>
      <c r="G37" s="27" t="s">
        <v>117</v>
      </c>
      <c r="H37" s="16">
        <v>0</v>
      </c>
      <c r="I37" s="16">
        <v>0</v>
      </c>
      <c r="J37" s="16"/>
      <c r="K37" s="16"/>
      <c r="L37" s="16"/>
      <c r="M37" s="16"/>
      <c r="N37" s="16">
        <f t="shared" si="4"/>
        <v>0</v>
      </c>
      <c r="O37" s="16">
        <f t="shared" si="4"/>
        <v>0</v>
      </c>
      <c r="P37" s="16">
        <f t="shared" si="5"/>
        <v>0</v>
      </c>
    </row>
    <row r="38" spans="1:17" ht="9" customHeight="1" x14ac:dyDescent="0.15">
      <c r="A38" s="27" t="s">
        <v>125</v>
      </c>
      <c r="B38" s="27" t="s">
        <v>126</v>
      </c>
      <c r="C38" s="58">
        <v>289</v>
      </c>
      <c r="D38" s="16">
        <v>300</v>
      </c>
      <c r="E38" s="16">
        <v>265</v>
      </c>
      <c r="F38" s="16">
        <f t="shared" si="3"/>
        <v>854</v>
      </c>
      <c r="G38" s="27" t="s">
        <v>127</v>
      </c>
      <c r="H38" s="16">
        <v>0</v>
      </c>
      <c r="I38" s="16">
        <v>0</v>
      </c>
      <c r="J38" s="16"/>
      <c r="K38" s="16"/>
      <c r="L38" s="16"/>
      <c r="M38" s="16"/>
      <c r="N38" s="16">
        <f t="shared" si="4"/>
        <v>0</v>
      </c>
      <c r="O38" s="16">
        <f t="shared" si="4"/>
        <v>0</v>
      </c>
      <c r="P38" s="16">
        <f t="shared" si="5"/>
        <v>0</v>
      </c>
    </row>
    <row r="39" spans="1:17" ht="9" customHeight="1" x14ac:dyDescent="0.15">
      <c r="A39" s="27" t="s">
        <v>128</v>
      </c>
      <c r="B39" s="27" t="s">
        <v>126</v>
      </c>
      <c r="C39" s="58">
        <v>4095</v>
      </c>
      <c r="D39" s="16">
        <v>3797</v>
      </c>
      <c r="E39" s="16">
        <v>4043</v>
      </c>
      <c r="F39" s="16">
        <f t="shared" si="3"/>
        <v>11935</v>
      </c>
      <c r="G39" s="27" t="s">
        <v>127</v>
      </c>
      <c r="H39" s="16">
        <v>0</v>
      </c>
      <c r="I39" s="16">
        <v>0</v>
      </c>
      <c r="J39" s="16"/>
      <c r="K39" s="16"/>
      <c r="L39" s="16"/>
      <c r="M39" s="16"/>
      <c r="N39" s="16">
        <f t="shared" si="4"/>
        <v>0</v>
      </c>
      <c r="O39" s="16">
        <f t="shared" si="4"/>
        <v>0</v>
      </c>
      <c r="P39" s="16">
        <f t="shared" si="5"/>
        <v>0</v>
      </c>
    </row>
    <row r="40" spans="1:17" ht="9" customHeight="1" x14ac:dyDescent="0.15">
      <c r="A40" s="27" t="s">
        <v>129</v>
      </c>
      <c r="B40" s="27" t="s">
        <v>126</v>
      </c>
      <c r="C40" s="58">
        <v>553897</v>
      </c>
      <c r="D40" s="16">
        <v>535761</v>
      </c>
      <c r="E40" s="16">
        <v>565212</v>
      </c>
      <c r="F40" s="16">
        <f t="shared" si="3"/>
        <v>1654870</v>
      </c>
      <c r="G40" s="27" t="s">
        <v>127</v>
      </c>
      <c r="H40" s="16">
        <v>0</v>
      </c>
      <c r="I40" s="16">
        <v>0</v>
      </c>
      <c r="J40" s="16"/>
      <c r="K40" s="16"/>
      <c r="L40" s="16"/>
      <c r="M40" s="16"/>
      <c r="N40" s="16">
        <f t="shared" si="4"/>
        <v>0</v>
      </c>
      <c r="O40" s="16">
        <f t="shared" si="4"/>
        <v>0</v>
      </c>
      <c r="P40" s="16">
        <f t="shared" si="5"/>
        <v>0</v>
      </c>
    </row>
    <row r="41" spans="1:17" ht="9" customHeight="1" x14ac:dyDescent="0.15">
      <c r="A41" s="27" t="s">
        <v>130</v>
      </c>
      <c r="B41" s="27" t="s">
        <v>126</v>
      </c>
      <c r="C41" s="58">
        <v>34</v>
      </c>
      <c r="D41" s="16">
        <v>65</v>
      </c>
      <c r="E41" s="16">
        <v>68</v>
      </c>
      <c r="F41" s="16">
        <f t="shared" si="3"/>
        <v>167</v>
      </c>
      <c r="G41" s="27" t="s">
        <v>127</v>
      </c>
      <c r="H41" s="16">
        <v>0</v>
      </c>
      <c r="I41" s="16">
        <v>0</v>
      </c>
      <c r="J41" s="16"/>
      <c r="K41" s="16"/>
      <c r="L41" s="16"/>
      <c r="M41" s="16"/>
      <c r="N41" s="16">
        <f t="shared" si="4"/>
        <v>0</v>
      </c>
      <c r="O41" s="16">
        <f t="shared" si="4"/>
        <v>0</v>
      </c>
      <c r="P41" s="16">
        <f t="shared" si="5"/>
        <v>0</v>
      </c>
    </row>
    <row r="42" spans="1:17" ht="9" customHeight="1" x14ac:dyDescent="0.15">
      <c r="A42" s="27" t="s">
        <v>131</v>
      </c>
      <c r="B42" s="27" t="s">
        <v>126</v>
      </c>
      <c r="C42" s="58">
        <v>67</v>
      </c>
      <c r="D42" s="16">
        <v>94</v>
      </c>
      <c r="E42" s="16">
        <v>85</v>
      </c>
      <c r="F42" s="16">
        <f t="shared" si="3"/>
        <v>246</v>
      </c>
      <c r="G42" s="27" t="s">
        <v>127</v>
      </c>
      <c r="H42" s="16">
        <v>0</v>
      </c>
      <c r="I42" s="16">
        <v>0</v>
      </c>
      <c r="J42" s="16"/>
      <c r="K42" s="16"/>
      <c r="L42" s="16"/>
      <c r="M42" s="16"/>
      <c r="N42" s="16">
        <f t="shared" si="4"/>
        <v>0</v>
      </c>
      <c r="O42" s="16">
        <f t="shared" si="4"/>
        <v>0</v>
      </c>
      <c r="P42" s="16">
        <f t="shared" si="5"/>
        <v>0</v>
      </c>
    </row>
    <row r="43" spans="1:17" ht="9" customHeight="1" x14ac:dyDescent="0.15">
      <c r="A43" s="27" t="s">
        <v>132</v>
      </c>
      <c r="B43" s="27" t="s">
        <v>126</v>
      </c>
      <c r="C43" s="58">
        <v>277068</v>
      </c>
      <c r="D43" s="16">
        <v>370367</v>
      </c>
      <c r="E43" s="16">
        <v>317945</v>
      </c>
      <c r="F43" s="16">
        <f t="shared" si="3"/>
        <v>965380</v>
      </c>
      <c r="G43" s="27" t="s">
        <v>127</v>
      </c>
      <c r="H43" s="16">
        <v>0</v>
      </c>
      <c r="I43" s="16">
        <v>0</v>
      </c>
      <c r="J43" s="16"/>
      <c r="K43" s="16"/>
      <c r="L43" s="16"/>
      <c r="M43" s="16"/>
      <c r="N43" s="16">
        <f t="shared" si="4"/>
        <v>0</v>
      </c>
      <c r="O43" s="16">
        <f t="shared" si="4"/>
        <v>0</v>
      </c>
      <c r="P43" s="16">
        <f t="shared" si="5"/>
        <v>0</v>
      </c>
    </row>
    <row r="44" spans="1:17" ht="9" customHeight="1" x14ac:dyDescent="0.15">
      <c r="A44" s="27" t="s">
        <v>133</v>
      </c>
      <c r="B44" s="27" t="s">
        <v>134</v>
      </c>
      <c r="C44" s="59">
        <v>274335.90000000002</v>
      </c>
      <c r="D44" s="63">
        <v>359033.63</v>
      </c>
      <c r="E44" s="72">
        <v>249135.13</v>
      </c>
      <c r="F44" s="16">
        <f t="shared" si="3"/>
        <v>882504.66</v>
      </c>
      <c r="G44" s="27" t="s">
        <v>117</v>
      </c>
      <c r="H44" s="16">
        <v>0</v>
      </c>
      <c r="I44" s="16">
        <v>0</v>
      </c>
      <c r="J44" s="16"/>
      <c r="K44" s="16"/>
      <c r="L44" s="16"/>
      <c r="M44" s="16"/>
      <c r="N44" s="16">
        <f t="shared" si="4"/>
        <v>0</v>
      </c>
      <c r="O44" s="16">
        <f t="shared" si="4"/>
        <v>0</v>
      </c>
      <c r="P44" s="16">
        <f t="shared" si="5"/>
        <v>0</v>
      </c>
    </row>
    <row r="45" spans="1:17" ht="9" customHeight="1" x14ac:dyDescent="0.15">
      <c r="A45" s="27" t="s">
        <v>135</v>
      </c>
      <c r="B45" s="27" t="s">
        <v>136</v>
      </c>
      <c r="C45" s="59">
        <v>40118.639999999999</v>
      </c>
      <c r="D45" s="63">
        <v>38859.74</v>
      </c>
      <c r="E45" s="63">
        <v>95318.720000000001</v>
      </c>
      <c r="F45" s="16">
        <f t="shared" si="3"/>
        <v>174297.1</v>
      </c>
      <c r="G45" s="27" t="s">
        <v>117</v>
      </c>
      <c r="H45" s="16">
        <v>0</v>
      </c>
      <c r="I45" s="16">
        <v>0</v>
      </c>
      <c r="J45" s="16"/>
      <c r="K45" s="16"/>
      <c r="L45" s="16"/>
      <c r="M45" s="16"/>
      <c r="N45" s="16">
        <f t="shared" si="4"/>
        <v>0</v>
      </c>
      <c r="O45" s="16">
        <f t="shared" si="4"/>
        <v>0</v>
      </c>
      <c r="P45" s="16">
        <f t="shared" si="5"/>
        <v>0</v>
      </c>
    </row>
    <row r="46" spans="1:17" ht="9" customHeight="1" x14ac:dyDescent="0.15">
      <c r="A46" s="27" t="s">
        <v>137</v>
      </c>
      <c r="B46" s="27" t="s">
        <v>134</v>
      </c>
      <c r="C46" s="59">
        <v>6170762.0599999996</v>
      </c>
      <c r="D46" s="63">
        <v>150426.56</v>
      </c>
      <c r="E46" s="63">
        <v>90898.34</v>
      </c>
      <c r="F46" s="16">
        <f t="shared" si="3"/>
        <v>6412086.959999999</v>
      </c>
      <c r="G46" s="27" t="s">
        <v>117</v>
      </c>
      <c r="H46" s="16">
        <v>0</v>
      </c>
      <c r="I46" s="16">
        <v>0</v>
      </c>
      <c r="J46" s="16"/>
      <c r="K46" s="16"/>
      <c r="L46" s="16"/>
      <c r="M46" s="16"/>
      <c r="N46" s="16">
        <f t="shared" si="4"/>
        <v>0</v>
      </c>
      <c r="O46" s="16">
        <f t="shared" si="4"/>
        <v>0</v>
      </c>
      <c r="P46" s="16">
        <f t="shared" si="5"/>
        <v>0</v>
      </c>
    </row>
    <row r="47" spans="1:17" ht="9" customHeight="1" x14ac:dyDescent="0.15">
      <c r="A47" s="27" t="s">
        <v>203</v>
      </c>
      <c r="B47" s="27" t="s">
        <v>32</v>
      </c>
      <c r="C47" s="59">
        <v>3005</v>
      </c>
      <c r="D47" s="63">
        <v>2087</v>
      </c>
      <c r="E47" s="16">
        <v>3584</v>
      </c>
      <c r="F47" s="16">
        <f t="shared" si="3"/>
        <v>8676</v>
      </c>
      <c r="G47" s="27" t="s">
        <v>127</v>
      </c>
      <c r="H47" s="16">
        <v>0</v>
      </c>
      <c r="I47" s="16">
        <v>0</v>
      </c>
      <c r="J47" s="16"/>
      <c r="K47" s="16"/>
      <c r="L47" s="16"/>
      <c r="M47" s="16"/>
      <c r="N47" s="16">
        <f t="shared" si="4"/>
        <v>0</v>
      </c>
      <c r="O47" s="16">
        <f t="shared" si="4"/>
        <v>0</v>
      </c>
      <c r="P47" s="16">
        <f t="shared" si="5"/>
        <v>0</v>
      </c>
    </row>
    <row r="48" spans="1:17" ht="9" customHeight="1" x14ac:dyDescent="0.15">
      <c r="A48" s="27" t="s">
        <v>138</v>
      </c>
      <c r="B48" s="27" t="s">
        <v>139</v>
      </c>
      <c r="C48" s="59">
        <v>1966</v>
      </c>
      <c r="D48" s="16">
        <v>1917</v>
      </c>
      <c r="E48" s="16">
        <v>1992</v>
      </c>
      <c r="F48" s="16">
        <f t="shared" si="3"/>
        <v>5875</v>
      </c>
      <c r="G48" s="27" t="s">
        <v>117</v>
      </c>
      <c r="H48" s="16">
        <v>0</v>
      </c>
      <c r="I48" s="16">
        <v>0</v>
      </c>
      <c r="J48" s="16"/>
      <c r="K48" s="16"/>
      <c r="L48" s="16"/>
      <c r="M48" s="16"/>
      <c r="N48" s="16">
        <f t="shared" si="4"/>
        <v>0</v>
      </c>
      <c r="O48" s="16">
        <f t="shared" si="4"/>
        <v>0</v>
      </c>
      <c r="P48" s="16">
        <f t="shared" si="5"/>
        <v>0</v>
      </c>
    </row>
    <row r="49" spans="1:16" ht="9" customHeight="1" x14ac:dyDescent="0.15">
      <c r="A49" s="27" t="s">
        <v>140</v>
      </c>
      <c r="B49" s="27" t="s">
        <v>139</v>
      </c>
      <c r="C49" s="73">
        <v>119132.71</v>
      </c>
      <c r="D49" s="72">
        <v>108745.17</v>
      </c>
      <c r="E49" s="72">
        <v>113909.03</v>
      </c>
      <c r="F49" s="63">
        <f t="shared" si="3"/>
        <v>341786.91000000003</v>
      </c>
      <c r="G49" s="27" t="s">
        <v>117</v>
      </c>
      <c r="H49" s="16">
        <v>0</v>
      </c>
      <c r="I49" s="16">
        <v>0</v>
      </c>
      <c r="J49" s="16"/>
      <c r="K49" s="16"/>
      <c r="L49" s="16"/>
      <c r="M49" s="16"/>
      <c r="N49" s="16">
        <f t="shared" si="4"/>
        <v>0</v>
      </c>
      <c r="O49" s="16">
        <f t="shared" si="4"/>
        <v>0</v>
      </c>
      <c r="P49" s="16">
        <f t="shared" si="5"/>
        <v>0</v>
      </c>
    </row>
    <row r="50" spans="1:16" ht="9" customHeight="1" x14ac:dyDescent="0.15">
      <c r="A50" s="27" t="s">
        <v>141</v>
      </c>
      <c r="B50" s="27" t="s">
        <v>134</v>
      </c>
      <c r="C50" s="59">
        <v>943.1</v>
      </c>
      <c r="D50" s="63">
        <v>1143.6300000000001</v>
      </c>
      <c r="E50" s="63">
        <v>1215.5899999999999</v>
      </c>
      <c r="F50" s="16">
        <f t="shared" si="3"/>
        <v>3302.3199999999997</v>
      </c>
      <c r="G50" s="27" t="s">
        <v>117</v>
      </c>
      <c r="H50" s="16">
        <v>0</v>
      </c>
      <c r="I50" s="16">
        <v>0</v>
      </c>
      <c r="J50" s="16"/>
      <c r="K50" s="16"/>
      <c r="L50" s="16"/>
      <c r="M50" s="16"/>
      <c r="N50" s="16">
        <f t="shared" si="4"/>
        <v>0</v>
      </c>
      <c r="O50" s="16">
        <f t="shared" si="4"/>
        <v>0</v>
      </c>
      <c r="P50" s="16">
        <f t="shared" si="5"/>
        <v>0</v>
      </c>
    </row>
    <row r="51" spans="1:16" ht="9" customHeight="1" x14ac:dyDescent="0.15">
      <c r="A51" s="27" t="s">
        <v>142</v>
      </c>
      <c r="B51" s="27" t="s">
        <v>32</v>
      </c>
      <c r="C51" s="58">
        <v>1123</v>
      </c>
      <c r="D51" s="16">
        <v>1189</v>
      </c>
      <c r="E51" s="16">
        <v>1098</v>
      </c>
      <c r="F51" s="16">
        <f t="shared" si="3"/>
        <v>3410</v>
      </c>
      <c r="G51" s="27" t="s">
        <v>117</v>
      </c>
      <c r="H51" s="16">
        <v>0</v>
      </c>
      <c r="I51" s="16">
        <v>0</v>
      </c>
      <c r="J51" s="16"/>
      <c r="K51" s="16"/>
      <c r="L51" s="16"/>
      <c r="M51" s="16"/>
      <c r="N51" s="16">
        <f t="shared" si="4"/>
        <v>0</v>
      </c>
      <c r="O51" s="16">
        <f t="shared" si="4"/>
        <v>0</v>
      </c>
      <c r="P51" s="16">
        <f t="shared" si="5"/>
        <v>0</v>
      </c>
    </row>
    <row r="52" spans="1:16" ht="9" customHeight="1" x14ac:dyDescent="0.15">
      <c r="A52" s="27" t="s">
        <v>143</v>
      </c>
      <c r="B52" s="27" t="s">
        <v>32</v>
      </c>
      <c r="C52" s="58">
        <v>262</v>
      </c>
      <c r="D52" s="16">
        <v>278</v>
      </c>
      <c r="E52" s="16">
        <v>222</v>
      </c>
      <c r="F52" s="16">
        <f t="shared" si="3"/>
        <v>762</v>
      </c>
      <c r="G52" s="27" t="s">
        <v>117</v>
      </c>
      <c r="H52" s="16">
        <v>0</v>
      </c>
      <c r="I52" s="16">
        <v>0</v>
      </c>
      <c r="J52" s="16"/>
      <c r="K52" s="16"/>
      <c r="L52" s="16"/>
      <c r="M52" s="16"/>
      <c r="N52" s="16">
        <f t="shared" si="4"/>
        <v>0</v>
      </c>
      <c r="O52" s="16">
        <f t="shared" si="4"/>
        <v>0</v>
      </c>
      <c r="P52" s="16">
        <f t="shared" si="5"/>
        <v>0</v>
      </c>
    </row>
    <row r="53" spans="1:16" ht="9" customHeight="1" x14ac:dyDescent="0.15">
      <c r="A53" s="27" t="s">
        <v>144</v>
      </c>
      <c r="B53" s="27" t="s">
        <v>32</v>
      </c>
      <c r="C53" s="58">
        <v>61</v>
      </c>
      <c r="D53" s="16">
        <v>53</v>
      </c>
      <c r="E53" s="16">
        <v>57</v>
      </c>
      <c r="F53" s="16">
        <f t="shared" si="3"/>
        <v>171</v>
      </c>
      <c r="G53" s="27" t="s">
        <v>117</v>
      </c>
      <c r="H53" s="16">
        <v>0</v>
      </c>
      <c r="I53" s="16">
        <v>0</v>
      </c>
      <c r="J53" s="16"/>
      <c r="K53" s="16"/>
      <c r="L53" s="16"/>
      <c r="M53" s="16"/>
      <c r="N53" s="16">
        <f t="shared" si="4"/>
        <v>0</v>
      </c>
      <c r="O53" s="16">
        <f t="shared" si="4"/>
        <v>0</v>
      </c>
      <c r="P53" s="16">
        <f t="shared" si="5"/>
        <v>0</v>
      </c>
    </row>
    <row r="54" spans="1:16" ht="9" customHeight="1" x14ac:dyDescent="0.15">
      <c r="A54" s="27" t="s">
        <v>145</v>
      </c>
      <c r="B54" s="27" t="s">
        <v>146</v>
      </c>
      <c r="C54" s="58">
        <v>2189</v>
      </c>
      <c r="D54" s="16">
        <v>2073</v>
      </c>
      <c r="E54" s="16">
        <v>1715</v>
      </c>
      <c r="F54" s="16">
        <f t="shared" si="3"/>
        <v>5977</v>
      </c>
      <c r="G54" s="27" t="s">
        <v>117</v>
      </c>
      <c r="H54" s="16">
        <v>0</v>
      </c>
      <c r="I54" s="16">
        <v>0</v>
      </c>
      <c r="J54" s="16"/>
      <c r="K54" s="16"/>
      <c r="L54" s="16"/>
      <c r="M54" s="16"/>
      <c r="N54" s="16">
        <f t="shared" si="4"/>
        <v>0</v>
      </c>
      <c r="O54" s="16">
        <f t="shared" si="4"/>
        <v>0</v>
      </c>
      <c r="P54" s="16">
        <f t="shared" si="5"/>
        <v>0</v>
      </c>
    </row>
    <row r="55" spans="1:16" ht="9" customHeight="1" x14ac:dyDescent="0.15">
      <c r="A55" s="27" t="s">
        <v>147</v>
      </c>
      <c r="B55" s="27" t="s">
        <v>146</v>
      </c>
      <c r="C55" s="58">
        <v>2082</v>
      </c>
      <c r="D55" s="16">
        <v>2219</v>
      </c>
      <c r="E55" s="16">
        <v>1786</v>
      </c>
      <c r="F55" s="16">
        <f t="shared" si="3"/>
        <v>6087</v>
      </c>
      <c r="G55" s="27" t="s">
        <v>117</v>
      </c>
      <c r="H55" s="16">
        <v>0</v>
      </c>
      <c r="I55" s="16">
        <v>0</v>
      </c>
      <c r="J55" s="16"/>
      <c r="K55" s="16"/>
      <c r="L55" s="16"/>
      <c r="M55" s="16"/>
      <c r="N55" s="16">
        <f t="shared" si="4"/>
        <v>0</v>
      </c>
      <c r="O55" s="16">
        <f t="shared" si="4"/>
        <v>0</v>
      </c>
      <c r="P55" s="16">
        <f t="shared" si="5"/>
        <v>0</v>
      </c>
    </row>
    <row r="56" spans="1:16" ht="9" customHeight="1" x14ac:dyDescent="0.15">
      <c r="A56" s="27" t="s">
        <v>148</v>
      </c>
      <c r="B56" s="27" t="s">
        <v>146</v>
      </c>
      <c r="C56" s="58">
        <v>788</v>
      </c>
      <c r="D56" s="16">
        <v>4028</v>
      </c>
      <c r="E56" s="16">
        <v>4061</v>
      </c>
      <c r="F56" s="16">
        <f t="shared" si="3"/>
        <v>8877</v>
      </c>
      <c r="G56" s="27" t="s">
        <v>117</v>
      </c>
      <c r="H56" s="16">
        <v>0</v>
      </c>
      <c r="I56" s="16">
        <v>0</v>
      </c>
      <c r="J56" s="16"/>
      <c r="K56" s="16"/>
      <c r="L56" s="16"/>
      <c r="M56" s="16"/>
      <c r="N56" s="16">
        <f t="shared" si="4"/>
        <v>0</v>
      </c>
      <c r="O56" s="16">
        <f t="shared" si="4"/>
        <v>0</v>
      </c>
      <c r="P56" s="16">
        <f t="shared" si="5"/>
        <v>0</v>
      </c>
    </row>
    <row r="57" spans="1:16" ht="9" customHeight="1" x14ac:dyDescent="0.15">
      <c r="A57" s="27" t="s">
        <v>149</v>
      </c>
      <c r="B57" s="27" t="s">
        <v>150</v>
      </c>
      <c r="C57" s="58">
        <v>83</v>
      </c>
      <c r="D57" s="16">
        <v>393</v>
      </c>
      <c r="E57" s="16">
        <v>70</v>
      </c>
      <c r="F57" s="16">
        <f t="shared" si="3"/>
        <v>546</v>
      </c>
      <c r="G57" s="27" t="s">
        <v>117</v>
      </c>
      <c r="H57" s="16">
        <v>0</v>
      </c>
      <c r="I57" s="16">
        <v>0</v>
      </c>
      <c r="J57" s="16"/>
      <c r="K57" s="16"/>
      <c r="L57" s="16"/>
      <c r="M57" s="16"/>
      <c r="N57" s="16">
        <f t="shared" si="4"/>
        <v>0</v>
      </c>
      <c r="O57" s="16">
        <f t="shared" si="4"/>
        <v>0</v>
      </c>
      <c r="P57" s="16">
        <f t="shared" si="5"/>
        <v>0</v>
      </c>
    </row>
    <row r="58" spans="1:16" ht="9" customHeight="1" x14ac:dyDescent="0.15">
      <c r="A58" s="27" t="s">
        <v>151</v>
      </c>
      <c r="B58" s="27" t="s">
        <v>152</v>
      </c>
      <c r="C58" s="58">
        <v>42</v>
      </c>
      <c r="D58" s="16">
        <v>42</v>
      </c>
      <c r="E58" s="16">
        <v>44</v>
      </c>
      <c r="F58" s="16">
        <f t="shared" si="3"/>
        <v>128</v>
      </c>
      <c r="G58" s="27" t="s">
        <v>117</v>
      </c>
      <c r="H58" s="16">
        <v>0</v>
      </c>
      <c r="I58" s="16">
        <v>0</v>
      </c>
      <c r="J58" s="16"/>
      <c r="K58" s="16"/>
      <c r="L58" s="16"/>
      <c r="M58" s="16"/>
      <c r="N58" s="16">
        <f t="shared" si="4"/>
        <v>0</v>
      </c>
      <c r="O58" s="16">
        <f t="shared" si="4"/>
        <v>0</v>
      </c>
      <c r="P58" s="16">
        <f t="shared" si="5"/>
        <v>0</v>
      </c>
    </row>
    <row r="59" spans="1:16" ht="9" customHeight="1" x14ac:dyDescent="0.15">
      <c r="A59" s="27" t="s">
        <v>153</v>
      </c>
      <c r="B59" s="27" t="s">
        <v>154</v>
      </c>
      <c r="C59" s="58">
        <v>480</v>
      </c>
      <c r="D59" s="16">
        <v>448</v>
      </c>
      <c r="E59" s="16">
        <v>316</v>
      </c>
      <c r="F59" s="16">
        <f t="shared" si="3"/>
        <v>1244</v>
      </c>
      <c r="G59" s="27" t="s">
        <v>117</v>
      </c>
      <c r="H59" s="16">
        <v>0</v>
      </c>
      <c r="I59" s="16">
        <v>0</v>
      </c>
      <c r="J59" s="16"/>
      <c r="K59" s="16"/>
      <c r="L59" s="16"/>
      <c r="M59" s="16"/>
      <c r="N59" s="16">
        <f t="shared" si="4"/>
        <v>0</v>
      </c>
      <c r="O59" s="16">
        <f t="shared" si="4"/>
        <v>0</v>
      </c>
      <c r="P59" s="16">
        <f t="shared" si="5"/>
        <v>0</v>
      </c>
    </row>
    <row r="60" spans="1:16" ht="9" customHeight="1" x14ac:dyDescent="0.15">
      <c r="A60" s="27" t="s">
        <v>155</v>
      </c>
      <c r="B60" s="27" t="s">
        <v>156</v>
      </c>
      <c r="C60" s="58">
        <v>15</v>
      </c>
      <c r="D60" s="16">
        <v>20</v>
      </c>
      <c r="E60" s="16">
        <v>34</v>
      </c>
      <c r="F60" s="16">
        <f t="shared" si="3"/>
        <v>69</v>
      </c>
      <c r="G60" s="27" t="s">
        <v>117</v>
      </c>
      <c r="H60" s="16">
        <v>0</v>
      </c>
      <c r="I60" s="16">
        <v>0</v>
      </c>
      <c r="J60" s="16"/>
      <c r="K60" s="16"/>
      <c r="L60" s="16"/>
      <c r="M60" s="16"/>
      <c r="N60" s="16">
        <f t="shared" si="4"/>
        <v>0</v>
      </c>
      <c r="O60" s="16">
        <f t="shared" si="4"/>
        <v>0</v>
      </c>
      <c r="P60" s="16">
        <f t="shared" si="5"/>
        <v>0</v>
      </c>
    </row>
    <row r="61" spans="1:16" ht="9" customHeight="1" x14ac:dyDescent="0.15">
      <c r="A61" s="27" t="s">
        <v>157</v>
      </c>
      <c r="B61" s="27" t="s">
        <v>158</v>
      </c>
      <c r="C61" s="58">
        <v>15</v>
      </c>
      <c r="D61" s="16">
        <v>18</v>
      </c>
      <c r="E61" s="16">
        <v>34</v>
      </c>
      <c r="F61" s="16">
        <f t="shared" si="3"/>
        <v>67</v>
      </c>
      <c r="G61" s="27" t="s">
        <v>117</v>
      </c>
      <c r="H61" s="16">
        <v>0</v>
      </c>
      <c r="I61" s="16">
        <v>0</v>
      </c>
      <c r="J61" s="16"/>
      <c r="K61" s="16"/>
      <c r="L61" s="16"/>
      <c r="M61" s="16"/>
      <c r="N61" s="16">
        <f t="shared" si="4"/>
        <v>0</v>
      </c>
      <c r="O61" s="16">
        <f t="shared" si="4"/>
        <v>0</v>
      </c>
      <c r="P61" s="16">
        <f t="shared" si="5"/>
        <v>0</v>
      </c>
    </row>
    <row r="62" spans="1:16" ht="9" customHeight="1" x14ac:dyDescent="0.15">
      <c r="A62" s="27" t="s">
        <v>159</v>
      </c>
      <c r="B62" s="27" t="s">
        <v>158</v>
      </c>
      <c r="C62" s="58"/>
      <c r="D62" s="16">
        <v>2</v>
      </c>
      <c r="E62" s="16">
        <v>0</v>
      </c>
      <c r="F62" s="16">
        <f t="shared" si="3"/>
        <v>2</v>
      </c>
      <c r="G62" s="27" t="s">
        <v>117</v>
      </c>
      <c r="H62" s="16">
        <v>0</v>
      </c>
      <c r="I62" s="16">
        <v>0</v>
      </c>
      <c r="J62" s="16"/>
      <c r="K62" s="16"/>
      <c r="L62" s="16"/>
      <c r="M62" s="16"/>
      <c r="N62" s="16">
        <f t="shared" si="4"/>
        <v>0</v>
      </c>
      <c r="O62" s="16">
        <f t="shared" si="4"/>
        <v>0</v>
      </c>
      <c r="P62" s="16">
        <f t="shared" si="5"/>
        <v>0</v>
      </c>
    </row>
    <row r="63" spans="1:16" x14ac:dyDescent="0.2">
      <c r="A63" s="22"/>
      <c r="B63" s="22"/>
      <c r="C63" s="69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">
      <c r="A64" s="22"/>
      <c r="B64" s="22"/>
      <c r="C64" s="69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">
      <c r="A65" s="22"/>
      <c r="B65" s="22"/>
      <c r="C65" s="69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">
      <c r="A66" s="22"/>
      <c r="B66" s="22"/>
      <c r="C66" s="6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">
      <c r="A67" s="22"/>
      <c r="B67" s="22"/>
      <c r="C67" s="69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">
      <c r="A68" s="22"/>
      <c r="B68" s="22"/>
      <c r="C68" s="69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">
      <c r="A69" s="22"/>
      <c r="B69" s="22"/>
      <c r="C69" s="69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">
      <c r="A70" s="22"/>
      <c r="B70" s="22"/>
      <c r="C70" s="69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">
      <c r="A71" s="22"/>
      <c r="B71" s="22"/>
      <c r="C71" s="69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">
      <c r="A72" s="22"/>
      <c r="B72" s="22"/>
      <c r="C72" s="69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">
      <c r="A73" s="22"/>
      <c r="B73" s="22"/>
      <c r="C73" s="69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">
      <c r="A74" s="22"/>
      <c r="B74" s="22"/>
      <c r="C74" s="69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</sheetData>
  <printOptions horizontalCentered="1"/>
  <pageMargins left="0" right="0" top="0.35433070866141736" bottom="0.35433070866141736" header="0.31496062992125984" footer="0.31496062992125984"/>
  <pageSetup orientation="landscape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5"/>
  <sheetViews>
    <sheetView tabSelected="1" topLeftCell="A25" zoomScale="130" zoomScaleNormal="130" zoomScaleSheetLayoutView="130" workbookViewId="0">
      <selection activeCell="I34" sqref="I34"/>
    </sheetView>
  </sheetViews>
  <sheetFormatPr baseColWidth="10" defaultColWidth="9.33203125" defaultRowHeight="12.75" x14ac:dyDescent="0.2"/>
  <cols>
    <col min="1" max="1" width="27.33203125" style="1" customWidth="1"/>
    <col min="2" max="2" width="16.83203125" style="1" customWidth="1"/>
    <col min="3" max="3" width="10.1640625" style="1" customWidth="1"/>
    <col min="4" max="4" width="11.33203125" style="1" customWidth="1"/>
    <col min="5" max="5" width="10.33203125" style="1" customWidth="1"/>
    <col min="6" max="6" width="8" style="1" customWidth="1"/>
    <col min="7" max="7" width="10.33203125" style="1" customWidth="1"/>
    <col min="8" max="8" width="7.1640625" style="1" customWidth="1"/>
    <col min="9" max="9" width="5.6640625" style="1" customWidth="1"/>
    <col min="10" max="10" width="6.1640625" style="1" customWidth="1"/>
    <col min="11" max="11" width="5.83203125" style="1" customWidth="1"/>
    <col min="12" max="15" width="5.5" style="1" customWidth="1"/>
    <col min="16" max="16" width="8" style="1" customWidth="1"/>
    <col min="17" max="16384" width="9.33203125" style="1"/>
  </cols>
  <sheetData>
    <row r="1" spans="1:19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9" ht="15" customHeight="1" x14ac:dyDescent="0.2">
      <c r="A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6"/>
      <c r="R2" s="6"/>
      <c r="S2" s="6"/>
    </row>
    <row r="3" spans="1:19" ht="15" customHeight="1" x14ac:dyDescent="0.2">
      <c r="A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6"/>
      <c r="R3" s="6"/>
      <c r="S3" s="6"/>
    </row>
    <row r="4" spans="1:19" ht="15" customHeight="1" x14ac:dyDescent="0.2">
      <c r="A4" s="91" t="s">
        <v>69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6"/>
      <c r="R4" s="6"/>
      <c r="S4" s="6"/>
    </row>
    <row r="5" spans="1:19" ht="15" customHeight="1" x14ac:dyDescent="0.2">
      <c r="A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 x14ac:dyDescent="0.2">
      <c r="A6" s="92" t="s">
        <v>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6"/>
      <c r="R6" s="6"/>
      <c r="S6" s="6"/>
    </row>
    <row r="7" spans="1:19" ht="15" customHeight="1" x14ac:dyDescent="0.2">
      <c r="A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6"/>
      <c r="R7" s="6"/>
      <c r="S7" s="6"/>
    </row>
    <row r="8" spans="1:19" ht="15" customHeight="1" x14ac:dyDescent="0.2">
      <c r="A8" s="6" t="s">
        <v>4</v>
      </c>
      <c r="C8" s="6"/>
      <c r="D8" s="6"/>
      <c r="E8" s="6"/>
      <c r="F8" s="6"/>
      <c r="G8" s="6"/>
      <c r="H8" s="6"/>
      <c r="I8" s="6"/>
      <c r="J8" s="6" t="s">
        <v>5</v>
      </c>
      <c r="K8" s="6"/>
      <c r="L8" s="6"/>
      <c r="M8" s="6"/>
      <c r="N8" s="6"/>
      <c r="O8" s="6"/>
      <c r="P8" s="6"/>
      <c r="Q8" s="6"/>
      <c r="R8" s="6"/>
      <c r="S8" s="6"/>
    </row>
    <row r="9" spans="1:19" ht="15" customHeight="1" x14ac:dyDescent="0.2">
      <c r="A9" s="6" t="s">
        <v>6</v>
      </c>
      <c r="C9" s="6"/>
      <c r="D9" s="6"/>
      <c r="E9" s="6"/>
      <c r="F9" s="6"/>
      <c r="G9" s="6"/>
      <c r="H9" s="6"/>
      <c r="I9" s="6"/>
      <c r="J9" s="6" t="s">
        <v>185</v>
      </c>
      <c r="K9" s="6"/>
      <c r="L9" s="6"/>
      <c r="M9" s="6"/>
      <c r="N9" s="6"/>
      <c r="O9" s="6"/>
      <c r="P9" s="6"/>
      <c r="Q9" s="6"/>
      <c r="R9" s="6"/>
      <c r="S9" s="6"/>
    </row>
    <row r="10" spans="1:19" ht="1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" customHeight="1" x14ac:dyDescent="0.2">
      <c r="A11" s="93" t="s">
        <v>160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6"/>
      <c r="R11" s="6"/>
      <c r="S11" s="6"/>
    </row>
    <row r="12" spans="1:19" ht="15" customHeight="1" x14ac:dyDescent="0.2">
      <c r="A12" s="90" t="s">
        <v>7</v>
      </c>
      <c r="B12" s="90" t="s">
        <v>8</v>
      </c>
      <c r="C12" s="90" t="s">
        <v>9</v>
      </c>
      <c r="D12" s="90"/>
      <c r="E12" s="90"/>
      <c r="F12" s="90"/>
      <c r="G12" s="90" t="s">
        <v>10</v>
      </c>
      <c r="H12" s="90" t="s">
        <v>11</v>
      </c>
      <c r="I12" s="90"/>
      <c r="J12" s="90"/>
      <c r="K12" s="90"/>
      <c r="L12" s="90"/>
      <c r="M12" s="90"/>
      <c r="N12" s="90"/>
      <c r="O12" s="90"/>
      <c r="P12" s="90"/>
      <c r="Q12" s="6"/>
      <c r="R12" s="6"/>
      <c r="S12" s="6"/>
    </row>
    <row r="13" spans="1:19" ht="24" customHeight="1" x14ac:dyDescent="0.2">
      <c r="A13" s="90"/>
      <c r="B13" s="90"/>
      <c r="C13" s="90" t="s">
        <v>180</v>
      </c>
      <c r="D13" s="90" t="s">
        <v>181</v>
      </c>
      <c r="E13" s="90" t="s">
        <v>182</v>
      </c>
      <c r="F13" s="90" t="s">
        <v>54</v>
      </c>
      <c r="G13" s="90"/>
      <c r="H13" s="90" t="s">
        <v>180</v>
      </c>
      <c r="I13" s="90"/>
      <c r="J13" s="90" t="s">
        <v>181</v>
      </c>
      <c r="K13" s="90"/>
      <c r="L13" s="90" t="s">
        <v>182</v>
      </c>
      <c r="M13" s="90"/>
      <c r="N13" s="90" t="s">
        <v>12</v>
      </c>
      <c r="O13" s="90" t="s">
        <v>13</v>
      </c>
      <c r="P13" s="90" t="s">
        <v>54</v>
      </c>
      <c r="Q13" s="6"/>
      <c r="R13" s="6"/>
      <c r="S13" s="6"/>
    </row>
    <row r="14" spans="1:19" ht="15" customHeight="1" x14ac:dyDescent="0.2">
      <c r="A14" s="90"/>
      <c r="B14" s="90"/>
      <c r="C14" s="90"/>
      <c r="D14" s="90"/>
      <c r="E14" s="90"/>
      <c r="F14" s="90"/>
      <c r="G14" s="90"/>
      <c r="H14" s="90" t="s">
        <v>14</v>
      </c>
      <c r="I14" s="90" t="s">
        <v>15</v>
      </c>
      <c r="J14" s="90" t="s">
        <v>14</v>
      </c>
      <c r="K14" s="90" t="s">
        <v>15</v>
      </c>
      <c r="L14" s="90" t="s">
        <v>14</v>
      </c>
      <c r="M14" s="90" t="s">
        <v>15</v>
      </c>
      <c r="N14" s="90"/>
      <c r="O14" s="90"/>
      <c r="P14" s="90"/>
      <c r="Q14" s="6"/>
      <c r="R14" s="6"/>
      <c r="S14" s="6"/>
    </row>
    <row r="15" spans="1:19" ht="15" customHeight="1" x14ac:dyDescent="0.2">
      <c r="A15" s="93" t="s">
        <v>161</v>
      </c>
      <c r="B15" s="93" t="s">
        <v>162</v>
      </c>
      <c r="C15" s="94">
        <v>12984</v>
      </c>
      <c r="D15" s="94">
        <v>12836</v>
      </c>
      <c r="E15" s="94">
        <v>12731</v>
      </c>
      <c r="F15" s="94">
        <f t="shared" ref="F15:F28" si="0">SUM(C15:E15)</f>
        <v>38551</v>
      </c>
      <c r="G15" s="93" t="s">
        <v>18</v>
      </c>
      <c r="H15" s="95">
        <v>10183</v>
      </c>
      <c r="I15" s="94">
        <v>1472</v>
      </c>
      <c r="J15" s="94">
        <v>9965</v>
      </c>
      <c r="K15" s="94">
        <v>1179</v>
      </c>
      <c r="L15" s="94">
        <v>9652</v>
      </c>
      <c r="M15" s="94">
        <v>1110</v>
      </c>
      <c r="N15" s="94">
        <f t="shared" ref="N15:O28" si="1">SUM(H15,J15,L15)</f>
        <v>29800</v>
      </c>
      <c r="O15" s="94">
        <f t="shared" si="1"/>
        <v>3761</v>
      </c>
      <c r="P15" s="96">
        <f>SUM(H15:M15)</f>
        <v>33561</v>
      </c>
      <c r="Q15" s="6"/>
      <c r="R15" s="6"/>
      <c r="S15" s="6"/>
    </row>
    <row r="16" spans="1:19" ht="15" customHeight="1" x14ac:dyDescent="0.2">
      <c r="A16" s="93" t="s">
        <v>163</v>
      </c>
      <c r="B16" s="93" t="s">
        <v>164</v>
      </c>
      <c r="C16" s="94">
        <v>284</v>
      </c>
      <c r="D16" s="94">
        <v>231</v>
      </c>
      <c r="E16" s="94">
        <v>232</v>
      </c>
      <c r="F16" s="94">
        <f t="shared" si="0"/>
        <v>747</v>
      </c>
      <c r="G16" s="93" t="s">
        <v>18</v>
      </c>
      <c r="H16" s="95">
        <v>2024</v>
      </c>
      <c r="I16" s="94">
        <v>350</v>
      </c>
      <c r="J16" s="94">
        <v>1962</v>
      </c>
      <c r="K16" s="94">
        <v>339</v>
      </c>
      <c r="L16" s="94">
        <v>1873</v>
      </c>
      <c r="M16" s="94">
        <v>283</v>
      </c>
      <c r="N16" s="94">
        <f t="shared" si="1"/>
        <v>5859</v>
      </c>
      <c r="O16" s="94">
        <f t="shared" si="1"/>
        <v>972</v>
      </c>
      <c r="P16" s="96">
        <f t="shared" ref="P16:P28" si="2">SUM(H16:M16)</f>
        <v>6831</v>
      </c>
      <c r="Q16" s="6"/>
      <c r="R16" s="6"/>
      <c r="S16" s="6"/>
    </row>
    <row r="17" spans="1:19" ht="15" customHeight="1" x14ac:dyDescent="0.2">
      <c r="A17" s="93" t="s">
        <v>195</v>
      </c>
      <c r="B17" s="93"/>
      <c r="C17" s="94">
        <v>8</v>
      </c>
      <c r="D17" s="94">
        <v>22</v>
      </c>
      <c r="E17" s="94">
        <v>15</v>
      </c>
      <c r="F17" s="94">
        <f t="shared" si="0"/>
        <v>45</v>
      </c>
      <c r="G17" s="93" t="s">
        <v>18</v>
      </c>
      <c r="H17" s="95">
        <v>24</v>
      </c>
      <c r="I17" s="94">
        <v>11</v>
      </c>
      <c r="J17" s="94">
        <v>132</v>
      </c>
      <c r="K17" s="94">
        <v>20</v>
      </c>
      <c r="L17" s="94">
        <v>55</v>
      </c>
      <c r="M17" s="94">
        <v>20</v>
      </c>
      <c r="N17" s="94"/>
      <c r="O17" s="94"/>
      <c r="P17" s="96">
        <f t="shared" si="2"/>
        <v>262</v>
      </c>
      <c r="Q17" s="6"/>
      <c r="R17" s="6"/>
      <c r="S17" s="6"/>
    </row>
    <row r="18" spans="1:19" ht="15" customHeight="1" x14ac:dyDescent="0.2">
      <c r="A18" s="93" t="s">
        <v>165</v>
      </c>
      <c r="B18" s="93" t="s">
        <v>166</v>
      </c>
      <c r="C18" s="94">
        <v>5</v>
      </c>
      <c r="D18" s="94">
        <v>3</v>
      </c>
      <c r="E18" s="94">
        <v>7</v>
      </c>
      <c r="F18" s="94">
        <f t="shared" si="0"/>
        <v>15</v>
      </c>
      <c r="G18" s="93" t="s">
        <v>18</v>
      </c>
      <c r="H18" s="94">
        <v>97</v>
      </c>
      <c r="I18" s="94">
        <v>19</v>
      </c>
      <c r="J18" s="94">
        <v>36</v>
      </c>
      <c r="K18" s="94">
        <v>16</v>
      </c>
      <c r="L18" s="94">
        <v>206</v>
      </c>
      <c r="M18" s="94">
        <v>41</v>
      </c>
      <c r="N18" s="94">
        <f t="shared" si="1"/>
        <v>339</v>
      </c>
      <c r="O18" s="94">
        <f t="shared" si="1"/>
        <v>76</v>
      </c>
      <c r="P18" s="96">
        <f t="shared" si="2"/>
        <v>415</v>
      </c>
      <c r="Q18" s="6"/>
      <c r="R18" s="6"/>
      <c r="S18" s="6"/>
    </row>
    <row r="19" spans="1:19" ht="15" customHeight="1" x14ac:dyDescent="0.2">
      <c r="A19" s="93" t="s">
        <v>167</v>
      </c>
      <c r="B19" s="93" t="s">
        <v>168</v>
      </c>
      <c r="C19" s="94">
        <v>32</v>
      </c>
      <c r="D19" s="94">
        <v>54</v>
      </c>
      <c r="E19" s="94">
        <v>80</v>
      </c>
      <c r="F19" s="94">
        <f t="shared" si="0"/>
        <v>166</v>
      </c>
      <c r="G19" s="93" t="s">
        <v>18</v>
      </c>
      <c r="H19" s="95">
        <v>349</v>
      </c>
      <c r="I19" s="94">
        <v>105</v>
      </c>
      <c r="J19" s="94">
        <v>1394</v>
      </c>
      <c r="K19" s="94">
        <v>1253</v>
      </c>
      <c r="L19" s="94">
        <v>690</v>
      </c>
      <c r="M19" s="94">
        <v>377</v>
      </c>
      <c r="N19" s="94">
        <f t="shared" si="1"/>
        <v>2433</v>
      </c>
      <c r="O19" s="94">
        <f t="shared" si="1"/>
        <v>1735</v>
      </c>
      <c r="P19" s="96">
        <f t="shared" si="2"/>
        <v>4168</v>
      </c>
      <c r="Q19" s="6"/>
      <c r="R19" s="6"/>
      <c r="S19" s="6"/>
    </row>
    <row r="20" spans="1:19" ht="15" customHeight="1" x14ac:dyDescent="0.2">
      <c r="A20" s="93" t="s">
        <v>169</v>
      </c>
      <c r="B20" s="93" t="s">
        <v>77</v>
      </c>
      <c r="C20" s="94"/>
      <c r="D20" s="94">
        <v>2</v>
      </c>
      <c r="E20" s="94">
        <v>12</v>
      </c>
      <c r="F20" s="94">
        <v>12</v>
      </c>
      <c r="G20" s="93" t="s">
        <v>18</v>
      </c>
      <c r="H20" s="95"/>
      <c r="I20" s="94"/>
      <c r="J20" s="94">
        <v>44</v>
      </c>
      <c r="K20" s="94">
        <v>4</v>
      </c>
      <c r="L20" s="94">
        <v>179</v>
      </c>
      <c r="M20" s="94">
        <v>67</v>
      </c>
      <c r="N20" s="94">
        <f t="shared" si="1"/>
        <v>223</v>
      </c>
      <c r="O20" s="94">
        <f t="shared" si="1"/>
        <v>71</v>
      </c>
      <c r="P20" s="96">
        <f t="shared" si="2"/>
        <v>294</v>
      </c>
      <c r="Q20" s="6"/>
      <c r="R20" s="6"/>
      <c r="S20" s="6"/>
    </row>
    <row r="21" spans="1:19" ht="15" customHeight="1" x14ac:dyDescent="0.2">
      <c r="A21" s="93" t="s">
        <v>170</v>
      </c>
      <c r="B21" s="93" t="s">
        <v>77</v>
      </c>
      <c r="C21" s="94">
        <v>2</v>
      </c>
      <c r="D21" s="94">
        <v>3</v>
      </c>
      <c r="E21" s="94">
        <v>12</v>
      </c>
      <c r="F21" s="94">
        <f t="shared" si="0"/>
        <v>17</v>
      </c>
      <c r="G21" s="93" t="s">
        <v>60</v>
      </c>
      <c r="H21" s="95">
        <v>24</v>
      </c>
      <c r="I21" s="94">
        <v>5</v>
      </c>
      <c r="J21" s="94">
        <v>77</v>
      </c>
      <c r="K21" s="94">
        <v>26</v>
      </c>
      <c r="L21" s="94">
        <v>151</v>
      </c>
      <c r="M21" s="94">
        <v>33</v>
      </c>
      <c r="N21" s="94">
        <f t="shared" si="1"/>
        <v>252</v>
      </c>
      <c r="O21" s="94">
        <f t="shared" si="1"/>
        <v>64</v>
      </c>
      <c r="P21" s="96">
        <f t="shared" si="2"/>
        <v>316</v>
      </c>
      <c r="Q21" s="6"/>
      <c r="R21" s="6"/>
      <c r="S21" s="6"/>
    </row>
    <row r="22" spans="1:19" ht="15" customHeight="1" x14ac:dyDescent="0.2">
      <c r="A22" s="93" t="s">
        <v>189</v>
      </c>
      <c r="B22" s="93" t="s">
        <v>187</v>
      </c>
      <c r="C22" s="94">
        <v>11</v>
      </c>
      <c r="D22" s="94">
        <v>15</v>
      </c>
      <c r="E22" s="94">
        <v>20</v>
      </c>
      <c r="F22" s="94">
        <f t="shared" si="0"/>
        <v>46</v>
      </c>
      <c r="G22" s="93" t="s">
        <v>190</v>
      </c>
      <c r="H22" s="95">
        <v>141</v>
      </c>
      <c r="I22" s="94">
        <v>29</v>
      </c>
      <c r="J22" s="94">
        <v>332</v>
      </c>
      <c r="K22" s="94">
        <v>56</v>
      </c>
      <c r="L22" s="94">
        <v>416</v>
      </c>
      <c r="M22" s="94">
        <v>88</v>
      </c>
      <c r="N22" s="94">
        <f t="shared" si="1"/>
        <v>889</v>
      </c>
      <c r="O22" s="94">
        <f t="shared" si="1"/>
        <v>173</v>
      </c>
      <c r="P22" s="96">
        <f t="shared" si="2"/>
        <v>1062</v>
      </c>
      <c r="Q22" s="6"/>
      <c r="R22" s="6"/>
      <c r="S22" s="6"/>
    </row>
    <row r="23" spans="1:19" ht="15" customHeight="1" x14ac:dyDescent="0.2">
      <c r="A23" s="93" t="s">
        <v>188</v>
      </c>
      <c r="B23" s="93" t="s">
        <v>187</v>
      </c>
      <c r="C23" s="94">
        <v>11</v>
      </c>
      <c r="D23" s="94">
        <v>19</v>
      </c>
      <c r="E23" s="94">
        <v>27</v>
      </c>
      <c r="F23" s="94">
        <f t="shared" si="0"/>
        <v>57</v>
      </c>
      <c r="G23" s="93" t="s">
        <v>18</v>
      </c>
      <c r="H23" s="95">
        <v>108</v>
      </c>
      <c r="I23" s="94">
        <v>53</v>
      </c>
      <c r="J23" s="94">
        <v>255</v>
      </c>
      <c r="K23" s="94">
        <v>128</v>
      </c>
      <c r="L23" s="94">
        <v>469</v>
      </c>
      <c r="M23" s="94">
        <v>120</v>
      </c>
      <c r="N23" s="94">
        <f t="shared" si="1"/>
        <v>832</v>
      </c>
      <c r="O23" s="94">
        <f t="shared" si="1"/>
        <v>301</v>
      </c>
      <c r="P23" s="96">
        <f t="shared" si="2"/>
        <v>1133</v>
      </c>
      <c r="Q23" s="6"/>
      <c r="R23" s="6"/>
      <c r="S23" s="6"/>
    </row>
    <row r="24" spans="1:19" ht="15" customHeight="1" x14ac:dyDescent="0.2">
      <c r="A24" s="93" t="s">
        <v>171</v>
      </c>
      <c r="B24" s="93" t="s">
        <v>171</v>
      </c>
      <c r="C24" s="94">
        <v>1531</v>
      </c>
      <c r="D24" s="94">
        <v>1808</v>
      </c>
      <c r="E24" s="94">
        <v>1599</v>
      </c>
      <c r="F24" s="94">
        <f t="shared" si="0"/>
        <v>4938</v>
      </c>
      <c r="G24" s="93" t="s">
        <v>18</v>
      </c>
      <c r="H24" s="95">
        <v>1430</v>
      </c>
      <c r="I24" s="94">
        <v>141</v>
      </c>
      <c r="J24" s="94">
        <v>1519</v>
      </c>
      <c r="K24" s="94">
        <v>191</v>
      </c>
      <c r="L24" s="94">
        <v>1373</v>
      </c>
      <c r="M24" s="94">
        <v>239</v>
      </c>
      <c r="N24" s="94">
        <f t="shared" si="1"/>
        <v>4322</v>
      </c>
      <c r="O24" s="94">
        <f t="shared" si="1"/>
        <v>571</v>
      </c>
      <c r="P24" s="96">
        <f t="shared" si="2"/>
        <v>4893</v>
      </c>
      <c r="Q24" s="6"/>
      <c r="R24" s="6"/>
      <c r="S24" s="6"/>
    </row>
    <row r="25" spans="1:19" ht="15" customHeight="1" x14ac:dyDescent="0.2">
      <c r="A25" s="93" t="s">
        <v>191</v>
      </c>
      <c r="B25" s="93"/>
      <c r="C25" s="94">
        <v>731</v>
      </c>
      <c r="D25" s="94">
        <v>779</v>
      </c>
      <c r="E25" s="94">
        <v>706</v>
      </c>
      <c r="F25" s="94">
        <f t="shared" si="0"/>
        <v>2216</v>
      </c>
      <c r="G25" s="93" t="s">
        <v>18</v>
      </c>
      <c r="H25" s="95">
        <v>1849</v>
      </c>
      <c r="I25" s="94">
        <v>171</v>
      </c>
      <c r="J25" s="94">
        <v>2274</v>
      </c>
      <c r="K25" s="94">
        <v>203</v>
      </c>
      <c r="L25" s="94">
        <v>1967</v>
      </c>
      <c r="M25" s="94">
        <v>205</v>
      </c>
      <c r="N25" s="94">
        <f t="shared" si="1"/>
        <v>6090</v>
      </c>
      <c r="O25" s="94">
        <f t="shared" si="1"/>
        <v>579</v>
      </c>
      <c r="P25" s="96">
        <f t="shared" si="2"/>
        <v>6669</v>
      </c>
      <c r="Q25" s="6"/>
      <c r="R25" s="6"/>
      <c r="S25" s="6"/>
    </row>
    <row r="26" spans="1:19" ht="15" customHeight="1" x14ac:dyDescent="0.2">
      <c r="A26" s="93" t="s">
        <v>192</v>
      </c>
      <c r="B26" s="93"/>
      <c r="C26" s="94">
        <v>270</v>
      </c>
      <c r="D26" s="94">
        <v>276</v>
      </c>
      <c r="E26" s="94">
        <v>306</v>
      </c>
      <c r="F26" s="94">
        <f t="shared" si="0"/>
        <v>852</v>
      </c>
      <c r="G26" s="93" t="s">
        <v>18</v>
      </c>
      <c r="H26" s="95">
        <v>551</v>
      </c>
      <c r="I26" s="94">
        <v>150</v>
      </c>
      <c r="J26" s="94">
        <v>525</v>
      </c>
      <c r="K26" s="94">
        <v>50</v>
      </c>
      <c r="L26" s="94">
        <v>656</v>
      </c>
      <c r="M26" s="94">
        <v>163</v>
      </c>
      <c r="N26" s="94">
        <f t="shared" si="1"/>
        <v>1732</v>
      </c>
      <c r="O26" s="94">
        <f t="shared" si="1"/>
        <v>363</v>
      </c>
      <c r="P26" s="96">
        <f t="shared" si="2"/>
        <v>2095</v>
      </c>
      <c r="Q26" s="6"/>
      <c r="R26" s="6"/>
      <c r="S26" s="6"/>
    </row>
    <row r="27" spans="1:19" ht="15" customHeight="1" x14ac:dyDescent="0.2">
      <c r="A27" s="93" t="s">
        <v>193</v>
      </c>
      <c r="B27" s="93"/>
      <c r="C27" s="94">
        <v>648</v>
      </c>
      <c r="D27" s="94">
        <v>628</v>
      </c>
      <c r="E27" s="94">
        <v>449</v>
      </c>
      <c r="F27" s="94">
        <f t="shared" si="0"/>
        <v>1725</v>
      </c>
      <c r="G27" s="93" t="s">
        <v>47</v>
      </c>
      <c r="H27" s="95">
        <v>1438</v>
      </c>
      <c r="I27" s="94">
        <v>511</v>
      </c>
      <c r="J27" s="94">
        <v>1022</v>
      </c>
      <c r="K27" s="94">
        <v>1619</v>
      </c>
      <c r="L27" s="94">
        <v>393</v>
      </c>
      <c r="M27" s="94">
        <v>386</v>
      </c>
      <c r="N27" s="94">
        <f t="shared" si="1"/>
        <v>2853</v>
      </c>
      <c r="O27" s="94">
        <f t="shared" si="1"/>
        <v>2516</v>
      </c>
      <c r="P27" s="96">
        <f t="shared" si="2"/>
        <v>5369</v>
      </c>
      <c r="Q27" s="6"/>
      <c r="R27" s="6"/>
      <c r="S27" s="6"/>
    </row>
    <row r="28" spans="1:19" ht="15" customHeight="1" x14ac:dyDescent="0.2">
      <c r="A28" s="93" t="s">
        <v>194</v>
      </c>
      <c r="B28" s="93"/>
      <c r="C28" s="94">
        <v>537</v>
      </c>
      <c r="D28" s="94">
        <v>519</v>
      </c>
      <c r="E28" s="94">
        <v>460</v>
      </c>
      <c r="F28" s="94">
        <f t="shared" si="0"/>
        <v>1516</v>
      </c>
      <c r="G28" s="93" t="s">
        <v>47</v>
      </c>
      <c r="H28" s="95">
        <v>336</v>
      </c>
      <c r="I28" s="94">
        <v>372</v>
      </c>
      <c r="J28" s="94">
        <v>454</v>
      </c>
      <c r="K28" s="94">
        <v>220</v>
      </c>
      <c r="L28" s="94">
        <v>365</v>
      </c>
      <c r="M28" s="94">
        <v>269</v>
      </c>
      <c r="N28" s="94">
        <f t="shared" si="1"/>
        <v>1155</v>
      </c>
      <c r="O28" s="94">
        <f t="shared" si="1"/>
        <v>861</v>
      </c>
      <c r="P28" s="96">
        <f t="shared" si="2"/>
        <v>2016</v>
      </c>
      <c r="Q28" s="6"/>
      <c r="R28" s="6"/>
      <c r="S28" s="6"/>
    </row>
    <row r="29" spans="1:19" ht="15" customHeight="1" x14ac:dyDescent="0.2">
      <c r="A29" s="93" t="s">
        <v>172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6"/>
      <c r="R29" s="6"/>
      <c r="S29" s="6"/>
    </row>
    <row r="30" spans="1:19" ht="15" customHeight="1" x14ac:dyDescent="0.2">
      <c r="A30" s="90" t="s">
        <v>7</v>
      </c>
      <c r="B30" s="90" t="s">
        <v>8</v>
      </c>
      <c r="C30" s="90" t="s">
        <v>9</v>
      </c>
      <c r="D30" s="90"/>
      <c r="E30" s="90"/>
      <c r="F30" s="90"/>
      <c r="G30" s="90" t="s">
        <v>10</v>
      </c>
      <c r="H30" s="90" t="s">
        <v>11</v>
      </c>
      <c r="I30" s="90"/>
      <c r="J30" s="90"/>
      <c r="K30" s="90"/>
      <c r="L30" s="90"/>
      <c r="M30" s="90"/>
      <c r="N30" s="90"/>
      <c r="O30" s="90"/>
      <c r="P30" s="90"/>
      <c r="Q30" s="6"/>
      <c r="R30" s="6"/>
      <c r="S30" s="6"/>
    </row>
    <row r="31" spans="1:19" ht="15" customHeight="1" x14ac:dyDescent="0.2">
      <c r="A31" s="90"/>
      <c r="B31" s="90"/>
      <c r="C31" s="90" t="s">
        <v>180</v>
      </c>
      <c r="D31" s="90" t="s">
        <v>181</v>
      </c>
      <c r="E31" s="90" t="s">
        <v>182</v>
      </c>
      <c r="F31" s="90" t="s">
        <v>54</v>
      </c>
      <c r="G31" s="90"/>
      <c r="H31" s="90" t="s">
        <v>180</v>
      </c>
      <c r="I31" s="90"/>
      <c r="J31" s="90" t="s">
        <v>181</v>
      </c>
      <c r="K31" s="90"/>
      <c r="L31" s="90" t="s">
        <v>182</v>
      </c>
      <c r="M31" s="90"/>
      <c r="N31" s="90" t="s">
        <v>12</v>
      </c>
      <c r="O31" s="90" t="s">
        <v>13</v>
      </c>
      <c r="P31" s="90" t="s">
        <v>54</v>
      </c>
      <c r="Q31" s="6"/>
      <c r="R31" s="6"/>
      <c r="S31" s="6"/>
    </row>
    <row r="32" spans="1:19" ht="15" customHeight="1" x14ac:dyDescent="0.2">
      <c r="A32" s="90"/>
      <c r="B32" s="90"/>
      <c r="C32" s="90"/>
      <c r="D32" s="90"/>
      <c r="E32" s="90"/>
      <c r="F32" s="90"/>
      <c r="G32" s="90"/>
      <c r="H32" s="90" t="s">
        <v>14</v>
      </c>
      <c r="I32" s="90" t="s">
        <v>15</v>
      </c>
      <c r="J32" s="90" t="s">
        <v>14</v>
      </c>
      <c r="K32" s="90" t="s">
        <v>15</v>
      </c>
      <c r="L32" s="90" t="s">
        <v>14</v>
      </c>
      <c r="M32" s="90" t="s">
        <v>15</v>
      </c>
      <c r="N32" s="90"/>
      <c r="O32" s="90"/>
      <c r="P32" s="90"/>
      <c r="Q32" s="6"/>
      <c r="R32" s="6"/>
      <c r="S32" s="6"/>
    </row>
    <row r="33" spans="1:19" ht="15" customHeight="1" x14ac:dyDescent="0.2">
      <c r="A33" s="90" t="s">
        <v>173</v>
      </c>
      <c r="B33" s="93" t="s">
        <v>174</v>
      </c>
      <c r="C33" s="96">
        <v>1</v>
      </c>
      <c r="D33" s="96">
        <v>4</v>
      </c>
      <c r="E33" s="96">
        <v>3</v>
      </c>
      <c r="F33" s="96">
        <f>+E33+D33+C33</f>
        <v>8</v>
      </c>
      <c r="G33" s="90" t="s">
        <v>18</v>
      </c>
      <c r="H33" s="90">
        <v>24</v>
      </c>
      <c r="I33" s="96">
        <v>7</v>
      </c>
      <c r="J33" s="96">
        <v>37</v>
      </c>
      <c r="K33" s="96">
        <v>27</v>
      </c>
      <c r="L33" s="96">
        <v>46</v>
      </c>
      <c r="M33" s="96">
        <v>18</v>
      </c>
      <c r="N33" s="96">
        <f t="shared" ref="N33:O37" si="3">SUM(H33,J33,L33)</f>
        <v>107</v>
      </c>
      <c r="O33" s="96">
        <f t="shared" si="3"/>
        <v>52</v>
      </c>
      <c r="P33" s="96">
        <f t="shared" ref="P33:P37" si="4">SUM(H33:M33)</f>
        <v>159</v>
      </c>
      <c r="Q33" s="6"/>
      <c r="R33" s="6"/>
      <c r="S33" s="6"/>
    </row>
    <row r="34" spans="1:19" ht="15" customHeight="1" x14ac:dyDescent="0.2">
      <c r="A34" s="93" t="s">
        <v>175</v>
      </c>
      <c r="B34" s="93" t="s">
        <v>17</v>
      </c>
      <c r="C34" s="94">
        <v>15</v>
      </c>
      <c r="D34" s="94">
        <v>35</v>
      </c>
      <c r="E34" s="94">
        <v>15</v>
      </c>
      <c r="F34" s="94">
        <f>+E34+D34+C34</f>
        <v>65</v>
      </c>
      <c r="G34" s="90" t="s">
        <v>18</v>
      </c>
      <c r="H34" s="96">
        <v>24</v>
      </c>
      <c r="I34" s="96">
        <v>7</v>
      </c>
      <c r="J34" s="96">
        <v>37</v>
      </c>
      <c r="K34" s="96">
        <v>27</v>
      </c>
      <c r="L34" s="96">
        <v>46</v>
      </c>
      <c r="M34" s="96">
        <v>18</v>
      </c>
      <c r="N34" s="96">
        <f>SUM(H34,J34,L34)</f>
        <v>107</v>
      </c>
      <c r="O34" s="96">
        <f>SUM(I34,K34,M34)</f>
        <v>52</v>
      </c>
      <c r="P34" s="96">
        <f t="shared" si="4"/>
        <v>159</v>
      </c>
      <c r="Q34" s="6"/>
      <c r="R34" s="6"/>
      <c r="S34" s="6"/>
    </row>
    <row r="35" spans="1:19" ht="15" customHeight="1" x14ac:dyDescent="0.2">
      <c r="A35" s="93" t="s">
        <v>176</v>
      </c>
      <c r="B35" s="93" t="s">
        <v>177</v>
      </c>
      <c r="C35" s="94">
        <v>416</v>
      </c>
      <c r="D35" s="94">
        <v>208</v>
      </c>
      <c r="E35" s="94">
        <v>208</v>
      </c>
      <c r="F35" s="96">
        <f>+E35+D35+C35</f>
        <v>832</v>
      </c>
      <c r="G35" s="90" t="s">
        <v>18</v>
      </c>
      <c r="H35" s="96"/>
      <c r="I35" s="96"/>
      <c r="J35" s="96"/>
      <c r="K35" s="96"/>
      <c r="L35" s="96"/>
      <c r="M35" s="96"/>
      <c r="N35" s="96"/>
      <c r="O35" s="96"/>
      <c r="P35" s="96"/>
      <c r="Q35" s="6"/>
      <c r="R35" s="6"/>
      <c r="S35" s="6"/>
    </row>
    <row r="36" spans="1:19" ht="21.75" customHeight="1" x14ac:dyDescent="0.2">
      <c r="A36" s="93" t="s">
        <v>178</v>
      </c>
      <c r="B36" s="93" t="s">
        <v>177</v>
      </c>
      <c r="C36" s="94">
        <v>0</v>
      </c>
      <c r="D36" s="94">
        <v>14</v>
      </c>
      <c r="E36" s="94">
        <v>75</v>
      </c>
      <c r="F36" s="97">
        <f>+E36+D36+C36</f>
        <v>89</v>
      </c>
      <c r="G36" s="90" t="s">
        <v>18</v>
      </c>
      <c r="H36" s="96"/>
      <c r="I36" s="96"/>
      <c r="J36" s="96"/>
      <c r="K36" s="96"/>
      <c r="L36" s="96"/>
      <c r="M36" s="96"/>
      <c r="N36" s="96"/>
      <c r="O36" s="96"/>
      <c r="P36" s="96"/>
      <c r="Q36" s="6"/>
      <c r="R36" s="6"/>
      <c r="S36" s="6"/>
    </row>
    <row r="37" spans="1:19" ht="15" customHeight="1" x14ac:dyDescent="0.2">
      <c r="A37" s="93" t="s">
        <v>39</v>
      </c>
      <c r="B37" s="93" t="s">
        <v>179</v>
      </c>
      <c r="C37" s="96">
        <v>13</v>
      </c>
      <c r="D37" s="94">
        <v>8</v>
      </c>
      <c r="E37" s="94">
        <v>23</v>
      </c>
      <c r="F37" s="97">
        <f>+E37+D37+C37</f>
        <v>44</v>
      </c>
      <c r="G37" s="93" t="s">
        <v>18</v>
      </c>
      <c r="H37" s="94">
        <v>21</v>
      </c>
      <c r="I37" s="94">
        <v>4</v>
      </c>
      <c r="J37" s="94">
        <v>12</v>
      </c>
      <c r="K37" s="94">
        <v>10</v>
      </c>
      <c r="L37" s="94">
        <v>26</v>
      </c>
      <c r="M37" s="94">
        <v>15</v>
      </c>
      <c r="N37" s="94">
        <f t="shared" si="3"/>
        <v>59</v>
      </c>
      <c r="O37" s="94">
        <f t="shared" si="3"/>
        <v>29</v>
      </c>
      <c r="P37" s="96">
        <f t="shared" si="4"/>
        <v>88</v>
      </c>
      <c r="Q37" s="6"/>
      <c r="R37" s="6"/>
      <c r="S37" s="6"/>
    </row>
    <row r="38" spans="1:19" ht="1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customHeight="1" x14ac:dyDescent="0.2">
      <c r="A48" s="6" t="s">
        <v>186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Keiry Alcantara</dc:creator>
  <cp:lastModifiedBy>Rafaela Villar</cp:lastModifiedBy>
  <dcterms:created xsi:type="dcterms:W3CDTF">2023-01-18T12:41:37Z</dcterms:created>
  <dcterms:modified xsi:type="dcterms:W3CDTF">2023-05-09T14:04:56Z</dcterms:modified>
</cp:coreProperties>
</file>