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Yfeliz\Desktop\Informacion 2023\Plantilla digepres K\Plantilla 2do. semestre 2022\"/>
    </mc:Choice>
  </mc:AlternateContent>
  <xr:revisionPtr revIDLastSave="0" documentId="13_ncr:1_{391A335F-8677-4C10-BD32-FC272DCDB2A9}" xr6:coauthVersionLast="47" xr6:coauthVersionMax="47" xr10:uidLastSave="{00000000-0000-0000-0000-000000000000}"/>
  <bookViews>
    <workbookView xWindow="20370" yWindow="-120" windowWidth="20730" windowHeight="11160" xr2:uid="{00000000-000D-0000-FFFF-FFFF00000000}"/>
  </bookViews>
  <sheets>
    <sheet name="Hoja1" sheetId="1" r:id="rId1"/>
  </sheets>
  <definedNames>
    <definedName name="_Hlk110321804" localSheetId="0">Hoja1!#REF!</definedName>
    <definedName name="_xlnm.Print_Area" localSheetId="0">Hoja1!$A$1:$J$136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8" i="1" l="1"/>
  <c r="H30" i="1"/>
  <c r="H29" i="1"/>
  <c r="I29" i="1" l="1"/>
  <c r="I25" i="1" l="1"/>
  <c r="J117" i="1" l="1"/>
  <c r="I118" i="1"/>
  <c r="I117" i="1"/>
  <c r="J77" i="1"/>
  <c r="J78" i="1"/>
  <c r="I78" i="1"/>
  <c r="J76" i="1"/>
  <c r="I76" i="1"/>
  <c r="J32" i="1"/>
  <c r="J30" i="1"/>
  <c r="I32" i="1"/>
  <c r="J29" i="1"/>
  <c r="J31" i="1"/>
  <c r="I30" i="1"/>
  <c r="I31" i="1"/>
  <c r="I113" i="1"/>
  <c r="I72" i="1"/>
</calcChain>
</file>

<file path=xl/sharedStrings.xml><?xml version="1.0" encoding="utf-8"?>
<sst xmlns="http://schemas.openxmlformats.org/spreadsheetml/2006/main" count="256" uniqueCount="143">
  <si>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</si>
  <si>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</si>
  <si>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</si>
  <si>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</si>
  <si>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</si>
  <si>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</si>
  <si>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</si>
  <si>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</si>
  <si>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</si>
  <si>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</si>
  <si>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</si>
  <si>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</si>
  <si>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</si>
  <si>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</si>
  <si>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</si>
  <si>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</si>
  <si>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</si>
  <si>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</si>
  <si>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</si>
  <si>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</si>
  <si>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</si>
  <si>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</si>
  <si>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</si>
  <si>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</si>
  <si>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</si>
  <si>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</si>
  <si>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</si>
  <si>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</si>
  <si>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</si>
  <si>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</si>
  <si>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</si>
  <si>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</si>
  <si>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</si>
  <si>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</si>
  <si>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</si>
  <si>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</si>
  <si>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</si>
  <si>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</si>
  <si>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</si>
  <si>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</si>
  <si>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</si>
  <si>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</si>
  <si>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</si>
  <si>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</si>
  <si>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</si>
  <si>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</si>
  <si>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 Presupuesto Anual</t>
  </si>
  <si>
    <t>0210- Ministerio de Agricultura</t>
  </si>
  <si>
    <t>01-	Ministerio de Agricultura</t>
  </si>
  <si>
    <t>0001 - Ministerio de Agricultura</t>
  </si>
  <si>
    <t>Formular y dirigir las políticas agropecuarias de acuerdo con los planes generales de desarrollo del país, articular las actividades entre las instituciones del sector, promover el desarrollo económico y social rural para el mejoramiento de las condiciones de vida del campo, además de garantizar la seguridad alimentaria. Así como la generación y calidad de empleos para impulsar la capacidad productiva y la competitividad de los productos agropecuarios en los mercados nacionales e internacionales.</t>
  </si>
  <si>
    <t>Un sector agropecuario eficiente, competitivo, innovador y emprendedor que sirva de base a la economía dominicana, proporcionándole fuente alimentaria a la población, generador de oportunidades, beneficios económicos y sociales para los(as) productores(as) y consumidores(as).</t>
  </si>
  <si>
    <t>3-. Desarrollo Productivo.</t>
  </si>
  <si>
    <t>3.5-. Estructura productiva.</t>
  </si>
  <si>
    <t>3.5.3 Elevar la productividad, competitividad, sostenibilidad ambiental y financiera de las cadenas agroproductivas, a fin de contribuir a la seguridad alimentaria, aprovechar el potencial exportador y generar empleo e ingresos para la población rural.</t>
  </si>
  <si>
    <t xml:space="preserve">Los beneficiarios son los pequeños y medianos productores agrícolas de todo el territorio nacional. </t>
  </si>
  <si>
    <t>Producto 6234</t>
  </si>
  <si>
    <t>Productores agrícolas reciben insumos y material de siembra para el fomento y desarrollo de la producción nacional.</t>
  </si>
  <si>
    <t>Producto 6236</t>
  </si>
  <si>
    <t>Productores reciben apoyo y asistencia para la producción de frutales.</t>
  </si>
  <si>
    <t>VI. Oportunidades de Mejora</t>
  </si>
  <si>
    <r>
      <t>Programa 11:</t>
    </r>
    <r>
      <rPr>
        <sz val="10"/>
        <rFont val="Calibri"/>
        <family val="2"/>
        <scheme val="minor"/>
      </rPr>
      <t xml:space="preserve"> Fomento de la producción agrícola</t>
    </r>
  </si>
  <si>
    <r>
      <t>Beneficiarios:</t>
    </r>
    <r>
      <rPr>
        <sz val="10"/>
        <color rgb="FF000000"/>
        <rFont val="Calibri"/>
        <family val="2"/>
        <scheme val="minor"/>
      </rPr>
      <t xml:space="preserve"> </t>
    </r>
  </si>
  <si>
    <r>
      <rPr>
        <b/>
        <sz val="10"/>
        <color theme="1"/>
        <rFont val="Calibri"/>
        <family val="2"/>
        <scheme val="minor"/>
      </rPr>
      <t>Producto 6234:</t>
    </r>
    <r>
      <rPr>
        <sz val="10"/>
        <color theme="1"/>
        <rFont val="Calibri"/>
        <family val="2"/>
        <scheme val="minor"/>
      </rPr>
      <t xml:space="preserve"> Productores agrícolas reciben insumos y material de siembra para el fomento y desarrollo de la producción nacional.</t>
    </r>
  </si>
  <si>
    <r>
      <rPr>
        <b/>
        <sz val="10"/>
        <color theme="1"/>
        <rFont val="Calibri"/>
        <family val="2"/>
        <scheme val="minor"/>
      </rPr>
      <t>Producto 6236:</t>
    </r>
    <r>
      <rPr>
        <sz val="10"/>
        <color theme="1"/>
        <rFont val="Calibri"/>
        <family val="2"/>
        <scheme val="minor"/>
      </rPr>
      <t xml:space="preserve"> Productores reciben apoyo y asistencia para la producción de frutales.</t>
    </r>
  </si>
  <si>
    <r>
      <t xml:space="preserve">Programa 12: </t>
    </r>
    <r>
      <rPr>
        <sz val="10"/>
        <rFont val="Calibri"/>
        <family val="2"/>
        <scheme val="minor"/>
      </rPr>
      <t xml:space="preserve">Transferencia de tecnologías agropecuarias. </t>
    </r>
  </si>
  <si>
    <t>Son beneficiados los productores agrícolas que reciben enseñanza en el uso tecnológico y productores pecuarios que reciben tratamientos reproductivos de alto valor genético.</t>
  </si>
  <si>
    <t>Producto 6238</t>
  </si>
  <si>
    <t>Productores técnicos y agrícolas reciben asistencia técnica  para la transferencia tecnológica.</t>
  </si>
  <si>
    <r>
      <rPr>
        <b/>
        <sz val="10"/>
        <color theme="1"/>
        <rFont val="Calibri"/>
        <family val="2"/>
        <scheme val="minor"/>
      </rPr>
      <t>Producto 6238:</t>
    </r>
    <r>
      <rPr>
        <sz val="10"/>
        <color theme="1"/>
        <rFont val="Calibri"/>
        <family val="2"/>
        <scheme val="minor"/>
      </rPr>
      <t xml:space="preserve"> Productores y técnicos agrícolas reciben asistencia técnica para la transferencia tecnológica.</t>
    </r>
  </si>
  <si>
    <t>Consiste en producir y transferir embriones de razas de ganados vacunos, con rendimientos mejorados y adaptados al trópico. También, incluyen capacitar a ganaderos y técnicos pecuarios en tecnologías reproductivas.</t>
  </si>
  <si>
    <r>
      <t xml:space="preserve">Programa 14: </t>
    </r>
    <r>
      <rPr>
        <sz val="10"/>
        <rFont val="Calibri"/>
        <family val="2"/>
        <scheme val="minor"/>
      </rPr>
      <t xml:space="preserve">Inocuidad Agroalimentaria y Sanidad Vegetal. </t>
    </r>
  </si>
  <si>
    <t>Producto 6241</t>
  </si>
  <si>
    <r>
      <rPr>
        <b/>
        <sz val="10"/>
        <color theme="1"/>
        <rFont val="Calibri"/>
        <family val="2"/>
        <scheme val="minor"/>
      </rPr>
      <t>Producto 6241:</t>
    </r>
    <r>
      <rPr>
        <sz val="10"/>
        <color theme="1"/>
        <rFont val="Calibri"/>
        <family val="2"/>
        <scheme val="minor"/>
      </rPr>
      <t xml:space="preserve"> Productores reciben apoyo técnico para la prevención fitosanitaria y control de plagas y enfermedades.</t>
    </r>
  </si>
  <si>
    <t>Consiste en asistir y capacitar técnicos agrícolas y productores(as)de la República Dominicana, con el objetivo de mejorar la producción y productividad de sus cosechas mediante el conocimiento de nuevas tecnologías, por mediación de cursos, talleres, días de campo y adiestramientos.</t>
  </si>
  <si>
    <t>El objetivo general de este programa es relanzar el sector agropecuario nacional, con el fin de impulsar el crecimiento y desarrollo sostenible de la agropecuaria dominicana, a través de una estrategia que garantice la seguridad alimentaria, la rentabilidad de los productores y disminuir la pobreza en la zona rural. Utilizan, además, la asistencia en el sector agropecuario como instrumento de política, para orientar a productores para que puedan realizar las innovaciones y transformaciones tecnológicas requeridas en sus predios agrícolas en procura de aumentar la producción y productividad con el objetivo de fomentar las agroexportaciones.</t>
  </si>
  <si>
    <t>Datos financieros:</t>
  </si>
  <si>
    <r>
      <rPr>
        <b/>
        <sz val="10"/>
        <color theme="1"/>
        <rFont val="Calibri"/>
        <family val="2"/>
        <scheme val="minor"/>
      </rPr>
      <t xml:space="preserve">Producto 6800: </t>
    </r>
    <r>
      <rPr>
        <sz val="10"/>
        <color theme="1"/>
        <rFont val="Calibri"/>
        <family val="2"/>
        <scheme val="minor"/>
      </rPr>
      <t>Agroempresas Agrícolas reciben capacitación y asistencia técnica para dar valor agregado a la producción.</t>
    </r>
  </si>
  <si>
    <t>Consiste en apoyo brindado con capacitación y asistencia técnica a productores y técnicos, realizando cursos, talleres, reuniones y visitas con el objetivo de transferir conocimientos de la importancia que ofrece laborar de forma asociadas y organizadas como son las Agroempresas, que permite proporcionar valor agregado a su producción agrícola por medio del fomento de la agroindustria.</t>
  </si>
  <si>
    <t>Consiste en beneficiar con apoyo, asistencia técnica y capacitación a productores para la producción y distribución de plantas frutales como: mango, lechosa, aguacate, guayaba, cítricos. Entre otros.</t>
  </si>
  <si>
    <t xml:space="preserve">Consiste en producir y distribuir plántulas In-vitro de plátano con alto valor genético. </t>
  </si>
  <si>
    <t>Consiste en beneficiar a pequeños y medianos productores agrícolas y pecuarios en todo el país, con asistencia técnica para la transferencia de tecnología.</t>
  </si>
  <si>
    <r>
      <t>Aumentar el desarrollo de tecnologías agropecuarias, a través de la asistencia técnica a productores, de</t>
    </r>
    <r>
      <rPr>
        <b/>
        <sz val="10"/>
        <color theme="1"/>
        <rFont val="Calibri"/>
        <family val="2"/>
        <scheme val="minor"/>
      </rPr>
      <t xml:space="preserve"> 282,392</t>
    </r>
    <r>
      <rPr>
        <sz val="10"/>
        <color theme="1"/>
        <rFont val="Calibri"/>
        <family val="2"/>
        <scheme val="minor"/>
      </rPr>
      <t xml:space="preserve"> en el año 2020 a </t>
    </r>
    <r>
      <rPr>
        <b/>
        <sz val="10"/>
        <color theme="1"/>
        <rFont val="Calibri"/>
        <family val="2"/>
        <scheme val="minor"/>
      </rPr>
      <t>410,372</t>
    </r>
    <r>
      <rPr>
        <sz val="10"/>
        <color theme="1"/>
        <rFont val="Calibri"/>
        <family val="2"/>
        <scheme val="minor"/>
      </rPr>
      <t xml:space="preserve"> en el año 2024, a fin de mejorar la productividad y la competitividad de los rubros de importancia para agricultura dominicana.</t>
    </r>
  </si>
  <si>
    <r>
      <rPr>
        <b/>
        <sz val="10"/>
        <color theme="1"/>
        <rFont val="Calibri"/>
        <family val="2"/>
        <scheme val="minor"/>
      </rPr>
      <t xml:space="preserve">Producto 6803: </t>
    </r>
    <r>
      <rPr>
        <sz val="10"/>
        <color theme="1"/>
        <rFont val="Calibri"/>
        <family val="2"/>
        <scheme val="minor"/>
      </rPr>
      <t>Productores reciben Transferencia de Embriones Bovinos.</t>
    </r>
  </si>
  <si>
    <r>
      <rPr>
        <b/>
        <sz val="10"/>
        <color theme="1"/>
        <rFont val="Calibri"/>
        <family val="2"/>
        <scheme val="minor"/>
      </rPr>
      <t xml:space="preserve">Producto 6804: </t>
    </r>
    <r>
      <rPr>
        <sz val="10"/>
        <color theme="1"/>
        <rFont val="Calibri"/>
        <family val="2"/>
        <scheme val="minor"/>
      </rPr>
      <t>Mujeres y jóvenes involucrados en actividades agropecuarias.</t>
    </r>
  </si>
  <si>
    <t>Consiste en brindar apoyo para que mujeres y jóvenes contribuyan con su aporte al desarrollo de la producción rural, incorporándolos en actividades agrícolas.</t>
  </si>
  <si>
    <r>
      <t xml:space="preserve">Incrementar las agroexportaciones para la generación de divisas de </t>
    </r>
    <r>
      <rPr>
        <b/>
        <sz val="10"/>
        <color theme="1"/>
        <rFont val="Calibri"/>
        <family val="2"/>
        <scheme val="minor"/>
      </rPr>
      <t>0.20%</t>
    </r>
    <r>
      <rPr>
        <sz val="10"/>
        <color theme="1"/>
        <rFont val="Calibri"/>
        <family val="2"/>
        <scheme val="minor"/>
      </rPr>
      <t xml:space="preserve"> en el año 2020 a </t>
    </r>
    <r>
      <rPr>
        <b/>
        <sz val="10"/>
        <color theme="1"/>
        <rFont val="Calibri"/>
        <family val="2"/>
        <scheme val="minor"/>
      </rPr>
      <t>0.25%</t>
    </r>
    <r>
      <rPr>
        <sz val="10"/>
        <color theme="1"/>
        <rFont val="Calibri"/>
        <family val="2"/>
        <scheme val="minor"/>
      </rPr>
      <t xml:space="preserve"> en el año 2024, por medio de la reducción de las notificaciones por las intercepciones de plagas y residuos de plaguicidas recibidas.</t>
    </r>
  </si>
  <si>
    <t>Son beneficiados los productores y personas que reciben unidades de producción primaria.</t>
  </si>
  <si>
    <t xml:space="preserve">Consiste en el control de inocuidad agroalimentaria para aplicación de buenas prácticas agropecuarias (BPA) y para la prevención fitosanitaria y control de plagas y enfermedades.	</t>
  </si>
  <si>
    <r>
      <rPr>
        <b/>
        <sz val="10"/>
        <color theme="1"/>
        <rFont val="Calibri"/>
        <family val="2"/>
        <scheme val="minor"/>
      </rPr>
      <t>Producto 6806:</t>
    </r>
    <r>
      <rPr>
        <sz val="10"/>
        <color theme="1"/>
        <rFont val="Calibri"/>
        <family val="2"/>
        <scheme val="minor"/>
      </rPr>
      <t xml:space="preserve"> Unidades productivas reciben Programas de Control de Inocuidad Agroalimentaria para la aplicación de buenas prácticas.</t>
    </r>
  </si>
  <si>
    <t>Datos financieros</t>
  </si>
  <si>
    <t>Producto 6800</t>
  </si>
  <si>
    <t>Agroempresas Agrícolas reciben capacitación y asistencia técnica para dar valor agregado a la producción.</t>
  </si>
  <si>
    <t>Distribución de plántulas In-vitro</t>
  </si>
  <si>
    <t>Producto 6801</t>
  </si>
  <si>
    <t>Producto 6803</t>
  </si>
  <si>
    <t>Productores reciben Transferencia de Embriones Bovinos.</t>
  </si>
  <si>
    <t xml:space="preserve">
Producto 6804</t>
  </si>
  <si>
    <t>Mujeres y jóvenes involucrados en actividades agropecuarias.</t>
  </si>
  <si>
    <t>Producto 6806</t>
  </si>
  <si>
    <t>Unidades productivas reciben Programas de Control de Inocuidad Agroalimentaria para la aplicación de buenas prácticas.</t>
  </si>
  <si>
    <t>Productores reciben apoyo técnico para la prevención fitosanitaria y control de plagas y enfermedades.</t>
  </si>
  <si>
    <t xml:space="preserve">Este producto tiene el propósito de dinamizar e incentivar la producción agrícola, con este fin, el Ministerio de Agricultura (MARD) hizo entrega de semillas y otros materiales de siembre como: plantas de cacao, cepas y plantas de plátano y banano, además de camionadas de esquejes de yuca y abanas de batata a productores agrícolas. </t>
  </si>
  <si>
    <r>
      <rPr>
        <b/>
        <sz val="10"/>
        <color theme="1"/>
        <rFont val="Calibri"/>
        <family val="2"/>
        <scheme val="minor"/>
      </rPr>
      <t xml:space="preserve">Producto 6801: </t>
    </r>
    <r>
      <rPr>
        <sz val="10"/>
        <color theme="1"/>
        <rFont val="Calibri"/>
        <family val="2"/>
        <scheme val="minor"/>
      </rPr>
      <t>Distribución de plántulas In-vitro</t>
    </r>
  </si>
  <si>
    <t xml:space="preserve">De acuerdo con la oportunidad de mejora del programa 11, podemos señalar las siguientes:
• Se debe contar con personal calificado para realizar labores derivadas de la unidad ejecutora en las distintas Direcciones Regionales, a fin de operar con mayor eficiencia y lograr los objetivos propuestos. Se debe gestionar el nombramiento de aquellos técnicos capacitados, que han sido desvinculados y aquellos que aplican a las funciones requeridas por las unidades ejecutoras, con el fin de lograr más beneficiados.                                                                                                                                                                                                                                                                        
• Recibir ayuda logística a tiempo, para poder cumplir con las actividades programadas que ejecutan las unidades ejecutoras, tales como vehículos para el desplazamiento y transportación del personal y el material de siembra e insumos agrícolas a ser utilizados. 
• Recibir recursos económicos de forma eficiente para la obtención de material de siembra, insumos y equipos necesarios para la producción y distribución de productos agropecuarios, así como otros gastos necesarios para el logro de actividades.
• Producir y distribuir Carnadas Orgánicas, según lo indican las especificaciones eco ambientales actuales.
</t>
  </si>
  <si>
    <t>Consiste en el aumento de inspecciones en las unidades productivas con condiciones inocuas, con el objetivo de crear la base para garantizar la seguridad alimentaria en República Dominicana, además de asegurar alta calidad en la canasta básica.</t>
  </si>
  <si>
    <t>Consiste en brindar apoyo técnico a productores agrícolas para la producción fitosanitaria y control de plagas y enfermedades, además, forma parte del proyecto Mejoramiento de la Sanidad Agroalimentaria en República Dominicana.</t>
  </si>
  <si>
    <t xml:space="preserve">Según lo realizado en el programa 12, podemos señalar las siguientes oportunidades de mejora:
1. Gestión de transportes adecuados para el uso en la movilidad del personal, así como para trasladar participantes de capacitaciones, jornadas de trabajo, encuentros u otras actividades organizadas por las unidades ejecutoras. En ese mismo orden, se debe dar seguimiento a los medios de transporte asignados a las unidades ejecutoras, para evitar accidentes y/o averías que puedan poner en riesgo la vida tanto del personal como de los participantes. Esta oportunidad de mejora se puede lograr en el trimestre abrir-junio 2023. 
2.  Disponer de recursos económicos de forma continua y oportuna, para poder realizar las actividades relevantes (visitas a fincas, cursos, talleres, giras, días de campo, parcelas demostrativas, etc.), Para formar técnicos y productores agropecuarios calificados que garantice la introducción de nuevas y modernas tecnologías, asegurando así la transformación de los sistemas tradicionales de producción en sistemas modernos, rentables y competitivos. Esta oportunidad de mejora se lograría a partir del trimestre julio-septiembre 2023, si cada programa recibe oportunamente los recursos económicos presupuestados.
3. Realizar a tiempo los pagos de viáticos consignados en el presupuesto de cada programa, a fin de cumplir con los objetivos de cada departamento, según se estipula en la planificación. Esta oportunidad de mejora se lograría a partir del trimestre abril-junio 2023.
</t>
  </si>
  <si>
    <r>
      <rPr>
        <b/>
        <sz val="10"/>
        <color theme="1"/>
        <rFont val="Calibri"/>
        <family val="2"/>
        <scheme val="minor"/>
      </rPr>
      <t>1.</t>
    </r>
    <r>
      <rPr>
        <sz val="10"/>
        <color theme="1"/>
        <rFont val="Calibri"/>
        <family val="2"/>
        <scheme val="minor"/>
      </rPr>
      <t xml:space="preserve">Elevar la productividad, competitividad y sostenibilidad ambiental y financiera de las cadenas productivas, a fin de contribuir a la seguridad alimentaria, aprovechar el potencial exportador y generar empleos e ingresos para la población rural.           
</t>
    </r>
    <r>
      <rPr>
        <b/>
        <sz val="10"/>
        <color theme="1"/>
        <rFont val="Calibri"/>
        <family val="2"/>
        <scheme val="minor"/>
      </rPr>
      <t xml:space="preserve"> 2.</t>
    </r>
    <r>
      <rPr>
        <sz val="10"/>
        <color theme="1"/>
        <rFont val="Calibri"/>
        <family val="2"/>
        <scheme val="minor"/>
      </rPr>
      <t>Aumentar el dinamismo de la producción agropecuaria, medido como la tasa de crecimiento promedio cuatrienal, de</t>
    </r>
    <r>
      <rPr>
        <b/>
        <sz val="10"/>
        <color theme="1"/>
        <rFont val="Calibri"/>
        <family val="2"/>
        <scheme val="minor"/>
      </rPr>
      <t xml:space="preserve"> 5%</t>
    </r>
    <r>
      <rPr>
        <sz val="10"/>
        <color theme="1"/>
        <rFont val="Calibri"/>
        <family val="2"/>
        <scheme val="minor"/>
      </rPr>
      <t xml:space="preserve"> en el año 2021 a</t>
    </r>
    <r>
      <rPr>
        <b/>
        <sz val="10"/>
        <color theme="1"/>
        <rFont val="Calibri"/>
        <family val="2"/>
        <scheme val="minor"/>
      </rPr>
      <t xml:space="preserve"> 14%</t>
    </r>
    <r>
      <rPr>
        <sz val="10"/>
        <color theme="1"/>
        <rFont val="Calibri"/>
        <family val="2"/>
        <scheme val="minor"/>
      </rPr>
      <t xml:space="preserve"> en el año 2024.</t>
    </r>
  </si>
  <si>
    <t>20/3/2023</t>
  </si>
  <si>
    <t>Programación Semestral</t>
  </si>
  <si>
    <t>Ejecución Semestral</t>
  </si>
  <si>
    <r>
      <t>Las unidades responsables del reporte de este producto son: Bioarroz, los Departamentos de Producción, Semillas y Cacao, los cuales programaron beneficiar a 37,800productores con la entrega de material de siembra de alta calidad genética e insumos agrícolas, con el objetivo de incrementar la producción y productividad de sus predios. Logrando la ejecución de</t>
    </r>
    <r>
      <rPr>
        <b/>
        <sz val="10"/>
        <color theme="1"/>
        <rFont val="Calibri"/>
        <family val="2"/>
        <scheme val="minor"/>
      </rPr>
      <t xml:space="preserve"> 48,709</t>
    </r>
    <r>
      <rPr>
        <sz val="10"/>
        <color theme="1"/>
        <rFont val="Calibri"/>
        <family val="2"/>
        <scheme val="minor"/>
      </rPr>
      <t xml:space="preserve"> productores beneficiados, cumpliendo con un </t>
    </r>
    <r>
      <rPr>
        <b/>
        <sz val="10"/>
        <color theme="1"/>
        <rFont val="Calibri"/>
        <family val="2"/>
        <scheme val="minor"/>
      </rPr>
      <t>128.86%</t>
    </r>
    <r>
      <rPr>
        <sz val="10"/>
        <color theme="1"/>
        <rFont val="Calibri"/>
        <family val="2"/>
        <scheme val="minor"/>
      </rPr>
      <t xml:space="preserve"> de la programación. Para un superávit en la ejecución física de un </t>
    </r>
    <r>
      <rPr>
        <b/>
        <sz val="10"/>
        <color theme="1"/>
        <rFont val="Calibri"/>
        <family val="2"/>
        <scheme val="minor"/>
      </rPr>
      <t xml:space="preserve">28.86% </t>
    </r>
    <r>
      <rPr>
        <sz val="10"/>
        <color theme="1"/>
        <rFont val="Calibri"/>
        <family val="2"/>
        <scheme val="minor"/>
      </rPr>
      <t>productores favorecidos.</t>
    </r>
  </si>
  <si>
    <r>
      <rPr>
        <b/>
        <sz val="10"/>
        <color theme="1"/>
        <rFont val="Calibri"/>
        <family val="2"/>
        <scheme val="minor"/>
      </rPr>
      <t>Bio-Arroz</t>
    </r>
    <r>
      <rPr>
        <sz val="10"/>
        <color theme="1"/>
        <rFont val="Calibri"/>
        <family val="2"/>
        <scheme val="minor"/>
      </rPr>
      <t xml:space="preserve">: Este subproducto presenta una meta para el semestre julio - diciembre 2022 de favorecer a 17,031 productores de arroz con la entrega insumos y material de siembra, beneficiando a 7,110 con las ventas de semillas certificadas públicas, otras nuevas variedades y carnadas para control de plagas, equivalente a 41.75% de ejecución física, presentando desvío negativo con respecto a la meta de 58.25%. Cabe resaltar que este desvío deficitario, fue debido a que en  los primeros dos meses del segundo semestre del año (Julio y agosto) es donde se  siembra la mayor área de este cultivo, comprando semillas básicas y/o variedades públicas, pero también es el periodo donde  muchos productores  por razones económicas se dedican a la modalidad de producción de  retoño y bitoño, debido a que obtienen buenos resultados económicos con pocas inversión en las cosechas ya que no  tienen que realizar compras de semillas ni siembras de arroz que son las actividades más costosas del cultivo. También influyó en el elevado desvío negativo la reducida cantidad de carnadas distribuidas a los productores.  
</t>
    </r>
    <r>
      <rPr>
        <b/>
        <sz val="10"/>
        <color theme="1"/>
        <rFont val="Calibri"/>
        <family val="2"/>
        <scheme val="minor"/>
      </rPr>
      <t>Producción</t>
    </r>
    <r>
      <rPr>
        <sz val="10"/>
        <color theme="1"/>
        <rFont val="Calibri"/>
        <family val="2"/>
        <scheme val="minor"/>
      </rPr>
      <t xml:space="preserve">: Este departamento programó beneficiar 16,460 pequeños y medianos productores agrícolas, con la entrega de material de siembras de yuca, batata, Cepas y plantitas de musáceas y plantas de coco y entrega de fertilizantes y herramientas menores  durante el semestre julio - diciembre 2022, en entregas  material de siembra fueron beneficiados 26,610 agricultores (16,418 hombres y 10,192 mujeres), igual a un 161.66%, presentando un desvío positivo de 61.66%, debido a un agresivo programa de distribución de material de siembra, después que fuerte tornado en la regional sur e inundaciones en la regional norcentral y más tarde el paso por el país de la tormenta Fiona que devasto la agricultura y la pecuaria en las zonas este y nordeste..
</t>
    </r>
    <r>
      <rPr>
        <b/>
        <sz val="10"/>
        <color theme="1"/>
        <rFont val="Calibri"/>
        <family val="2"/>
        <scheme val="minor"/>
      </rPr>
      <t>Departamento de Semillas</t>
    </r>
    <r>
      <rPr>
        <sz val="10"/>
        <color theme="1"/>
        <rFont val="Calibri"/>
        <family val="2"/>
        <scheme val="minor"/>
      </rPr>
      <t xml:space="preserve">: Este departamento en nada aplica en favor del indicador “Productores Agrícolas Beneficiados con Insumos y Materiales de Siembra” para el fomento de la producción agrícola, por la razón de que tiene otras funciones como son: determinar la calidad, potencial genético, velar el almacenamiento adecuado, cuidado de las semillas, certificar y autorizar la entrada al país de semillas importadas Etc., sin embargo, el departamento de semillas es que suple al departamento de producción con la cantidad programada para la distribución de semillas, como son: maíz, habichuelas roja y negra, sorgo y guandul. Para la programación en la distribución de estas semillas en el segundo semestre 2022, se acordó beneficiar a 7,707 productores en todo el país, logrando favorecer a 13,132 pequeños y medianos agricultores con entregas de material de siembra equivalente a un 170.39% de la meta propuesta, presentando un desvío positivo de 5,425 agricultores favorecidos, equivalente a 70.39%, esto se debió para dar repuestas a fenómenos naturales que azotaron distintas zonas del país y el ministerio se propuso  reponer y fortalecer la producción agrícolas para dar respuesta a la demanda alimenticia navideña que se aproximaba.   
</t>
    </r>
    <r>
      <rPr>
        <b/>
        <sz val="10"/>
        <color theme="1"/>
        <rFont val="Calibri"/>
        <family val="2"/>
        <scheme val="minor"/>
      </rPr>
      <t>Cacao:</t>
    </r>
    <r>
      <rPr>
        <sz val="10"/>
        <color theme="1"/>
        <rFont val="Calibri"/>
        <family val="2"/>
        <scheme val="minor"/>
      </rPr>
      <t xml:space="preserve"> esta unidad ejecutora tenía como programación favorecer a 496 productores cacaotaleros con servicios y material de siembra, logrando beneficiar a 636 productores, (565 hombres y 71 mujeres), equivalente a 128.23% de ejecución, presentando un desvío positivo de 140 productores que recibieron bienes y servicios, igual a 28.23%. Con relación a este subproducto, entre las diferentes causas que justifican la ejecución en el segundo semestre del año 2022, se debe a que gran parte de las plantaciones de cacao fueron sometida a rehabilitación de sus predios con la asistencia y colaboración del ministerio, esto debido a efectos muy severos sufridos en las zonas este y nordeste de país por causa de la tormenta Fiora.
</t>
    </r>
  </si>
  <si>
    <r>
      <t xml:space="preserve">Para el fomento y desarrollo de la Agro Empresas a nivel nacional, este departamento tenía como meta asistir y capacitar membrecía de </t>
    </r>
    <r>
      <rPr>
        <b/>
        <sz val="10"/>
        <color theme="1"/>
        <rFont val="Calibri"/>
        <family val="2"/>
        <scheme val="minor"/>
      </rPr>
      <t xml:space="preserve">750 </t>
    </r>
    <r>
      <rPr>
        <sz val="10"/>
        <color theme="1"/>
        <rFont val="Calibri"/>
        <family val="2"/>
        <scheme val="minor"/>
      </rPr>
      <t xml:space="preserve">Agro Empresas, de las cuales, fueron visitadas </t>
    </r>
    <r>
      <rPr>
        <b/>
        <sz val="10"/>
        <color theme="1"/>
        <rFont val="Calibri"/>
        <family val="2"/>
        <scheme val="minor"/>
      </rPr>
      <t>536</t>
    </r>
    <r>
      <rPr>
        <sz val="10"/>
        <color theme="1"/>
        <rFont val="Calibri"/>
        <family val="2"/>
        <scheme val="minor"/>
      </rPr>
      <t xml:space="preserve">, logrando una ejecución equivalente a </t>
    </r>
    <r>
      <rPr>
        <b/>
        <sz val="10"/>
        <color theme="1"/>
        <rFont val="Calibri"/>
        <family val="2"/>
        <scheme val="minor"/>
      </rPr>
      <t>71.47%</t>
    </r>
    <r>
      <rPr>
        <sz val="10"/>
        <color theme="1"/>
        <rFont val="Calibri"/>
        <family val="2"/>
        <scheme val="minor"/>
      </rPr>
      <t xml:space="preserve"> de la meta establecida, presentando un déficit de </t>
    </r>
    <r>
      <rPr>
        <b/>
        <sz val="10"/>
        <color theme="1"/>
        <rFont val="Calibri"/>
        <family val="2"/>
        <scheme val="minor"/>
      </rPr>
      <t xml:space="preserve">214 </t>
    </r>
    <r>
      <rPr>
        <sz val="10"/>
        <color theme="1"/>
        <rFont val="Calibri"/>
        <family val="2"/>
        <scheme val="minor"/>
      </rPr>
      <t xml:space="preserve"> agroempresa no asistidas igual a </t>
    </r>
    <r>
      <rPr>
        <b/>
        <sz val="10"/>
        <color theme="1"/>
        <rFont val="Calibri"/>
        <family val="2"/>
        <scheme val="minor"/>
      </rPr>
      <t xml:space="preserve">28.53% </t>
    </r>
    <r>
      <rPr>
        <sz val="10"/>
        <color theme="1"/>
        <rFont val="Calibri"/>
        <family val="2"/>
        <scheme val="minor"/>
      </rPr>
      <t>en el año 2022</t>
    </r>
    <r>
      <rPr>
        <b/>
        <sz val="10"/>
        <color theme="1"/>
        <rFont val="Calibri"/>
        <family val="2"/>
        <scheme val="minor"/>
      </rPr>
      <t>.</t>
    </r>
  </si>
  <si>
    <t xml:space="preserve">En el periodo en cuestión, mermo significativamente el apoyo brindando en transportación y logísticas para desarrollar las actividades de capacitación y asistencia a las Agroempresas. </t>
  </si>
  <si>
    <r>
      <t>Respecto a este producto, el departamento de frutales tuvo como meta apoyar, asistir y capacitar</t>
    </r>
    <r>
      <rPr>
        <b/>
        <sz val="10"/>
        <color theme="1"/>
        <rFont val="Calibri"/>
        <family val="2"/>
        <scheme val="minor"/>
      </rPr>
      <t xml:space="preserve"> 1,800 productores y técnico</t>
    </r>
    <r>
      <rPr>
        <sz val="10"/>
        <color theme="1"/>
        <rFont val="Calibri"/>
        <family val="2"/>
        <scheme val="minor"/>
      </rPr>
      <t xml:space="preserve">s para la producción de frutas en el semestre julio-diciembre 2022, de los cuales fueron beneficiados </t>
    </r>
    <r>
      <rPr>
        <b/>
        <sz val="10"/>
        <color theme="1"/>
        <rFont val="Calibri"/>
        <family val="2"/>
        <scheme val="minor"/>
      </rPr>
      <t>4,120 productores</t>
    </r>
    <r>
      <rPr>
        <sz val="10"/>
        <color theme="1"/>
        <rFont val="Calibri"/>
        <family val="2"/>
        <scheme val="minor"/>
      </rPr>
      <t xml:space="preserve"> (</t>
    </r>
    <r>
      <rPr>
        <b/>
        <sz val="10"/>
        <color theme="1"/>
        <rFont val="Calibri"/>
        <family val="2"/>
        <scheme val="minor"/>
      </rPr>
      <t>3,071</t>
    </r>
    <r>
      <rPr>
        <sz val="10"/>
        <color theme="1"/>
        <rFont val="Calibri"/>
        <family val="2"/>
        <scheme val="minor"/>
      </rPr>
      <t xml:space="preserve"> fueron hombres y </t>
    </r>
    <r>
      <rPr>
        <b/>
        <sz val="10"/>
        <color theme="1"/>
        <rFont val="Calibri"/>
        <family val="2"/>
        <scheme val="minor"/>
      </rPr>
      <t>1,049</t>
    </r>
    <r>
      <rPr>
        <sz val="10"/>
        <color theme="1"/>
        <rFont val="Calibri"/>
        <family val="2"/>
        <scheme val="minor"/>
      </rPr>
      <t xml:space="preserve"> mujeres), equivalentes a </t>
    </r>
    <r>
      <rPr>
        <b/>
        <sz val="10"/>
        <color theme="1"/>
        <rFont val="Calibri"/>
        <family val="2"/>
        <scheme val="minor"/>
      </rPr>
      <t>228.89%</t>
    </r>
    <r>
      <rPr>
        <sz val="10"/>
        <color theme="1"/>
        <rFont val="Calibri"/>
        <family val="2"/>
        <scheme val="minor"/>
      </rPr>
      <t xml:space="preserve"> de la meta programada, indicándose un superávit de </t>
    </r>
    <r>
      <rPr>
        <b/>
        <sz val="10"/>
        <color theme="1"/>
        <rFont val="Calibri"/>
        <family val="2"/>
        <scheme val="minor"/>
      </rPr>
      <t>2,320 productores</t>
    </r>
    <r>
      <rPr>
        <sz val="10"/>
        <color theme="1"/>
        <rFont val="Calibri"/>
        <family val="2"/>
        <scheme val="minor"/>
      </rPr>
      <t xml:space="preserve"> de frutales, equivalente a </t>
    </r>
    <r>
      <rPr>
        <b/>
        <sz val="10"/>
        <color theme="1"/>
        <rFont val="Calibri"/>
        <family val="2"/>
        <scheme val="minor"/>
      </rPr>
      <t xml:space="preserve">128.89%. </t>
    </r>
  </si>
  <si>
    <t xml:space="preserve">En el año segundo semestre 2022, se superó la cantidad planificada, gracias a la gran demanda de asistencia técnica por parte de los productores, los cuales están motivados en la siembra de frutales en dicho periodo, por la excelente distribución y cantidad de lluvias en esos meses
En este período, aunque la pandemia ha experimentado un comportamiento hacia la baja en los contagios diarios, el departamento ha mantenido la alternativa de comunicación con los productores utilizando vías presenciales, telefónicas, digital (Zoom), etc., en reuniones y en solicitud de otras actividades como solicitud de plantitas frutales, que han favorecidos a mayor cantidad de productores solicitando las ayudas y los mismos han recibidos respuestas por la misma plataforma.
</t>
  </si>
  <si>
    <r>
      <t xml:space="preserve">El Laboratorio de Micropropagación de plántulas In-Vitro (BIOVEGA), como unidad ejecutora de este producto, tuvo como meta de beneficiar a </t>
    </r>
    <r>
      <rPr>
        <b/>
        <sz val="10"/>
        <color theme="1"/>
        <rFont val="Calibri"/>
        <family val="2"/>
        <scheme val="minor"/>
      </rPr>
      <t>500</t>
    </r>
    <r>
      <rPr>
        <sz val="10"/>
        <color theme="1"/>
        <rFont val="Calibri"/>
        <family val="2"/>
        <scheme val="minor"/>
      </rPr>
      <t xml:space="preserve"> productores de plátanos, en el segundo semestre del 2022, de los cuales salieron beneficiados </t>
    </r>
    <r>
      <rPr>
        <b/>
        <sz val="10"/>
        <color theme="1"/>
        <rFont val="Calibri"/>
        <family val="2"/>
        <scheme val="minor"/>
      </rPr>
      <t>84</t>
    </r>
    <r>
      <rPr>
        <sz val="10"/>
        <color theme="1"/>
        <rFont val="Calibri"/>
        <family val="2"/>
        <scheme val="minor"/>
      </rPr>
      <t xml:space="preserve"> agricultores (</t>
    </r>
    <r>
      <rPr>
        <b/>
        <sz val="10"/>
        <color theme="1"/>
        <rFont val="Calibri"/>
        <family val="2"/>
        <scheme val="minor"/>
      </rPr>
      <t>38</t>
    </r>
    <r>
      <rPr>
        <sz val="10"/>
        <color theme="1"/>
        <rFont val="Calibri"/>
        <family val="2"/>
        <scheme val="minor"/>
      </rPr>
      <t xml:space="preserve"> hombres y </t>
    </r>
    <r>
      <rPr>
        <b/>
        <sz val="10"/>
        <color theme="1"/>
        <rFont val="Calibri"/>
        <family val="2"/>
        <scheme val="minor"/>
      </rPr>
      <t>2</t>
    </r>
    <r>
      <rPr>
        <sz val="10"/>
        <color theme="1"/>
        <rFont val="Calibri"/>
        <family val="2"/>
        <scheme val="minor"/>
      </rPr>
      <t xml:space="preserve"> mujeres), equivalente a </t>
    </r>
    <r>
      <rPr>
        <b/>
        <sz val="10"/>
        <color theme="1"/>
        <rFont val="Calibri"/>
        <family val="2"/>
        <scheme val="minor"/>
      </rPr>
      <t>16.80%</t>
    </r>
    <r>
      <rPr>
        <sz val="10"/>
        <color theme="1"/>
        <rFont val="Calibri"/>
        <family val="2"/>
        <scheme val="minor"/>
      </rPr>
      <t xml:space="preserve">. Presentando un desvío negativo de </t>
    </r>
    <r>
      <rPr>
        <b/>
        <sz val="10"/>
        <color theme="1"/>
        <rFont val="Calibri"/>
        <family val="2"/>
        <scheme val="minor"/>
      </rPr>
      <t xml:space="preserve">416 </t>
    </r>
    <r>
      <rPr>
        <sz val="10"/>
        <color theme="1"/>
        <rFont val="Calibri"/>
        <family val="2"/>
        <scheme val="minor"/>
      </rPr>
      <t xml:space="preserve">productores, igual a </t>
    </r>
    <r>
      <rPr>
        <b/>
        <sz val="10"/>
        <color theme="1"/>
        <rFont val="Calibri"/>
        <family val="2"/>
        <scheme val="minor"/>
      </rPr>
      <t>83.20%</t>
    </r>
    <r>
      <rPr>
        <sz val="10"/>
        <color theme="1"/>
        <rFont val="Calibri"/>
        <family val="2"/>
        <scheme val="minor"/>
      </rPr>
      <t xml:space="preserve"> de productores no beneficiados. </t>
    </r>
  </si>
  <si>
    <r>
      <t xml:space="preserve">La causa principal del desvío negativo que favoreció solo a </t>
    </r>
    <r>
      <rPr>
        <b/>
        <sz val="10"/>
        <color theme="1"/>
        <rFont val="Calibri"/>
        <family val="2"/>
        <scheme val="minor"/>
      </rPr>
      <t>84</t>
    </r>
    <r>
      <rPr>
        <sz val="10"/>
        <color theme="1"/>
        <rFont val="Calibri"/>
        <family val="2"/>
        <scheme val="minor"/>
      </rPr>
      <t xml:space="preserve"> productores beneficiados con plantitas In-vitro de plátano FHIA-20, Cabe señalar que el laboratorio BIOVEGA en julio, realizo donaciones por </t>
    </r>
    <r>
      <rPr>
        <b/>
        <sz val="10"/>
        <color theme="1"/>
        <rFont val="Calibri"/>
        <family val="2"/>
        <scheme val="minor"/>
      </rPr>
      <t>4,900</t>
    </r>
    <r>
      <rPr>
        <sz val="10"/>
        <color theme="1"/>
        <rFont val="Calibri"/>
        <family val="2"/>
        <scheme val="minor"/>
      </rPr>
      <t xml:space="preserve"> plantitas de fresa a la Asociación Hondo Valle, San Juan y </t>
    </r>
    <r>
      <rPr>
        <b/>
        <sz val="10"/>
        <color theme="1"/>
        <rFont val="Calibri"/>
        <family val="2"/>
        <scheme val="minor"/>
      </rPr>
      <t>15,000</t>
    </r>
    <r>
      <rPr>
        <sz val="10"/>
        <color theme="1"/>
        <rFont val="Calibri"/>
        <family val="2"/>
        <scheme val="minor"/>
      </rPr>
      <t xml:space="preserve"> plantitas de papa al IDIAF, durante el semestre en mención </t>
    </r>
  </si>
  <si>
    <r>
      <t xml:space="preserve">Las unidades ejecutoras de este producto son: Departamento de Organización Rural, Departamento Extensión y Capacitación y el Departamento de Agricultura Orgánica. Estas unidades ejecutoras tenían programadas, dotar de asistencia técnica y capacitación a </t>
    </r>
    <r>
      <rPr>
        <b/>
        <sz val="10"/>
        <color theme="1"/>
        <rFont val="Calibri"/>
        <family val="2"/>
        <scheme val="minor"/>
      </rPr>
      <t>36,200</t>
    </r>
    <r>
      <rPr>
        <sz val="10"/>
        <color theme="1"/>
        <rFont val="Calibri"/>
        <family val="2"/>
        <scheme val="minor"/>
      </rPr>
      <t xml:space="preserve"> técnicos agrícolas y productores (as), logrando asistir y capacitar a </t>
    </r>
    <r>
      <rPr>
        <b/>
        <sz val="10"/>
        <color theme="1"/>
        <rFont val="Calibri"/>
        <family val="2"/>
        <scheme val="minor"/>
      </rPr>
      <t>274,888</t>
    </r>
    <r>
      <rPr>
        <sz val="10"/>
        <color theme="1"/>
        <rFont val="Calibri"/>
        <family val="2"/>
        <scheme val="minor"/>
      </rPr>
      <t xml:space="preserve"> técnicos y productores, </t>
    </r>
    <r>
      <rPr>
        <b/>
        <sz val="10"/>
        <color theme="1"/>
        <rFont val="Calibri"/>
        <family val="2"/>
        <scheme val="minor"/>
      </rPr>
      <t>(240,785</t>
    </r>
    <r>
      <rPr>
        <sz val="10"/>
        <color theme="1"/>
        <rFont val="Calibri"/>
        <family val="2"/>
        <scheme val="minor"/>
      </rPr>
      <t xml:space="preserve"> hombres y </t>
    </r>
    <r>
      <rPr>
        <b/>
        <sz val="10"/>
        <color theme="1"/>
        <rFont val="Calibri"/>
        <family val="2"/>
        <scheme val="minor"/>
      </rPr>
      <t>34,103</t>
    </r>
    <r>
      <rPr>
        <sz val="10"/>
        <color theme="1"/>
        <rFont val="Calibri"/>
        <family val="2"/>
        <scheme val="minor"/>
      </rPr>
      <t xml:space="preserve"> mujeres) equivalente a </t>
    </r>
    <r>
      <rPr>
        <b/>
        <sz val="10"/>
        <color theme="1"/>
        <rFont val="Calibri"/>
        <family val="2"/>
        <scheme val="minor"/>
      </rPr>
      <t>759.36%.</t>
    </r>
    <r>
      <rPr>
        <sz val="10"/>
        <color theme="1"/>
        <rFont val="Calibri"/>
        <family val="2"/>
        <scheme val="minor"/>
      </rPr>
      <t xml:space="preserve"> </t>
    </r>
  </si>
  <si>
    <t>Las razones principal de este amplio desvío fue la metodología usada para impartir las actividades de asistencia técnica, donde la plataforma usada fue de forma virtual vía zoom y video llamada, en cada actividad se nutría de conocimiento a asociaciones de productores, contribuyendo este formato en el elevado número de personas asistidas simultáneamente, también se mantuvo la costumbre de realizar gran cantidad de visitas de forma personalizadas a los productores con el objetivo de evitar aglomeración humana como medida de salud, resultando con estas medidas un aumento de asistencias muy significativa durante el periodo del semestre julio – diciembre 2022.</t>
  </si>
  <si>
    <r>
      <t xml:space="preserve">El Centro Biotecnológico de Reproducción Animal (CEBIORA), como unidad ejecutora, no presentó metas y ejecución en el semestre julio - diciembre 2022. Sin embargo, es preciso señalar que durante el semestre en cuestión </t>
    </r>
    <r>
      <rPr>
        <b/>
        <sz val="10"/>
        <color theme="1"/>
        <rFont val="Calibri"/>
        <family val="2"/>
        <scheme val="minor"/>
      </rPr>
      <t>650</t>
    </r>
    <r>
      <rPr>
        <sz val="10"/>
        <color theme="1"/>
        <rFont val="Calibri"/>
        <family val="2"/>
        <scheme val="minor"/>
      </rPr>
      <t xml:space="preserve"> productores de ganados vacunos (</t>
    </r>
    <r>
      <rPr>
        <b/>
        <sz val="10"/>
        <color theme="1"/>
        <rFont val="Calibri"/>
        <family val="2"/>
        <scheme val="minor"/>
      </rPr>
      <t>590</t>
    </r>
    <r>
      <rPr>
        <sz val="10"/>
        <color theme="1"/>
        <rFont val="Calibri"/>
        <family val="2"/>
        <scheme val="minor"/>
      </rPr>
      <t xml:space="preserve"> hombres y </t>
    </r>
    <r>
      <rPr>
        <b/>
        <sz val="10"/>
        <color theme="1"/>
        <rFont val="Calibri"/>
        <family val="2"/>
        <scheme val="minor"/>
      </rPr>
      <t>60</t>
    </r>
    <r>
      <rPr>
        <sz val="10"/>
        <color theme="1"/>
        <rFont val="Calibri"/>
        <family val="2"/>
        <scheme val="minor"/>
      </rPr>
      <t xml:space="preserve"> mujeres) recibieron transferencias de embriones bovinos para la preñez de sus vacas y/o recibieron formación y capacitación biotecnológicas para el manejo de sus animales.</t>
    </r>
  </si>
  <si>
    <t>La razón principal de no presentar programación y ejecución, está basada en la falta de logística y conclusión del funcionamiento del organigrama general de la institución CEBIORA, un centro de capacitación nuevo, con grandes planes y visión tecnológicas, con la misión de contribuir con el desarrollo de la pecuaria en el país.</t>
  </si>
  <si>
    <r>
      <t xml:space="preserve">La Oficina Sectorial Agropecuaria de la Mujer (OSAM) como unidad ejecutora de este producto, tenía como meta involucrar </t>
    </r>
    <r>
      <rPr>
        <b/>
        <sz val="10"/>
        <color theme="1"/>
        <rFont val="Calibri"/>
        <family val="2"/>
        <scheme val="minor"/>
      </rPr>
      <t>1,028</t>
    </r>
    <r>
      <rPr>
        <sz val="10"/>
        <color theme="1"/>
        <rFont val="Calibri"/>
        <family val="2"/>
        <scheme val="minor"/>
      </rPr>
      <t xml:space="preserve"> personas mujeres y jóvenes a la producción y actividades agrícolas en el semestre julio - diciembre 2022, logrando incorporar </t>
    </r>
    <r>
      <rPr>
        <b/>
        <sz val="10"/>
        <color theme="1"/>
        <rFont val="Calibri"/>
        <family val="2"/>
        <scheme val="minor"/>
      </rPr>
      <t>3,864</t>
    </r>
    <r>
      <rPr>
        <sz val="10"/>
        <color theme="1"/>
        <rFont val="Calibri"/>
        <family val="2"/>
        <scheme val="minor"/>
      </rPr>
      <t xml:space="preserve"> (</t>
    </r>
    <r>
      <rPr>
        <b/>
        <sz val="10"/>
        <color theme="1"/>
        <rFont val="Calibri"/>
        <family val="2"/>
        <scheme val="minor"/>
      </rPr>
      <t>1,262</t>
    </r>
    <r>
      <rPr>
        <sz val="10"/>
        <color theme="1"/>
        <rFont val="Calibri"/>
        <family val="2"/>
        <scheme val="minor"/>
      </rPr>
      <t xml:space="preserve"> masculinos y </t>
    </r>
    <r>
      <rPr>
        <b/>
        <sz val="10"/>
        <color theme="1"/>
        <rFont val="Calibri"/>
        <family val="2"/>
        <scheme val="minor"/>
      </rPr>
      <t>2,602</t>
    </r>
    <r>
      <rPr>
        <sz val="10"/>
        <color theme="1"/>
        <rFont val="Calibri"/>
        <family val="2"/>
        <scheme val="minor"/>
      </rPr>
      <t xml:space="preserve"> femeninas) para una ejecución de </t>
    </r>
    <r>
      <rPr>
        <b/>
        <sz val="10"/>
        <color theme="1"/>
        <rFont val="Calibri"/>
        <family val="2"/>
        <scheme val="minor"/>
      </rPr>
      <t>375.88%</t>
    </r>
    <r>
      <rPr>
        <sz val="10"/>
        <color theme="1"/>
        <rFont val="Calibri"/>
        <family val="2"/>
        <scheme val="minor"/>
      </rPr>
      <t xml:space="preserve"> de mujeres y jóvenes incorporados por medios de capacitación y asistencia técnica, presentando un desvío positivo de </t>
    </r>
    <r>
      <rPr>
        <b/>
        <sz val="10"/>
        <color theme="1"/>
        <rFont val="Calibri"/>
        <family val="2"/>
        <scheme val="minor"/>
      </rPr>
      <t>2,836</t>
    </r>
    <r>
      <rPr>
        <sz val="10"/>
        <color theme="1"/>
        <rFont val="Calibri"/>
        <family val="2"/>
        <scheme val="minor"/>
      </rPr>
      <t xml:space="preserve"> personas involucrados, igual </t>
    </r>
    <r>
      <rPr>
        <b/>
        <sz val="10"/>
        <color theme="1"/>
        <rFont val="Calibri"/>
        <family val="2"/>
        <scheme val="minor"/>
      </rPr>
      <t>275.88%</t>
    </r>
  </si>
  <si>
    <r>
      <t xml:space="preserve">La razón de este desvío de </t>
    </r>
    <r>
      <rPr>
        <b/>
        <sz val="10"/>
        <color theme="1"/>
        <rFont val="Calibri"/>
        <family val="2"/>
        <scheme val="minor"/>
      </rPr>
      <t>1,187</t>
    </r>
    <r>
      <rPr>
        <sz val="10"/>
        <color theme="1"/>
        <rFont val="Calibri"/>
        <family val="2"/>
        <scheme val="minor"/>
      </rPr>
      <t xml:space="preserve"> positivo, en el periodo indicado, se debió al gran número de personas que la OSAM ha encontrados disponibles y con condiciones de tenencia de tierra para la producción tanto agrícolas como pecuarios y que han mostrados interés y liderazgo que contribuye  a las organizaciones rurales como: Centro de madres, club de recreación y centros culturales y deportivos, también la oficina ha recibido colaboración de los departamentos de producción con la entrega de semillas de hortalizas variadas, así como del departamento de frutales, con la entregas de cantidades significativa de plantitas de frutas variadas, donde estas personas (mujeres y jóvenes) han contribuidos con la organización de jornadas para la siembras frutales y elaboración del cultivo de hortalizas de forma comunitaria.</t>
    </r>
  </si>
  <si>
    <r>
      <t xml:space="preserve">En sentido general la unidad ejecutora tenía como meta realizar </t>
    </r>
    <r>
      <rPr>
        <b/>
        <sz val="10"/>
        <color theme="1"/>
        <rFont val="Calibri"/>
        <family val="2"/>
        <scheme val="minor"/>
      </rPr>
      <t>1,816</t>
    </r>
    <r>
      <rPr>
        <sz val="10"/>
        <color theme="1"/>
        <rFont val="Calibri"/>
        <family val="2"/>
        <scheme val="minor"/>
      </rPr>
      <t xml:space="preserve"> inspecciones a empacadoras en el semestre del periodo julio – diciembre 2022, llegando a ejecutar </t>
    </r>
    <r>
      <rPr>
        <b/>
        <sz val="10"/>
        <color theme="1"/>
        <rFont val="Calibri"/>
        <family val="2"/>
        <scheme val="minor"/>
      </rPr>
      <t>1,612</t>
    </r>
    <r>
      <rPr>
        <sz val="10"/>
        <color theme="1"/>
        <rFont val="Calibri"/>
        <family val="2"/>
        <scheme val="minor"/>
      </rPr>
      <t xml:space="preserve"> visitas de inspecciones, igual a; </t>
    </r>
    <r>
      <rPr>
        <b/>
        <sz val="10"/>
        <color theme="1"/>
        <rFont val="Calibri"/>
        <family val="2"/>
        <scheme val="minor"/>
      </rPr>
      <t>88.77%,</t>
    </r>
    <r>
      <rPr>
        <sz val="10"/>
        <color theme="1"/>
        <rFont val="Calibri"/>
        <family val="2"/>
        <scheme val="minor"/>
      </rPr>
      <t xml:space="preserve"> con un desvío negativo de </t>
    </r>
    <r>
      <rPr>
        <b/>
        <sz val="10"/>
        <color theme="1"/>
        <rFont val="Calibri"/>
        <family val="2"/>
        <scheme val="minor"/>
      </rPr>
      <t>11.33%</t>
    </r>
    <r>
      <rPr>
        <sz val="10"/>
        <color theme="1"/>
        <rFont val="Calibri"/>
        <family val="2"/>
        <scheme val="minor"/>
      </rPr>
      <t xml:space="preserve"> de inspecciones a realizar.</t>
    </r>
  </si>
  <si>
    <t xml:space="preserve">La falta de disponibilidad de vehículo para desplazarse y falta de recursos económicos, no han permitido que el departamento cumpla con la meta programada. </t>
  </si>
  <si>
    <r>
      <t xml:space="preserve">Este producto 6241, tuvo como meta brindar apoyo técnico para prevenir plagas y enfermedades a </t>
    </r>
    <r>
      <rPr>
        <b/>
        <sz val="10"/>
        <color theme="1"/>
        <rFont val="Calibri"/>
        <family val="2"/>
        <scheme val="minor"/>
      </rPr>
      <t>25,891</t>
    </r>
    <r>
      <rPr>
        <sz val="10"/>
        <color theme="1"/>
        <rFont val="Calibri"/>
        <family val="2"/>
        <scheme val="minor"/>
      </rPr>
      <t xml:space="preserve"> productores agrícolas, logrando proteger a </t>
    </r>
    <r>
      <rPr>
        <b/>
        <sz val="10"/>
        <color theme="1"/>
        <rFont val="Calibri"/>
        <family val="2"/>
        <scheme val="minor"/>
      </rPr>
      <t>7,531,</t>
    </r>
    <r>
      <rPr>
        <sz val="10"/>
        <color theme="1"/>
        <rFont val="Calibri"/>
        <family val="2"/>
        <scheme val="minor"/>
      </rPr>
      <t xml:space="preserve"> durante el segundo semestre del 2022. Para un </t>
    </r>
    <r>
      <rPr>
        <b/>
        <sz val="10"/>
        <color theme="1"/>
        <rFont val="Calibri"/>
        <family val="2"/>
        <scheme val="minor"/>
      </rPr>
      <t>29.09%</t>
    </r>
    <r>
      <rPr>
        <sz val="10"/>
        <color theme="1"/>
        <rFont val="Calibri"/>
        <family val="2"/>
        <scheme val="minor"/>
      </rPr>
      <t xml:space="preserve"> de ejecución, presentando un déficit de </t>
    </r>
    <r>
      <rPr>
        <b/>
        <sz val="10"/>
        <color theme="1"/>
        <rFont val="Calibri"/>
        <family val="2"/>
        <scheme val="minor"/>
      </rPr>
      <t>18,360</t>
    </r>
    <r>
      <rPr>
        <sz val="10"/>
        <color theme="1"/>
        <rFont val="Calibri"/>
        <family val="2"/>
        <scheme val="minor"/>
      </rPr>
      <t xml:space="preserve"> para cumplir con la programación, para un desvío negativo de </t>
    </r>
    <r>
      <rPr>
        <b/>
        <sz val="10"/>
        <color theme="1"/>
        <rFont val="Calibri"/>
        <family val="2"/>
        <scheme val="minor"/>
      </rPr>
      <t>70.91%</t>
    </r>
  </si>
  <si>
    <t xml:space="preserve">Las causas que justifican el alto déficit entre la programación vs. Ejecución en este producto son: El departamento Sanidad Vegetal como unidad ejecutora de las cinco (5) actividades que conforman el producto 6241, cerro su trabajo de operación al finalizar noviembre 2022, resultando que en el mes de diciembre del mismo año, no se presentó ejecución en esta unidad ejecutora. Otra razón de la intensidad del desvío negativo durante el semestre julio – diciembre 2022, radicó en que el ministerio se integró por completo a las operaciones de rescate y ayuda en todo lo que correspondía al sector agropecuario en la región este y nordeste del país, por el paso del devastador huracán Fiona, donde el gobierno central  con todos su mecanismo tenía que dar respuestas rápidas como logro hacerlo, a las necesidades de las zonas y familias afectados, reduciendo este aparataje oficial las logísticas de trabajos en otras áreas que no fuera dentro de las zonas de acción del fenómeno meteorológico.    </t>
  </si>
  <si>
    <t>Contar con el apoyo logístico y económico pertinente por parte del ministerio y capacitar a nivel nacional a productores sobre las ventajas que oferta estar organizados en asociaciones Agrícolas.
- Se necesita de un mayor desembolso de recursos financiero para poder ejecutar eficientemente las metas físicas establecida en el Plan Operativo Anual. Ya que, en la actualidad, el ministerio de Administración Pública por resolución conjunta con el ministerio de la Mujer, dispuso la creación de la Unidad de Igualdad de Género (UIG) en el sector público, que es quien Se encarga dentro del ministerio de Agricultura de velar por los temas referentes a Género en la institución y a la cual Se le debe asignar partida presupuestaria para el desarrollo de su labor.
- para mejorar el desempeño de este departamento, el ministerio debe formular desembolsos económicos al departamento, Ya que el apoyo del sector privado no contempla la elaboración de insumos orgánicos.
- Fortalecer las alianzas estratégicas con estas organizaciones e instituciones, en procura de aprovechar y eficientizar los recursos que puedan estar disponibles para las actividades agropecuarias y
  es urgente e imperiosa la descentralización de los presupuestos asignados a los distintos programas, que por su esencia y/o naturaleza, son importantes para el logro de los objetivos generales planteados por la institución.
  Se necesita disponer de recursos económicos de forma continua y oportuna, para poder realizar las actividades relevantes (visitas a fincas, cursos, talleres, giras, días de campo, parcelas demostrativas, etc.), con el objetivo de formar un nuevo productor/a, que garantice la introducción de nuevas y modernas tecnologías, que asegure la transformación de los tradicionales sistemas productivos Agrícolas.
- Una de las oportunidades de mejora para el próximo año, seria poder llegar a colaborar con universidades, donde Se impartan carreras como Veterinaria y Zootecnia donde Se capacitarán más jóvenes interesados en el área de biotecnología reproductiva bovina, lo que conllevaría a necesitar mayor apoyo financiero.</t>
  </si>
  <si>
    <t>Datos Preliminares</t>
  </si>
  <si>
    <r>
      <t>Con relación a la asignación presupuestaria para este producto, correspondiente al año 2022, la programación fue de RD</t>
    </r>
    <r>
      <rPr>
        <b/>
        <sz val="10"/>
        <color theme="1"/>
        <rFont val="Calibri"/>
        <family val="2"/>
        <scheme val="minor"/>
      </rPr>
      <t>$632,608,678.00</t>
    </r>
    <r>
      <rPr>
        <sz val="10"/>
        <color theme="1"/>
        <rFont val="Calibri"/>
        <family val="2"/>
        <scheme val="minor"/>
      </rPr>
      <t xml:space="preserve">, indicándose una ejecución financiera de </t>
    </r>
    <r>
      <rPr>
        <b/>
        <sz val="10"/>
        <color theme="1"/>
        <rFont val="Calibri"/>
        <family val="2"/>
        <scheme val="minor"/>
      </rPr>
      <t>RD$1,709,015,008.55</t>
    </r>
    <r>
      <rPr>
        <sz val="10"/>
        <color theme="1"/>
        <rFont val="Calibri"/>
        <family val="2"/>
        <scheme val="minor"/>
      </rPr>
      <t xml:space="preserve">, representando el </t>
    </r>
    <r>
      <rPr>
        <b/>
        <sz val="10"/>
        <color theme="1"/>
        <rFont val="Calibri"/>
        <family val="2"/>
        <scheme val="minor"/>
      </rPr>
      <t>270.15%</t>
    </r>
    <r>
      <rPr>
        <sz val="10"/>
        <color theme="1"/>
        <rFont val="Calibri"/>
        <family val="2"/>
        <scheme val="minor"/>
      </rPr>
      <t xml:space="preserve"> de la asignación anual.</t>
    </r>
  </si>
  <si>
    <r>
      <t xml:space="preserve">El producto 6800, para el año 2022 tuvo un presupuesto asignado de RD$110,499,816.00   y durante el semestre julio – diciembre de ese año ejecutó RD$33,149,946.00, semejante a </t>
    </r>
    <r>
      <rPr>
        <b/>
        <sz val="10"/>
        <color theme="1"/>
        <rFont val="Calibri"/>
        <family val="2"/>
        <scheme val="minor"/>
      </rPr>
      <t>87.66%</t>
    </r>
    <r>
      <rPr>
        <sz val="10"/>
        <color theme="1"/>
        <rFont val="Calibri"/>
        <family val="2"/>
        <scheme val="minor"/>
      </rPr>
      <t xml:space="preserve">  de la asignación del año en cuestión.</t>
    </r>
  </si>
  <si>
    <r>
      <t xml:space="preserve">El producto 6236, tenía programado en su presupuesto de </t>
    </r>
    <r>
      <rPr>
        <b/>
        <sz val="10"/>
        <color theme="1"/>
        <rFont val="Calibri"/>
        <family val="2"/>
        <scheme val="minor"/>
      </rPr>
      <t>RD$36,879,305.00</t>
    </r>
    <r>
      <rPr>
        <sz val="10"/>
        <color theme="1"/>
        <rFont val="Calibri"/>
        <family val="2"/>
        <scheme val="minor"/>
      </rPr>
      <t>, para el 2022 y de este monto se ejecutaron</t>
    </r>
    <r>
      <rPr>
        <b/>
        <sz val="10"/>
        <color theme="1"/>
        <rFont val="Calibri"/>
        <family val="2"/>
        <scheme val="minor"/>
      </rPr>
      <t xml:space="preserve"> RD$11,063,791.00</t>
    </r>
    <r>
      <rPr>
        <sz val="10"/>
        <color theme="1"/>
        <rFont val="Calibri"/>
        <family val="2"/>
        <scheme val="minor"/>
      </rPr>
      <t xml:space="preserve">, solo en el semestre julio – diciembre 2022, resultando este monto un </t>
    </r>
    <r>
      <rPr>
        <b/>
        <sz val="10"/>
        <color theme="1"/>
        <rFont val="Calibri"/>
        <family val="2"/>
        <scheme val="minor"/>
      </rPr>
      <t>13.94%</t>
    </r>
    <r>
      <rPr>
        <sz val="10"/>
        <color theme="1"/>
        <rFont val="Calibri"/>
        <family val="2"/>
        <scheme val="minor"/>
      </rPr>
      <t xml:space="preserve"> del presupuesto señalado para el año.</t>
    </r>
  </si>
  <si>
    <r>
      <t xml:space="preserve"> Tuvo una programación económica de </t>
    </r>
    <r>
      <rPr>
        <b/>
        <sz val="10"/>
        <color theme="1"/>
        <rFont val="Calibri"/>
        <family val="2"/>
        <scheme val="minor"/>
      </rPr>
      <t>RD$15,813,311.00</t>
    </r>
    <r>
      <rPr>
        <sz val="10"/>
        <color theme="1"/>
        <rFont val="Calibri"/>
        <family val="2"/>
        <scheme val="minor"/>
      </rPr>
      <t xml:space="preserve">, para el año 2022, de los cuales hubo una ejecución de </t>
    </r>
    <r>
      <rPr>
        <b/>
        <sz val="10"/>
        <color theme="1"/>
        <rFont val="Calibri"/>
        <family val="2"/>
        <scheme val="minor"/>
      </rPr>
      <t>RD$4,743,994.00</t>
    </r>
    <r>
      <rPr>
        <sz val="10"/>
        <color theme="1"/>
        <rFont val="Calibri"/>
        <family val="2"/>
        <scheme val="minor"/>
      </rPr>
      <t xml:space="preserve">en el segundo semestre del 2022, igual a un </t>
    </r>
    <r>
      <rPr>
        <b/>
        <sz val="10"/>
        <color theme="1"/>
        <rFont val="Calibri"/>
        <family val="2"/>
        <scheme val="minor"/>
      </rPr>
      <t xml:space="preserve">229.81% </t>
    </r>
    <r>
      <rPr>
        <sz val="10"/>
        <color theme="1"/>
        <rFont val="Calibri"/>
        <family val="2"/>
        <scheme val="minor"/>
      </rPr>
      <t>de la asignación del año 2022 para esta unidad ejecutora.</t>
    </r>
  </si>
  <si>
    <r>
      <t xml:space="preserve">Tuvo una asignación presupuestaria de </t>
    </r>
    <r>
      <rPr>
        <b/>
        <sz val="10"/>
        <color theme="1"/>
        <rFont val="Calibri"/>
        <family val="2"/>
        <scheme val="minor"/>
      </rPr>
      <t xml:space="preserve">RD$234,578,000.00, </t>
    </r>
    <r>
      <rPr>
        <sz val="10"/>
        <color theme="1"/>
        <rFont val="Calibri"/>
        <family val="2"/>
        <scheme val="minor"/>
      </rPr>
      <t>para el año 2022, de los cuales hubo una ejecución de</t>
    </r>
    <r>
      <rPr>
        <b/>
        <sz val="10"/>
        <color theme="1"/>
        <rFont val="Calibri"/>
        <family val="2"/>
        <scheme val="minor"/>
      </rPr>
      <t xml:space="preserve"> RD$70,373,400.00,</t>
    </r>
    <r>
      <rPr>
        <sz val="10"/>
        <color theme="1"/>
        <rFont val="Calibri"/>
        <family val="2"/>
        <scheme val="minor"/>
      </rPr>
      <t xml:space="preserve"> en el segundo semestre del 2022, igual a un </t>
    </r>
    <r>
      <rPr>
        <b/>
        <sz val="10"/>
        <color theme="1"/>
        <rFont val="Calibri"/>
        <family val="2"/>
        <scheme val="minor"/>
      </rPr>
      <t xml:space="preserve">87.50% </t>
    </r>
    <r>
      <rPr>
        <sz val="10"/>
        <color theme="1"/>
        <rFont val="Calibri"/>
        <family val="2"/>
        <scheme val="minor"/>
      </rPr>
      <t>de la asignación del año 2022.</t>
    </r>
  </si>
  <si>
    <r>
      <t xml:space="preserve">El </t>
    </r>
    <r>
      <rPr>
        <b/>
        <sz val="10"/>
        <color theme="1"/>
        <rFont val="Calibri"/>
        <family val="2"/>
        <scheme val="minor"/>
      </rPr>
      <t>CEBIORA</t>
    </r>
    <r>
      <rPr>
        <sz val="10"/>
        <color theme="1"/>
        <rFont val="Calibri"/>
        <family val="2"/>
        <scheme val="minor"/>
      </rPr>
      <t xml:space="preserve">, , tuvo una programación económica de </t>
    </r>
    <r>
      <rPr>
        <b/>
        <sz val="10"/>
        <color theme="1"/>
        <rFont val="Calibri"/>
        <family val="2"/>
        <scheme val="minor"/>
      </rPr>
      <t>RD$42,190,000.00,</t>
    </r>
    <r>
      <rPr>
        <sz val="10"/>
        <color theme="1"/>
        <rFont val="Calibri"/>
        <family val="2"/>
        <scheme val="minor"/>
      </rPr>
      <t xml:space="preserve"> para el año 2022, de los cuales hubo una ejecución de </t>
    </r>
    <r>
      <rPr>
        <b/>
        <sz val="10"/>
        <color theme="1"/>
        <rFont val="Calibri"/>
        <family val="2"/>
        <scheme val="minor"/>
      </rPr>
      <t>RD$12,657,000.00,</t>
    </r>
    <r>
      <rPr>
        <sz val="10"/>
        <color theme="1"/>
        <rFont val="Calibri"/>
        <family val="2"/>
        <scheme val="minor"/>
      </rPr>
      <t xml:space="preserve"> en el segundo semestre del 2022, igual a un </t>
    </r>
    <r>
      <rPr>
        <b/>
        <sz val="10"/>
        <color theme="1"/>
        <rFont val="Calibri"/>
        <family val="2"/>
        <scheme val="minor"/>
      </rPr>
      <t>26.80%</t>
    </r>
    <r>
      <rPr>
        <sz val="10"/>
        <color theme="1"/>
        <rFont val="Calibri"/>
        <family val="2"/>
        <scheme val="minor"/>
      </rPr>
      <t xml:space="preserve"> de la asignación del año 2022.</t>
    </r>
  </si>
  <si>
    <r>
      <t xml:space="preserve">En lo que concierne a la programación financiera, tuvo una programación económica de </t>
    </r>
    <r>
      <rPr>
        <b/>
        <sz val="10"/>
        <color theme="1"/>
        <rFont val="Calibri"/>
        <family val="2"/>
        <scheme val="minor"/>
      </rPr>
      <t>RD$8,480,000.00,</t>
    </r>
    <r>
      <rPr>
        <sz val="10"/>
        <color theme="1"/>
        <rFont val="Calibri"/>
        <family val="2"/>
        <scheme val="minor"/>
      </rPr>
      <t xml:space="preserve"> para el año 2022, de los cuales hubo una ejecución de </t>
    </r>
    <r>
      <rPr>
        <b/>
        <sz val="10"/>
        <color theme="1"/>
        <rFont val="Calibri"/>
        <family val="2"/>
        <scheme val="minor"/>
      </rPr>
      <t>RD$2,544,000.00,</t>
    </r>
    <r>
      <rPr>
        <sz val="10"/>
        <color theme="1"/>
        <rFont val="Calibri"/>
        <family val="2"/>
        <scheme val="minor"/>
      </rPr>
      <t xml:space="preserve"> en el segundo semestre del 2022, igual a un </t>
    </r>
    <r>
      <rPr>
        <b/>
        <sz val="10"/>
        <color theme="1"/>
        <rFont val="Calibri"/>
        <family val="2"/>
        <scheme val="minor"/>
      </rPr>
      <t>31.75%</t>
    </r>
    <r>
      <rPr>
        <sz val="10"/>
        <color theme="1"/>
        <rFont val="Calibri"/>
        <family val="2"/>
        <scheme val="minor"/>
      </rPr>
      <t xml:space="preserve"> de la asignación del año 2022.</t>
    </r>
  </si>
  <si>
    <r>
      <t xml:space="preserve">El producto 6806, tuvo una asignación económica de </t>
    </r>
    <r>
      <rPr>
        <b/>
        <sz val="10"/>
        <color theme="1"/>
        <rFont val="Calibri"/>
        <family val="2"/>
        <scheme val="minor"/>
      </rPr>
      <t>RD$22,660,000.00,</t>
    </r>
    <r>
      <rPr>
        <sz val="10"/>
        <color theme="1"/>
        <rFont val="Calibri"/>
        <family val="2"/>
        <scheme val="minor"/>
      </rPr>
      <t xml:space="preserve"> para el año 2022, de los cuales hubo una ejecución de </t>
    </r>
    <r>
      <rPr>
        <b/>
        <sz val="10"/>
        <color theme="1"/>
        <rFont val="Calibri"/>
        <family val="2"/>
        <scheme val="minor"/>
      </rPr>
      <t>RD$6,798,000.00</t>
    </r>
    <r>
      <rPr>
        <sz val="10"/>
        <color theme="1"/>
        <rFont val="Calibri"/>
        <family val="2"/>
        <scheme val="minor"/>
      </rPr>
      <t xml:space="preserve"> en el segundo semestre del 2022, igual a un </t>
    </r>
    <r>
      <rPr>
        <b/>
        <sz val="10"/>
        <color theme="1"/>
        <rFont val="Calibri"/>
        <family val="2"/>
        <scheme val="minor"/>
      </rPr>
      <t>3.16%</t>
    </r>
    <r>
      <rPr>
        <sz val="10"/>
        <color theme="1"/>
        <rFont val="Calibri"/>
        <family val="2"/>
        <scheme val="minor"/>
      </rPr>
      <t xml:space="preserve"> de la asignación del año 2022.                                                  </t>
    </r>
  </si>
  <si>
    <t xml:space="preserve">El producto 6241, tuvo una asignación económica de RD$39,540,911.00, para el año 2022, de los cuales hubo una ejecución de RD$11,862,274.00 en el segundo semestre del 2022, igual a un 24.16% de la asignación del año 2022.             </t>
  </si>
  <si>
    <t xml:space="preserve">Informe de Autoevaluación Anual de las Metas Físicas-Financieras, Semestre Julio-Diciembre 2022 </t>
  </si>
  <si>
    <t>Semestral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</si>
</sst>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_(* \(#,##0.00\);_(* &quot;-&quot;??_);_(@_)"/>
    <numFmt numFmtId="164" formatCode="dd/mm/yyyy;@"/>
    <numFmt numFmtId="165" formatCode="[$-10409]0.00%"/>
  </numFmts>
  <fonts count="13" x14ac:knownFonts="1">
    <font>
      <sz val="11"/>
      <color theme="1"/>
      <name val="Calibri"/>
      <family val="2"/>
      <scheme val="minor"/>
    </font>
    <font>
      <sz val="11"/>
      <color theme="1"/>
      <name val="Calibri"/>
      <family val="2"/>
      <scheme val="minor"/>
    </font>
    <font>
      <sz val="10"/>
      <color theme="1"/>
      <name val="Calibri"/>
      <family val="2"/>
      <scheme val="minor"/>
    </font>
    <font>
      <sz val="11"/>
      <name val="Calibri"/>
      <family val="2"/>
    </font>
    <font>
      <sz val="10"/>
      <name val="Calibri"/>
      <family val="2"/>
    </font>
    <font>
      <b/>
      <sz val="10"/>
      <name val="Calibri"/>
      <family val="2"/>
    </font>
    <font>
      <sz val="8"/>
      <name val="Calibri"/>
      <family val="2"/>
      <scheme val="minor"/>
    </font>
    <font>
      <b/>
      <sz val="10"/>
      <color rgb="FF000000"/>
      <name val="Calibri"/>
      <family val="2"/>
      <scheme val="minor"/>
    </font>
    <font>
      <sz val="10"/>
      <color rgb="FF000000"/>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6">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theme="0" tint="-0.34998626667073579"/>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5">
    <xf numFmtId="0" fontId="0" fillId="0" borderId="0" xfId="0"/>
    <xf numFmtId="0" fontId="0" fillId="0" borderId="0" xfId="0" applyProtection="1">
      <protection locked="0"/>
    </xf>
    <xf numFmtId="0" fontId="3" fillId="0" borderId="0" xfId="0" applyFont="1" applyProtection="1">
      <protection locked="0"/>
    </xf>
    <xf numFmtId="0" fontId="7" fillId="8" borderId="29" xfId="0" applyFont="1" applyFill="1" applyBorder="1" applyAlignment="1">
      <alignment horizontal="center" vertical="center" wrapText="1" readingOrder="1"/>
    </xf>
    <xf numFmtId="0" fontId="7" fillId="8" borderId="30" xfId="0" applyFont="1" applyFill="1" applyBorder="1" applyAlignment="1">
      <alignment horizontal="center" vertical="center" wrapText="1" readingOrder="1"/>
    </xf>
    <xf numFmtId="0" fontId="7" fillId="8" borderId="31" xfId="0" applyFont="1" applyFill="1" applyBorder="1" applyAlignment="1">
      <alignment horizontal="center" vertical="center" wrapText="1" readingOrder="1"/>
    </xf>
    <xf numFmtId="0" fontId="2" fillId="0" borderId="0" xfId="0" applyFont="1" applyAlignment="1">
      <alignment horizontal="justify" vertical="center"/>
    </xf>
    <xf numFmtId="0" fontId="2" fillId="0" borderId="0" xfId="0" applyFont="1" applyAlignment="1">
      <alignment horizontal="left" vertical="center" wrapText="1"/>
    </xf>
    <xf numFmtId="0" fontId="7" fillId="9" borderId="1" xfId="0" applyFont="1" applyFill="1" applyBorder="1" applyAlignment="1">
      <alignment vertical="top" wrapText="1"/>
    </xf>
    <xf numFmtId="0" fontId="7" fillId="9" borderId="5" xfId="0" applyFont="1" applyFill="1" applyBorder="1" applyAlignment="1">
      <alignment vertical="top"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9" borderId="9" xfId="0" applyFont="1" applyFill="1" applyBorder="1" applyAlignment="1">
      <alignment vertical="top" wrapText="1"/>
    </xf>
    <xf numFmtId="164" fontId="8" fillId="0" borderId="12" xfId="0" applyNumberFormat="1" applyFont="1" applyBorder="1" applyAlignment="1">
      <alignment horizontal="center" vertical="center" wrapText="1"/>
    </xf>
    <xf numFmtId="0" fontId="7" fillId="0" borderId="17" xfId="0" applyFont="1" applyBorder="1" applyAlignment="1">
      <alignment vertical="center"/>
    </xf>
    <xf numFmtId="0" fontId="2" fillId="0" borderId="17" xfId="0" applyFont="1" applyBorder="1"/>
    <xf numFmtId="0" fontId="2" fillId="0" borderId="0" xfId="0" applyFont="1"/>
    <xf numFmtId="4" fontId="12" fillId="0" borderId="27" xfId="0" applyNumberFormat="1" applyFont="1" applyBorder="1" applyAlignment="1" applyProtection="1">
      <alignment horizontal="center" vertical="center" wrapText="1" readingOrder="1"/>
      <protection locked="0"/>
    </xf>
    <xf numFmtId="10" fontId="12" fillId="7" borderId="27" xfId="2" applyNumberFormat="1" applyFont="1" applyFill="1" applyBorder="1" applyAlignment="1" applyProtection="1">
      <alignment horizontal="center" vertical="center" wrapText="1" readingOrder="1"/>
      <protection locked="0"/>
    </xf>
    <xf numFmtId="165" fontId="12" fillId="7" borderId="24" xfId="0" applyNumberFormat="1" applyFont="1" applyFill="1" applyBorder="1" applyAlignment="1" applyProtection="1">
      <alignment horizontal="center" vertical="center" wrapText="1" readingOrder="1"/>
      <protection locked="0"/>
    </xf>
    <xf numFmtId="4" fontId="12" fillId="0" borderId="32" xfId="0" applyNumberFormat="1" applyFont="1" applyBorder="1" applyAlignment="1" applyProtection="1">
      <alignment horizontal="center" vertical="center" wrapText="1" readingOrder="1"/>
      <protection locked="0"/>
    </xf>
    <xf numFmtId="0" fontId="7" fillId="0" borderId="37" xfId="0" applyFont="1" applyBorder="1" applyAlignment="1" applyProtection="1">
      <alignment vertical="center" wrapText="1"/>
      <protection locked="0"/>
    </xf>
    <xf numFmtId="0" fontId="2" fillId="6" borderId="37" xfId="0" applyFont="1" applyFill="1" applyBorder="1" applyAlignment="1">
      <alignment horizontal="center" vertical="center" wrapText="1"/>
    </xf>
    <xf numFmtId="0" fontId="2" fillId="6" borderId="37" xfId="0" applyFont="1" applyFill="1" applyBorder="1" applyAlignment="1">
      <alignment horizontal="center" vertical="center"/>
    </xf>
    <xf numFmtId="0" fontId="7" fillId="0" borderId="37" xfId="0" applyFont="1" applyBorder="1" applyAlignment="1">
      <alignment vertical="center"/>
    </xf>
    <xf numFmtId="0" fontId="10" fillId="0" borderId="37" xfId="0" applyFont="1" applyBorder="1"/>
    <xf numFmtId="0" fontId="7" fillId="0" borderId="37" xfId="0" applyFont="1" applyBorder="1" applyAlignment="1">
      <alignment vertical="center" wrapText="1"/>
    </xf>
    <xf numFmtId="4" fontId="12" fillId="0" borderId="27" xfId="0" applyNumberFormat="1" applyFont="1" applyBorder="1" applyAlignment="1" applyProtection="1">
      <alignment horizontal="center" vertical="center" wrapText="1"/>
      <protection locked="0"/>
    </xf>
    <xf numFmtId="4" fontId="12" fillId="0" borderId="32" xfId="0" applyNumberFormat="1" applyFont="1" applyBorder="1" applyAlignment="1" applyProtection="1">
      <alignment horizontal="center" vertical="center" wrapText="1"/>
      <protection locked="0"/>
    </xf>
    <xf numFmtId="0" fontId="7" fillId="0" borderId="17" xfId="0" applyFont="1" applyBorder="1" applyAlignment="1" applyProtection="1">
      <alignment vertical="center" wrapText="1"/>
      <protection locked="0"/>
    </xf>
    <xf numFmtId="0" fontId="2" fillId="0" borderId="0" xfId="0" applyFont="1" applyAlignment="1">
      <alignment horizontal="justify" vertical="center" wrapText="1"/>
    </xf>
    <xf numFmtId="10" fontId="12" fillId="6" borderId="27" xfId="2" applyNumberFormat="1" applyFont="1" applyFill="1" applyBorder="1" applyAlignment="1" applyProtection="1">
      <alignment horizontal="center" vertical="center" wrapText="1" readingOrder="1"/>
      <protection locked="0"/>
    </xf>
    <xf numFmtId="165" fontId="12" fillId="6" borderId="24" xfId="0" applyNumberFormat="1" applyFont="1" applyFill="1" applyBorder="1" applyAlignment="1" applyProtection="1">
      <alignment horizontal="center" vertical="center" wrapText="1" readingOrder="1"/>
      <protection locked="0"/>
    </xf>
    <xf numFmtId="0" fontId="7" fillId="8" borderId="41" xfId="0" applyFont="1" applyFill="1" applyBorder="1" applyAlignment="1">
      <alignment horizontal="center" vertical="center" wrapText="1" readingOrder="1"/>
    </xf>
    <xf numFmtId="0" fontId="2" fillId="0" borderId="42" xfId="0" applyFont="1" applyBorder="1" applyAlignment="1">
      <alignment horizontal="justify" vertical="center"/>
    </xf>
    <xf numFmtId="0" fontId="2" fillId="0" borderId="43" xfId="0" applyFont="1" applyBorder="1" applyAlignment="1">
      <alignment horizontal="justify" vertical="center"/>
    </xf>
    <xf numFmtId="4" fontId="12" fillId="0" borderId="23" xfId="0" applyNumberFormat="1" applyFont="1" applyBorder="1" applyAlignment="1" applyProtection="1">
      <alignment horizontal="center" vertical="center" wrapText="1" readingOrder="1"/>
      <protection locked="0"/>
    </xf>
    <xf numFmtId="4" fontId="12" fillId="0" borderId="44" xfId="0" applyNumberFormat="1" applyFont="1" applyBorder="1" applyAlignment="1" applyProtection="1">
      <alignment horizontal="center" vertical="center" wrapText="1" readingOrder="1"/>
      <protection locked="0"/>
    </xf>
    <xf numFmtId="0" fontId="7" fillId="8" borderId="45" xfId="0" applyFont="1" applyFill="1" applyBorder="1" applyAlignment="1">
      <alignment horizontal="center" vertical="center" wrapText="1" readingOrder="1"/>
    </xf>
    <xf numFmtId="0" fontId="2" fillId="0" borderId="42" xfId="0" applyFont="1" applyBorder="1" applyAlignment="1">
      <alignment horizontal="left" vertical="center" wrapText="1"/>
    </xf>
    <xf numFmtId="0" fontId="2" fillId="0" borderId="43" xfId="0" applyFont="1" applyBorder="1" applyAlignment="1">
      <alignment horizontal="left" vertical="center" wrapText="1"/>
    </xf>
    <xf numFmtId="0" fontId="11" fillId="8" borderId="30" xfId="0" applyFont="1" applyFill="1" applyBorder="1" applyAlignment="1">
      <alignment horizontal="center" vertical="center" wrapText="1" readingOrder="1"/>
    </xf>
    <xf numFmtId="4" fontId="12" fillId="9" borderId="32" xfId="0" applyNumberFormat="1" applyFont="1" applyFill="1" applyBorder="1" applyAlignment="1" applyProtection="1">
      <alignment horizontal="center" vertical="center" wrapText="1" readingOrder="1"/>
      <protection locked="0"/>
    </xf>
    <xf numFmtId="0" fontId="11" fillId="0" borderId="38" xfId="0" applyFont="1" applyBorder="1" applyAlignment="1" applyProtection="1">
      <alignment vertical="center" wrapText="1"/>
      <protection locked="0"/>
    </xf>
    <xf numFmtId="0" fontId="5" fillId="9" borderId="33" xfId="0" applyFont="1" applyFill="1" applyBorder="1" applyProtection="1">
      <protection locked="0"/>
    </xf>
    <xf numFmtId="0" fontId="3" fillId="9" borderId="34" xfId="0" applyFont="1" applyFill="1" applyBorder="1" applyProtection="1">
      <protection locked="0"/>
    </xf>
    <xf numFmtId="0" fontId="3" fillId="9" borderId="35" xfId="0" applyFont="1" applyFill="1" applyBorder="1" applyProtection="1">
      <protection locked="0"/>
    </xf>
    <xf numFmtId="0" fontId="7" fillId="0" borderId="42" xfId="0" applyFont="1" applyBorder="1" applyAlignment="1" applyProtection="1">
      <alignment vertical="center" wrapText="1"/>
      <protection locked="0"/>
    </xf>
    <xf numFmtId="0" fontId="2" fillId="0" borderId="37" xfId="0" applyFont="1" applyBorder="1" applyAlignment="1" applyProtection="1">
      <alignment horizontal="left" vertical="center" wrapText="1"/>
      <protection locked="0"/>
    </xf>
    <xf numFmtId="0" fontId="9" fillId="4" borderId="17" xfId="0" applyFont="1" applyFill="1" applyBorder="1" applyAlignment="1">
      <alignment horizontal="left" vertical="center"/>
    </xf>
    <xf numFmtId="0" fontId="9" fillId="4" borderId="0" xfId="0" applyFont="1" applyFill="1" applyAlignment="1">
      <alignment horizontal="left" vertical="center"/>
    </xf>
    <xf numFmtId="0" fontId="9" fillId="4" borderId="18" xfId="0" applyFont="1" applyFill="1" applyBorder="1" applyAlignment="1">
      <alignment horizontal="left" vertical="center"/>
    </xf>
    <xf numFmtId="0" fontId="10" fillId="5" borderId="17" xfId="0" applyFont="1" applyFill="1" applyBorder="1" applyAlignment="1">
      <alignment horizontal="left" vertical="center"/>
    </xf>
    <xf numFmtId="0" fontId="10" fillId="5" borderId="0" xfId="0" applyFont="1" applyFill="1" applyAlignment="1">
      <alignment horizontal="left" vertical="center"/>
    </xf>
    <xf numFmtId="0" fontId="10" fillId="5" borderId="18" xfId="0" applyFont="1" applyFill="1" applyBorder="1" applyAlignment="1">
      <alignment horizontal="left" vertical="center"/>
    </xf>
    <xf numFmtId="0" fontId="10" fillId="5" borderId="17" xfId="0" applyFont="1" applyFill="1" applyBorder="1" applyAlignment="1">
      <alignment horizontal="left" vertical="center" wrapText="1"/>
    </xf>
    <xf numFmtId="0" fontId="10" fillId="5" borderId="0" xfId="0" applyFont="1" applyFill="1" applyAlignment="1">
      <alignment horizontal="left" vertical="center" wrapText="1"/>
    </xf>
    <xf numFmtId="0" fontId="10" fillId="5" borderId="18" xfId="0" applyFont="1" applyFill="1" applyBorder="1" applyAlignment="1">
      <alignment horizontal="left" vertical="center" wrapText="1"/>
    </xf>
    <xf numFmtId="0" fontId="2" fillId="0" borderId="17"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9" fillId="4" borderId="38" xfId="0" applyFont="1" applyFill="1" applyBorder="1" applyAlignment="1">
      <alignment horizontal="left" vertical="center"/>
    </xf>
    <xf numFmtId="0" fontId="9" fillId="4" borderId="39" xfId="0" applyFont="1" applyFill="1" applyBorder="1" applyAlignment="1">
      <alignment horizontal="left" vertical="center"/>
    </xf>
    <xf numFmtId="0" fontId="9" fillId="4" borderId="40" xfId="0" applyFont="1" applyFill="1" applyBorder="1" applyAlignment="1">
      <alignment horizontal="left" vertical="center"/>
    </xf>
    <xf numFmtId="0" fontId="2" fillId="0" borderId="39"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2" fillId="0" borderId="21" xfId="0" applyFont="1" applyBorder="1" applyAlignment="1" applyProtection="1">
      <alignment horizontal="left" vertical="center" wrapText="1"/>
      <protection locked="0"/>
    </xf>
    <xf numFmtId="0" fontId="7" fillId="8" borderId="27" xfId="0" applyFont="1" applyFill="1" applyBorder="1" applyAlignment="1">
      <alignment horizontal="center" vertical="center" wrapText="1" readingOrder="1"/>
    </xf>
    <xf numFmtId="0" fontId="12" fillId="6" borderId="28" xfId="0" applyFont="1" applyFill="1" applyBorder="1" applyAlignment="1">
      <alignment vertical="top" wrapText="1"/>
    </xf>
    <xf numFmtId="0" fontId="2" fillId="0" borderId="33" xfId="0" applyFont="1" applyBorder="1" applyAlignment="1" applyProtection="1">
      <alignment horizontal="left" vertical="center" wrapText="1"/>
      <protection locked="0"/>
    </xf>
    <xf numFmtId="0" fontId="2" fillId="0" borderId="34" xfId="0" applyFont="1" applyBorder="1" applyAlignment="1" applyProtection="1">
      <alignment horizontal="left" vertical="center" wrapText="1"/>
      <protection locked="0"/>
    </xf>
    <xf numFmtId="0" fontId="2" fillId="0" borderId="35" xfId="0" applyFont="1" applyBorder="1" applyAlignment="1" applyProtection="1">
      <alignment horizontal="left" vertical="center" wrapText="1"/>
      <protection locked="0"/>
    </xf>
    <xf numFmtId="0" fontId="11" fillId="0" borderId="37" xfId="0" applyFont="1" applyBorder="1" applyAlignment="1" applyProtection="1">
      <alignment horizontal="left" vertical="center" wrapText="1"/>
      <protection locked="0"/>
    </xf>
    <xf numFmtId="0" fontId="12" fillId="6" borderId="27" xfId="0" applyFont="1" applyFill="1" applyBorder="1" applyAlignment="1">
      <alignment vertical="top" wrapText="1"/>
    </xf>
    <xf numFmtId="0" fontId="11" fillId="6" borderId="22" xfId="0" applyFont="1" applyFill="1" applyBorder="1" applyAlignment="1">
      <alignment horizontal="center" vertical="center" wrapText="1" readingOrder="1"/>
    </xf>
    <xf numFmtId="0" fontId="11" fillId="6" borderId="23" xfId="0" applyFont="1" applyFill="1" applyBorder="1" applyAlignment="1">
      <alignment horizontal="center" vertical="center" wrapText="1" readingOrder="1"/>
    </xf>
    <xf numFmtId="0" fontId="11" fillId="6" borderId="24" xfId="0" applyFont="1" applyFill="1" applyBorder="1" applyAlignment="1">
      <alignment horizontal="center" vertical="center" wrapText="1" readingOrder="1"/>
    </xf>
    <xf numFmtId="0" fontId="11" fillId="6" borderId="36" xfId="0" applyFont="1" applyFill="1" applyBorder="1" applyAlignment="1">
      <alignment horizontal="center" vertical="center" wrapText="1" readingOrder="1"/>
    </xf>
    <xf numFmtId="0" fontId="11" fillId="6" borderId="25" xfId="0" applyFont="1" applyFill="1" applyBorder="1" applyAlignment="1">
      <alignment horizontal="center" vertical="center" wrapText="1" readingOrder="1"/>
    </xf>
    <xf numFmtId="39" fontId="12" fillId="0" borderId="26" xfId="1" applyNumberFormat="1" applyFont="1" applyFill="1" applyBorder="1" applyAlignment="1" applyProtection="1">
      <alignment horizontal="center" vertical="center" wrapText="1" readingOrder="1"/>
      <protection locked="0"/>
    </xf>
    <xf numFmtId="39" fontId="12" fillId="0" borderId="27" xfId="1" applyNumberFormat="1" applyFont="1" applyFill="1" applyBorder="1" applyAlignment="1" applyProtection="1">
      <alignment horizontal="center" vertical="center" wrapText="1" readingOrder="1"/>
      <protection locked="0"/>
    </xf>
    <xf numFmtId="39" fontId="12" fillId="0" borderId="24" xfId="1" applyNumberFormat="1" applyFont="1" applyFill="1" applyBorder="1" applyAlignment="1" applyProtection="1">
      <alignment horizontal="center" vertical="center" wrapText="1" readingOrder="1"/>
      <protection locked="0"/>
    </xf>
    <xf numFmtId="39" fontId="12" fillId="0" borderId="36" xfId="1" applyNumberFormat="1" applyFont="1" applyFill="1" applyBorder="1" applyAlignment="1" applyProtection="1">
      <alignment horizontal="center" vertical="center" wrapText="1" readingOrder="1"/>
      <protection locked="0"/>
    </xf>
    <xf numFmtId="39" fontId="12" fillId="0" borderId="23" xfId="1" applyNumberFormat="1" applyFont="1" applyFill="1" applyBorder="1" applyAlignment="1" applyProtection="1">
      <alignment horizontal="center" vertical="center" wrapText="1" readingOrder="1"/>
      <protection locked="0"/>
    </xf>
    <xf numFmtId="10" fontId="12" fillId="0" borderId="27" xfId="2" applyNumberFormat="1" applyFont="1" applyFill="1" applyBorder="1" applyAlignment="1" applyProtection="1">
      <alignment horizontal="center" vertical="center" wrapText="1" readingOrder="1"/>
    </xf>
    <xf numFmtId="10" fontId="12" fillId="0" borderId="28" xfId="2" applyNumberFormat="1" applyFont="1" applyFill="1" applyBorder="1" applyAlignment="1" applyProtection="1">
      <alignment horizontal="center" vertical="center" wrapText="1" readingOrder="1"/>
    </xf>
    <xf numFmtId="0" fontId="2" fillId="0" borderId="37" xfId="0" applyFont="1" applyBorder="1" applyAlignment="1" applyProtection="1">
      <alignment vertical="center" wrapText="1"/>
      <protection locked="0"/>
    </xf>
    <xf numFmtId="10" fontId="12" fillId="7" borderId="27" xfId="2" applyNumberFormat="1" applyFont="1" applyFill="1" applyBorder="1" applyAlignment="1" applyProtection="1">
      <alignment horizontal="center" vertical="center" wrapText="1" readingOrder="1"/>
    </xf>
    <xf numFmtId="10" fontId="12" fillId="7" borderId="28" xfId="2" applyNumberFormat="1" applyFont="1" applyFill="1" applyBorder="1" applyAlignment="1" applyProtection="1">
      <alignment horizontal="center" vertical="center" wrapText="1" readingOrder="1"/>
    </xf>
    <xf numFmtId="0" fontId="2" fillId="0" borderId="20" xfId="0" applyFont="1" applyBorder="1" applyAlignment="1" applyProtection="1">
      <alignment vertical="center" wrapText="1"/>
      <protection locked="0"/>
    </xf>
    <xf numFmtId="0" fontId="2" fillId="0" borderId="21" xfId="0" applyFont="1" applyBorder="1" applyAlignment="1" applyProtection="1">
      <alignment vertical="center" wrapText="1"/>
      <protection locked="0"/>
    </xf>
    <xf numFmtId="0" fontId="4" fillId="9" borderId="38"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9" borderId="40" xfId="0" applyFont="1" applyFill="1" applyBorder="1" applyAlignment="1">
      <alignment horizontal="left" vertical="center" wrapText="1"/>
    </xf>
    <xf numFmtId="49" fontId="2" fillId="0" borderId="19" xfId="0" quotePrefix="1" applyNumberFormat="1" applyFont="1" applyBorder="1" applyAlignment="1" applyProtection="1">
      <alignment horizontal="left" vertical="center" wrapText="1"/>
      <protection locked="0"/>
    </xf>
    <xf numFmtId="49" fontId="2" fillId="0" borderId="20" xfId="0" quotePrefix="1" applyNumberFormat="1" applyFont="1" applyBorder="1" applyAlignment="1" applyProtection="1">
      <alignment horizontal="left" vertical="center" wrapText="1"/>
      <protection locked="0"/>
    </xf>
    <xf numFmtId="49" fontId="2" fillId="0" borderId="21" xfId="0" quotePrefix="1" applyNumberFormat="1" applyFont="1" applyBorder="1" applyAlignment="1" applyProtection="1">
      <alignment horizontal="left" vertical="center" wrapText="1"/>
      <protection locked="0"/>
    </xf>
    <xf numFmtId="0" fontId="7" fillId="2" borderId="5"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6"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0" xfId="0" applyFont="1" applyAlignment="1">
      <alignment horizontal="center"/>
    </xf>
    <xf numFmtId="0" fontId="2" fillId="0" borderId="16" xfId="0" applyFont="1" applyBorder="1" applyAlignment="1">
      <alignment horizontal="center"/>
    </xf>
    <xf numFmtId="0" fontId="2" fillId="3" borderId="17" xfId="0" applyFont="1" applyFill="1" applyBorder="1" applyAlignment="1">
      <alignment horizontal="center"/>
    </xf>
    <xf numFmtId="0" fontId="2" fillId="3" borderId="0" xfId="0" applyFont="1" applyFill="1" applyAlignment="1">
      <alignment horizontal="center"/>
    </xf>
    <xf numFmtId="0" fontId="2" fillId="3" borderId="18" xfId="0" applyFont="1" applyFill="1" applyBorder="1" applyAlignment="1">
      <alignment horizontal="center"/>
    </xf>
    <xf numFmtId="0" fontId="7" fillId="9" borderId="2"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8" fillId="9" borderId="13" xfId="0" applyFont="1" applyFill="1" applyBorder="1" applyAlignment="1">
      <alignment horizontal="center" vertical="center" wrapText="1"/>
    </xf>
  </cellXfs>
  <cellStyles count="3">
    <cellStyle name="Millares" xfId="1" builtinId="3"/>
    <cellStyle name="Normal" xfId="0" builtinId="0"/>
    <cellStyle name="Porcentaje" xfId="2" builtinId="5"/>
  </cellStyles>
  <dxfs count="45">
    <dxf>
      <font>
        <b val="0"/>
        <i val="0"/>
        <strike val="0"/>
        <condense val="0"/>
        <extend val="0"/>
        <outline val="0"/>
        <shadow val="0"/>
        <u val="none"/>
        <vertAlign val="baseline"/>
        <sz val="10"/>
        <color auto="1"/>
        <name val="Calibri"/>
        <scheme val="minor"/>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minor"/>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10"/>
        <color auto="1"/>
        <name val="Calibri"/>
        <scheme val="minor"/>
      </font>
      <numFmt numFmtId="165" formatCode="[$-10409]0.00%"/>
      <fill>
        <patternFill patternType="solid">
          <fgColor indexed="64"/>
          <bgColor theme="0" tint="-0.14999847407452621"/>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14" formatCode="0.00%"/>
      <fill>
        <patternFill patternType="solid">
          <fgColor indexed="64"/>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minor"/>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10"/>
        <color auto="1"/>
        <name val="Calibri"/>
        <scheme val="minor"/>
      </font>
      <numFmt numFmtId="165" formatCode="[$-10409]0.00%"/>
      <fill>
        <patternFill patternType="solid">
          <fgColor indexed="64"/>
          <bgColor theme="0" tint="-0.14999847407452621"/>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14" formatCode="0.00%"/>
      <fill>
        <patternFill patternType="solid">
          <fgColor indexed="64"/>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minor"/>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523999" cy="578374"/>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0" y="0"/>
          <a:ext cx="1523999" cy="578374"/>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32" totalsRowShown="0" headerRowDxfId="44" dataDxfId="42" headerRowBorderDxfId="43" tableBorderDxfId="41" totalsRowBorderDxfId="40">
  <tableColumns count="10">
    <tableColumn id="1" xr3:uid="{00000000-0010-0000-0000-000001000000}" name="Producto" dataDxfId="39"/>
    <tableColumn id="2" xr3:uid="{00000000-0010-0000-0000-000002000000}" name="Indicador" dataDxfId="38"/>
    <tableColumn id="3" xr3:uid="{00000000-0010-0000-0000-000003000000}" name="Física_x000a_(A)" dataDxfId="37"/>
    <tableColumn id="4" xr3:uid="{00000000-0010-0000-0000-000004000000}" name="Financiera_x000a_(B)" dataDxfId="36"/>
    <tableColumn id="9" xr3:uid="{00000000-0010-0000-0000-000009000000}" name="Física_x000a_(C)" dataDxfId="35"/>
    <tableColumn id="10" xr3:uid="{00000000-0010-0000-0000-00000A000000}" name="Financiera_x000a_(D)" dataDxfId="34"/>
    <tableColumn id="5" xr3:uid="{00000000-0010-0000-0000-000005000000}" name="Física _x000a_(E)" dataDxfId="33"/>
    <tableColumn id="6" xr3:uid="{00000000-0010-0000-0000-000006000000}" name="Financiera _x000a_ (F)" dataDxfId="32"/>
    <tableColumn id="7" xr3:uid="{00000000-0010-0000-0000-000007000000}" name="Física _x000a_(%)_x000a_ G=E/C" dataDxfId="31">
      <calculatedColumnFormula>IF(G29&gt;0,G29/E29,0)</calculatedColumnFormula>
    </tableColumn>
    <tableColumn id="8" xr3:uid="{00000000-0010-0000-0000-000008000000}" name="Financiero _x000a_(%) _x000a_H=F/D" dataDxfId="30">
      <calculatedColumnFormula>IF(H29&gt;0,H29/F29,0)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3" displayName="Tabla13" ref="A75:J78" totalsRowShown="0" headerRowDxfId="29" dataDxfId="27" headerRowBorderDxfId="28" tableBorderDxfId="26" totalsRowBorderDxfId="25">
  <tableColumns count="10">
    <tableColumn id="1" xr3:uid="{00000000-0010-0000-0100-000001000000}" name="Producto" dataDxfId="24"/>
    <tableColumn id="2" xr3:uid="{00000000-0010-0000-0100-000002000000}" name="Indicador" dataDxfId="23"/>
    <tableColumn id="3" xr3:uid="{00000000-0010-0000-0100-000003000000}" name="Física_x000a_(A)" dataDxfId="22"/>
    <tableColumn id="4" xr3:uid="{00000000-0010-0000-0100-000004000000}" name="Financiera_x000a_(B)" dataDxfId="21"/>
    <tableColumn id="9" xr3:uid="{00000000-0010-0000-0100-000009000000}" name="Física_x000a_(C)" dataDxfId="20"/>
    <tableColumn id="10" xr3:uid="{00000000-0010-0000-0100-00000A000000}" name="Financiera_x000a_(D)" dataDxfId="19"/>
    <tableColumn id="5" xr3:uid="{00000000-0010-0000-0100-000005000000}" name="Física _x000a_(E)" dataDxfId="18"/>
    <tableColumn id="6" xr3:uid="{00000000-0010-0000-0100-000006000000}" name="Financiera _x000a_ (F)" dataDxfId="17"/>
    <tableColumn id="7" xr3:uid="{00000000-0010-0000-0100-000007000000}" name="Física _x000a_(%)_x000a_ G=E/C" dataDxfId="16">
      <calculatedColumnFormula>IF(G76&gt;0,G76/E76,0)</calculatedColumnFormula>
    </tableColumn>
    <tableColumn id="8" xr3:uid="{00000000-0010-0000-0100-000008000000}" name="Financiero _x000a_(%) _x000a_H=F/D" dataDxfId="15">
      <calculatedColumnFormula>IF(H76&gt;0,H76/F76,0)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134" displayName="Tabla134" ref="A116:J118" totalsRowShown="0" headerRowDxfId="14" dataDxfId="12" headerRowBorderDxfId="13" tableBorderDxfId="11" totalsRowBorderDxfId="10">
  <tableColumns count="10">
    <tableColumn id="1" xr3:uid="{00000000-0010-0000-0200-000001000000}" name="Producto" dataDxfId="9"/>
    <tableColumn id="2" xr3:uid="{00000000-0010-0000-0200-000002000000}" name="Indicador" dataDxfId="8"/>
    <tableColumn id="3" xr3:uid="{00000000-0010-0000-0200-000003000000}" name="Física_x000a_(A)" dataDxfId="7"/>
    <tableColumn id="4" xr3:uid="{00000000-0010-0000-0200-000004000000}" name="Financiera_x000a_(B)" dataDxfId="6"/>
    <tableColumn id="9" xr3:uid="{00000000-0010-0000-0200-000009000000}" name="Física_x000a_(C)" dataDxfId="5"/>
    <tableColumn id="10" xr3:uid="{00000000-0010-0000-0200-00000A000000}" name="Financiera_x000a_(D)" dataDxfId="4"/>
    <tableColumn id="5" xr3:uid="{00000000-0010-0000-0200-000005000000}" name="Física _x000a_(E)" dataDxfId="3"/>
    <tableColumn id="6" xr3:uid="{00000000-0010-0000-0200-000006000000}" name="Financiera _x000a_ (F)" dataDxfId="2"/>
    <tableColumn id="7" xr3:uid="{00000000-0010-0000-0200-000007000000}" name="Física _x000a_(%)_x000a_ G=E/C" dataDxfId="1">
      <calculatedColumnFormula>IF(G117&gt;0,G117/E117,0)</calculatedColumnFormula>
    </tableColumn>
    <tableColumn id="8" xr3:uid="{00000000-0010-0000-0200-000008000000}" name="Financiero _x000a_(%) _x000a_H=F/D" dataDxfId="0">
      <calculatedColumnFormula>IF(H117&gt;0,H117/F117,0)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37"/>
  <sheetViews>
    <sheetView tabSelected="1" topLeftCell="A51" zoomScaleNormal="100" workbookViewId="0">
      <selection activeCell="L67" sqref="L67"/>
    </sheetView>
  </sheetViews>
  <sheetFormatPr baseColWidth="10" defaultColWidth="11.42578125" defaultRowHeight="15" x14ac:dyDescent="0.25"/>
  <cols>
    <col min="1" max="1" width="23" style="2" customWidth="1"/>
    <col min="2" max="2" width="20.7109375" style="2" customWidth="1"/>
    <col min="3" max="3" width="12.7109375" style="2" customWidth="1"/>
    <col min="4" max="4" width="14.42578125" style="2" customWidth="1"/>
    <col min="5" max="5" width="12.7109375" style="2" customWidth="1"/>
    <col min="6" max="6" width="14.5703125" style="2" customWidth="1"/>
    <col min="7" max="7" width="12.7109375" style="2" customWidth="1"/>
    <col min="8" max="8" width="17.7109375" style="2" customWidth="1"/>
    <col min="9" max="9" width="15.7109375" style="2" customWidth="1"/>
    <col min="10" max="10" width="15" style="2" customWidth="1"/>
    <col min="11" max="11" width="11.42578125" style="2"/>
  </cols>
  <sheetData>
    <row r="1" spans="1:11" ht="16.5" customHeight="1" thickBot="1" x14ac:dyDescent="0.3">
      <c r="A1" s="8"/>
      <c r="B1" s="111" t="s">
        <v>141</v>
      </c>
      <c r="C1" s="112"/>
      <c r="D1" s="112"/>
      <c r="E1" s="112"/>
      <c r="F1" s="112"/>
      <c r="G1" s="112"/>
      <c r="H1" s="112"/>
      <c r="I1" s="112"/>
      <c r="J1" s="113"/>
      <c r="K1" s="1"/>
    </row>
    <row r="2" spans="1:11" ht="15.75" thickBot="1" x14ac:dyDescent="0.3">
      <c r="A2" s="9"/>
      <c r="B2" s="98" t="s">
        <v>0</v>
      </c>
      <c r="C2" s="99"/>
      <c r="D2" s="98" t="s">
        <v>1</v>
      </c>
      <c r="E2" s="99"/>
      <c r="F2" s="99"/>
      <c r="G2" s="99"/>
      <c r="H2" s="100"/>
      <c r="I2" s="10" t="s">
        <v>2</v>
      </c>
      <c r="J2" s="11" t="s">
        <v>3</v>
      </c>
      <c r="K2" s="1"/>
    </row>
    <row r="3" spans="1:11" ht="15.75" thickBot="1" x14ac:dyDescent="0.3">
      <c r="A3" s="12"/>
      <c r="B3" s="101" t="s">
        <v>4</v>
      </c>
      <c r="C3" s="102"/>
      <c r="D3" s="101"/>
      <c r="E3" s="102"/>
      <c r="F3" s="102"/>
      <c r="G3" s="102"/>
      <c r="H3" s="103"/>
      <c r="I3" s="13" t="s">
        <v>109</v>
      </c>
      <c r="J3" s="114" t="s">
        <v>142</v>
      </c>
      <c r="K3" s="1"/>
    </row>
    <row r="4" spans="1:11" x14ac:dyDescent="0.25">
      <c r="A4" s="104"/>
      <c r="B4" s="105"/>
      <c r="C4" s="105"/>
      <c r="D4" s="106"/>
      <c r="E4" s="106"/>
      <c r="F4" s="106"/>
      <c r="G4" s="106"/>
      <c r="H4" s="106"/>
      <c r="I4" s="105"/>
      <c r="J4" s="107"/>
      <c r="K4" s="1"/>
    </row>
    <row r="5" spans="1:11" ht="3" customHeight="1" x14ac:dyDescent="0.25">
      <c r="A5" s="108"/>
      <c r="B5" s="109"/>
      <c r="C5" s="109"/>
      <c r="D5" s="109"/>
      <c r="E5" s="109"/>
      <c r="F5" s="109"/>
      <c r="G5" s="109"/>
      <c r="H5" s="109"/>
      <c r="I5" s="109"/>
      <c r="J5" s="110"/>
      <c r="K5" s="1"/>
    </row>
    <row r="6" spans="1:11" x14ac:dyDescent="0.25">
      <c r="A6" s="49" t="s">
        <v>5</v>
      </c>
      <c r="B6" s="50"/>
      <c r="C6" s="50"/>
      <c r="D6" s="50"/>
      <c r="E6" s="50"/>
      <c r="F6" s="50"/>
      <c r="G6" s="50"/>
      <c r="H6" s="50"/>
      <c r="I6" s="50"/>
      <c r="J6" s="51"/>
      <c r="K6" s="1"/>
    </row>
    <row r="7" spans="1:11" x14ac:dyDescent="0.25">
      <c r="A7" s="52" t="s">
        <v>6</v>
      </c>
      <c r="B7" s="53"/>
      <c r="C7" s="53"/>
      <c r="D7" s="53"/>
      <c r="E7" s="53"/>
      <c r="F7" s="53"/>
      <c r="G7" s="53"/>
      <c r="H7" s="53"/>
      <c r="I7" s="53"/>
      <c r="J7" s="54"/>
      <c r="K7" s="1"/>
    </row>
    <row r="8" spans="1:11" x14ac:dyDescent="0.25">
      <c r="A8" s="24" t="s">
        <v>7</v>
      </c>
      <c r="B8" s="95" t="s">
        <v>47</v>
      </c>
      <c r="C8" s="96"/>
      <c r="D8" s="96"/>
      <c r="E8" s="96"/>
      <c r="F8" s="96"/>
      <c r="G8" s="96"/>
      <c r="H8" s="96"/>
      <c r="I8" s="96"/>
      <c r="J8" s="97"/>
      <c r="K8" s="1"/>
    </row>
    <row r="9" spans="1:11" ht="15" customHeight="1" x14ac:dyDescent="0.25">
      <c r="A9" s="25" t="s">
        <v>34</v>
      </c>
      <c r="B9" s="95" t="s">
        <v>48</v>
      </c>
      <c r="C9" s="96"/>
      <c r="D9" s="96"/>
      <c r="E9" s="96"/>
      <c r="F9" s="96"/>
      <c r="G9" s="96"/>
      <c r="H9" s="96"/>
      <c r="I9" s="96"/>
      <c r="J9" s="97"/>
      <c r="K9" s="1"/>
    </row>
    <row r="10" spans="1:11" x14ac:dyDescent="0.25">
      <c r="A10" s="25" t="s">
        <v>35</v>
      </c>
      <c r="B10" s="95" t="s">
        <v>49</v>
      </c>
      <c r="C10" s="96"/>
      <c r="D10" s="96"/>
      <c r="E10" s="96"/>
      <c r="F10" s="96"/>
      <c r="G10" s="96"/>
      <c r="H10" s="96"/>
      <c r="I10" s="96"/>
      <c r="J10" s="97"/>
      <c r="K10" s="1"/>
    </row>
    <row r="11" spans="1:11" ht="57" customHeight="1" x14ac:dyDescent="0.25">
      <c r="A11" s="24" t="s">
        <v>8</v>
      </c>
      <c r="B11" s="48" t="s">
        <v>50</v>
      </c>
      <c r="C11" s="48"/>
      <c r="D11" s="48"/>
      <c r="E11" s="48"/>
      <c r="F11" s="48"/>
      <c r="G11" s="48"/>
      <c r="H11" s="48"/>
      <c r="I11" s="48"/>
      <c r="J11" s="48"/>
    </row>
    <row r="12" spans="1:11" ht="44.25" customHeight="1" x14ac:dyDescent="0.25">
      <c r="A12" s="24" t="s">
        <v>9</v>
      </c>
      <c r="B12" s="48" t="s">
        <v>51</v>
      </c>
      <c r="C12" s="48"/>
      <c r="D12" s="48"/>
      <c r="E12" s="48"/>
      <c r="F12" s="48"/>
      <c r="G12" s="48"/>
      <c r="H12" s="48"/>
      <c r="I12" s="48"/>
      <c r="J12" s="48"/>
    </row>
    <row r="13" spans="1:11" x14ac:dyDescent="0.25">
      <c r="A13" s="49" t="s">
        <v>10</v>
      </c>
      <c r="B13" s="50"/>
      <c r="C13" s="50"/>
      <c r="D13" s="50"/>
      <c r="E13" s="50"/>
      <c r="F13" s="50"/>
      <c r="G13" s="50"/>
      <c r="H13" s="50"/>
      <c r="I13" s="50"/>
      <c r="J13" s="51"/>
    </row>
    <row r="14" spans="1:11" ht="27.75" customHeight="1" x14ac:dyDescent="0.25">
      <c r="A14" s="14" t="s">
        <v>11</v>
      </c>
      <c r="B14" s="22">
        <v>3</v>
      </c>
      <c r="C14" s="48" t="s">
        <v>52</v>
      </c>
      <c r="D14" s="48"/>
      <c r="E14" s="48"/>
      <c r="F14" s="48"/>
      <c r="G14" s="48"/>
      <c r="H14" s="48"/>
      <c r="I14" s="48"/>
      <c r="J14" s="48"/>
    </row>
    <row r="15" spans="1:11" ht="26.25" customHeight="1" x14ac:dyDescent="0.25">
      <c r="A15" s="14" t="s">
        <v>12</v>
      </c>
      <c r="B15" s="23">
        <v>3</v>
      </c>
      <c r="C15" s="48" t="s">
        <v>53</v>
      </c>
      <c r="D15" s="48"/>
      <c r="E15" s="48"/>
      <c r="F15" s="48"/>
      <c r="G15" s="48"/>
      <c r="H15" s="48"/>
      <c r="I15" s="48"/>
      <c r="J15" s="48"/>
    </row>
    <row r="16" spans="1:11" ht="27" customHeight="1" x14ac:dyDescent="0.25">
      <c r="A16" s="14" t="s">
        <v>13</v>
      </c>
      <c r="B16" s="23">
        <v>3</v>
      </c>
      <c r="C16" s="48" t="s">
        <v>54</v>
      </c>
      <c r="D16" s="48"/>
      <c r="E16" s="48"/>
      <c r="F16" s="48"/>
      <c r="G16" s="48"/>
      <c r="H16" s="48"/>
      <c r="I16" s="48"/>
      <c r="J16" s="48"/>
    </row>
    <row r="17" spans="1:11" x14ac:dyDescent="0.25">
      <c r="A17" s="49" t="s">
        <v>14</v>
      </c>
      <c r="B17" s="50"/>
      <c r="C17" s="50"/>
      <c r="D17" s="50"/>
      <c r="E17" s="50"/>
      <c r="F17" s="50"/>
      <c r="G17" s="50"/>
      <c r="H17" s="50"/>
      <c r="I17" s="50"/>
      <c r="J17" s="51"/>
    </row>
    <row r="18" spans="1:11" ht="18" customHeight="1" x14ac:dyDescent="0.25">
      <c r="A18" s="24" t="s">
        <v>15</v>
      </c>
      <c r="B18" s="73" t="s">
        <v>61</v>
      </c>
      <c r="C18" s="73"/>
      <c r="D18" s="73"/>
      <c r="E18" s="73"/>
      <c r="F18" s="73"/>
      <c r="G18" s="73"/>
      <c r="H18" s="73"/>
      <c r="I18" s="73"/>
      <c r="J18" s="73"/>
    </row>
    <row r="19" spans="1:11" ht="79.5" customHeight="1" x14ac:dyDescent="0.25">
      <c r="A19" s="26" t="s">
        <v>16</v>
      </c>
      <c r="B19" s="48" t="s">
        <v>75</v>
      </c>
      <c r="C19" s="48"/>
      <c r="D19" s="48"/>
      <c r="E19" s="48"/>
      <c r="F19" s="48"/>
      <c r="G19" s="48"/>
      <c r="H19" s="48"/>
      <c r="I19" s="48"/>
      <c r="J19" s="48"/>
    </row>
    <row r="20" spans="1:11" ht="24.75" customHeight="1" x14ac:dyDescent="0.25">
      <c r="A20" s="26" t="s">
        <v>62</v>
      </c>
      <c r="B20" s="48" t="s">
        <v>55</v>
      </c>
      <c r="C20" s="48"/>
      <c r="D20" s="48"/>
      <c r="E20" s="48"/>
      <c r="F20" s="48"/>
      <c r="G20" s="48"/>
      <c r="H20" s="48"/>
      <c r="I20" s="48"/>
      <c r="J20" s="48"/>
    </row>
    <row r="21" spans="1:11" ht="75" customHeight="1" x14ac:dyDescent="0.25">
      <c r="A21" s="26" t="s">
        <v>36</v>
      </c>
      <c r="B21" s="48" t="s">
        <v>108</v>
      </c>
      <c r="C21" s="48"/>
      <c r="D21" s="48"/>
      <c r="E21" s="48"/>
      <c r="F21" s="48"/>
      <c r="G21" s="48"/>
      <c r="H21" s="48"/>
      <c r="I21" s="48"/>
      <c r="J21" s="48"/>
      <c r="K21" s="1"/>
    </row>
    <row r="22" spans="1:11" x14ac:dyDescent="0.25">
      <c r="A22" s="49" t="s">
        <v>17</v>
      </c>
      <c r="B22" s="50"/>
      <c r="C22" s="50"/>
      <c r="D22" s="50"/>
      <c r="E22" s="50"/>
      <c r="F22" s="50"/>
      <c r="G22" s="50"/>
      <c r="H22" s="50"/>
      <c r="I22" s="50"/>
      <c r="J22" s="51"/>
    </row>
    <row r="23" spans="1:11" x14ac:dyDescent="0.25">
      <c r="A23" s="52" t="s">
        <v>18</v>
      </c>
      <c r="B23" s="53"/>
      <c r="C23" s="53"/>
      <c r="D23" s="53"/>
      <c r="E23" s="53"/>
      <c r="F23" s="53"/>
      <c r="G23" s="53"/>
      <c r="H23" s="53"/>
      <c r="I23" s="53"/>
      <c r="J23" s="54"/>
      <c r="K23" s="1"/>
    </row>
    <row r="24" spans="1:11" ht="29.25" customHeight="1" x14ac:dyDescent="0.25">
      <c r="A24" s="75" t="s">
        <v>19</v>
      </c>
      <c r="B24" s="76"/>
      <c r="C24" s="77" t="s">
        <v>20</v>
      </c>
      <c r="D24" s="78"/>
      <c r="E24" s="78"/>
      <c r="F24" s="78" t="s">
        <v>21</v>
      </c>
      <c r="G24" s="78"/>
      <c r="H24" s="76"/>
      <c r="I24" s="77" t="s">
        <v>22</v>
      </c>
      <c r="J24" s="79"/>
    </row>
    <row r="25" spans="1:11" x14ac:dyDescent="0.25">
      <c r="A25" s="80">
        <v>17225474831</v>
      </c>
      <c r="B25" s="81"/>
      <c r="C25" s="82">
        <v>17483458194.549999</v>
      </c>
      <c r="D25" s="83"/>
      <c r="E25" s="84"/>
      <c r="F25" s="82">
        <v>9393267358.3899994</v>
      </c>
      <c r="G25" s="83"/>
      <c r="H25" s="84"/>
      <c r="I25" s="85">
        <f>IF(F25&gt;0,F25/C25,0)</f>
        <v>0.53726598330060926</v>
      </c>
      <c r="J25" s="86"/>
    </row>
    <row r="26" spans="1:11" x14ac:dyDescent="0.25">
      <c r="A26" s="52" t="s">
        <v>23</v>
      </c>
      <c r="B26" s="53"/>
      <c r="C26" s="53"/>
      <c r="D26" s="53"/>
      <c r="E26" s="53"/>
      <c r="F26" s="53"/>
      <c r="G26" s="53"/>
      <c r="H26" s="53"/>
      <c r="I26" s="53"/>
      <c r="J26" s="54"/>
      <c r="K26" s="1"/>
    </row>
    <row r="27" spans="1:11" x14ac:dyDescent="0.25">
      <c r="A27" s="15"/>
      <c r="B27" s="16"/>
      <c r="C27" s="68" t="s">
        <v>46</v>
      </c>
      <c r="D27" s="74"/>
      <c r="E27" s="68" t="s">
        <v>110</v>
      </c>
      <c r="F27" s="74"/>
      <c r="G27" s="68" t="s">
        <v>111</v>
      </c>
      <c r="H27" s="68"/>
      <c r="I27" s="68" t="s">
        <v>24</v>
      </c>
      <c r="J27" s="69"/>
    </row>
    <row r="28" spans="1:11" ht="38.25" x14ac:dyDescent="0.25">
      <c r="A28" s="33" t="s">
        <v>25</v>
      </c>
      <c r="B28" s="38" t="s">
        <v>26</v>
      </c>
      <c r="C28" s="4" t="s">
        <v>37</v>
      </c>
      <c r="D28" s="4" t="s">
        <v>38</v>
      </c>
      <c r="E28" s="4" t="s">
        <v>40</v>
      </c>
      <c r="F28" s="41" t="s">
        <v>41</v>
      </c>
      <c r="G28" s="4" t="s">
        <v>42</v>
      </c>
      <c r="H28" s="41" t="s">
        <v>43</v>
      </c>
      <c r="I28" s="4" t="s">
        <v>44</v>
      </c>
      <c r="J28" s="5" t="s">
        <v>45</v>
      </c>
      <c r="K28"/>
    </row>
    <row r="29" spans="1:11" ht="94.5" customHeight="1" x14ac:dyDescent="0.25">
      <c r="A29" s="34" t="s">
        <v>56</v>
      </c>
      <c r="B29" s="39" t="s">
        <v>57</v>
      </c>
      <c r="C29" s="36">
        <v>94500</v>
      </c>
      <c r="D29" s="17">
        <v>2108695595</v>
      </c>
      <c r="E29" s="17">
        <v>37800</v>
      </c>
      <c r="F29" s="17">
        <v>632608678</v>
      </c>
      <c r="G29" s="27">
        <v>48709</v>
      </c>
      <c r="H29" s="17">
        <f>848754527.49+860260481.06</f>
        <v>1709015008.55</v>
      </c>
      <c r="I29" s="32">
        <f>IF(G29&gt;0,G29/E29,0)</f>
        <v>1.2885978835978835</v>
      </c>
      <c r="J29" s="32">
        <f t="shared" ref="J29:J32" si="0">IF(H29&gt;0,H29/F29,0)</f>
        <v>2.7015358277301407</v>
      </c>
      <c r="K29"/>
    </row>
    <row r="30" spans="1:11" ht="79.5" customHeight="1" x14ac:dyDescent="0.25">
      <c r="A30" s="35" t="s">
        <v>91</v>
      </c>
      <c r="B30" s="40" t="s">
        <v>92</v>
      </c>
      <c r="C30" s="37">
        <v>1500</v>
      </c>
      <c r="D30" s="20">
        <v>110499816</v>
      </c>
      <c r="E30" s="20">
        <v>750</v>
      </c>
      <c r="F30" s="20">
        <v>33149946</v>
      </c>
      <c r="G30" s="28">
        <v>536</v>
      </c>
      <c r="H30" s="20">
        <f>13510371.19+15549735.19</f>
        <v>29060106.379999999</v>
      </c>
      <c r="I30" s="32">
        <f t="shared" ref="I30:I32" si="1">IF(G30&gt;0,G30/E30,0)</f>
        <v>0.71466666666666667</v>
      </c>
      <c r="J30" s="32">
        <f t="shared" si="0"/>
        <v>0.87662605483580569</v>
      </c>
      <c r="K30"/>
    </row>
    <row r="31" spans="1:11" ht="88.5" customHeight="1" x14ac:dyDescent="0.25">
      <c r="A31" s="35" t="s">
        <v>58</v>
      </c>
      <c r="B31" s="40" t="s">
        <v>59</v>
      </c>
      <c r="C31" s="37">
        <v>4500</v>
      </c>
      <c r="D31" s="20">
        <v>36879305</v>
      </c>
      <c r="E31" s="20">
        <v>1800</v>
      </c>
      <c r="F31" s="20">
        <v>11063791</v>
      </c>
      <c r="G31" s="28">
        <v>4120</v>
      </c>
      <c r="H31" s="20">
        <v>1542388.98</v>
      </c>
      <c r="I31" s="31">
        <f t="shared" si="1"/>
        <v>2.2888888888888888</v>
      </c>
      <c r="J31" s="32">
        <f t="shared" si="0"/>
        <v>0.13940872346558245</v>
      </c>
      <c r="K31"/>
    </row>
    <row r="32" spans="1:11" ht="25.5" x14ac:dyDescent="0.25">
      <c r="A32" s="35" t="s">
        <v>94</v>
      </c>
      <c r="B32" s="40" t="s">
        <v>93</v>
      </c>
      <c r="C32" s="37">
        <v>1000</v>
      </c>
      <c r="D32" s="20">
        <v>15813311</v>
      </c>
      <c r="E32" s="20">
        <v>500</v>
      </c>
      <c r="F32" s="20">
        <v>4743994</v>
      </c>
      <c r="G32" s="28">
        <v>84</v>
      </c>
      <c r="H32" s="20">
        <v>10902146.710000001</v>
      </c>
      <c r="I32" s="31">
        <f t="shared" si="1"/>
        <v>0.16800000000000001</v>
      </c>
      <c r="J32" s="32">
        <f t="shared" si="0"/>
        <v>2.2980945401701605</v>
      </c>
      <c r="K32"/>
    </row>
    <row r="33" spans="1:11" x14ac:dyDescent="0.25">
      <c r="A33" s="49" t="s">
        <v>27</v>
      </c>
      <c r="B33" s="50"/>
      <c r="C33" s="50"/>
      <c r="D33" s="50"/>
      <c r="E33" s="50"/>
      <c r="F33" s="50"/>
      <c r="G33" s="50"/>
      <c r="H33" s="50"/>
      <c r="I33" s="50"/>
      <c r="J33" s="51"/>
    </row>
    <row r="34" spans="1:11" x14ac:dyDescent="0.25">
      <c r="A34" s="52" t="s">
        <v>28</v>
      </c>
      <c r="B34" s="53"/>
      <c r="C34" s="53"/>
      <c r="D34" s="53"/>
      <c r="E34" s="53"/>
      <c r="F34" s="53"/>
      <c r="G34" s="53"/>
      <c r="H34" s="53"/>
      <c r="I34" s="53"/>
      <c r="J34" s="54"/>
      <c r="K34" s="1"/>
    </row>
    <row r="35" spans="1:11" x14ac:dyDescent="0.25">
      <c r="A35" s="21" t="s">
        <v>29</v>
      </c>
      <c r="B35" s="48" t="s">
        <v>63</v>
      </c>
      <c r="C35" s="48"/>
      <c r="D35" s="48"/>
      <c r="E35" s="48"/>
      <c r="F35" s="48"/>
      <c r="G35" s="48"/>
      <c r="H35" s="48"/>
      <c r="I35" s="48"/>
      <c r="J35" s="48"/>
    </row>
    <row r="36" spans="1:11" ht="48.75" customHeight="1" x14ac:dyDescent="0.25">
      <c r="A36" s="21" t="s">
        <v>30</v>
      </c>
      <c r="B36" s="48" t="s">
        <v>102</v>
      </c>
      <c r="C36" s="48"/>
      <c r="D36" s="48"/>
      <c r="E36" s="48"/>
      <c r="F36" s="48"/>
      <c r="G36" s="48"/>
      <c r="H36" s="48"/>
      <c r="I36" s="48"/>
      <c r="J36" s="48"/>
    </row>
    <row r="37" spans="1:11" ht="61.5" customHeight="1" x14ac:dyDescent="0.25">
      <c r="A37" s="21" t="s">
        <v>31</v>
      </c>
      <c r="B37" s="48" t="s">
        <v>112</v>
      </c>
      <c r="C37" s="48"/>
      <c r="D37" s="48"/>
      <c r="E37" s="48"/>
      <c r="F37" s="48"/>
      <c r="G37" s="48"/>
      <c r="H37" s="48"/>
      <c r="I37" s="48"/>
      <c r="J37" s="48"/>
    </row>
    <row r="38" spans="1:11" ht="370.5" customHeight="1" x14ac:dyDescent="0.25">
      <c r="A38" s="21" t="s">
        <v>32</v>
      </c>
      <c r="B38" s="48" t="s">
        <v>113</v>
      </c>
      <c r="C38" s="48"/>
      <c r="D38" s="48"/>
      <c r="E38" s="48"/>
      <c r="F38" s="48"/>
      <c r="G38" s="48"/>
      <c r="H38" s="48"/>
      <c r="I38" s="48"/>
      <c r="J38" s="48"/>
    </row>
    <row r="39" spans="1:11" ht="54" customHeight="1" x14ac:dyDescent="0.25">
      <c r="A39" s="21" t="s">
        <v>76</v>
      </c>
      <c r="B39" s="64" t="s">
        <v>132</v>
      </c>
      <c r="C39" s="64"/>
      <c r="D39" s="64"/>
      <c r="E39" s="64"/>
      <c r="F39" s="64"/>
      <c r="G39" s="64"/>
      <c r="H39" s="64"/>
      <c r="I39" s="64"/>
      <c r="J39" s="65"/>
    </row>
    <row r="40" spans="1:11" x14ac:dyDescent="0.25">
      <c r="A40" s="49" t="s">
        <v>27</v>
      </c>
      <c r="B40" s="50"/>
      <c r="C40" s="50"/>
      <c r="D40" s="50"/>
      <c r="E40" s="50"/>
      <c r="F40" s="50"/>
      <c r="G40" s="50"/>
      <c r="H40" s="50"/>
      <c r="I40" s="50"/>
      <c r="J40" s="51"/>
    </row>
    <row r="41" spans="1:11" x14ac:dyDescent="0.25">
      <c r="A41" s="52" t="s">
        <v>28</v>
      </c>
      <c r="B41" s="53"/>
      <c r="C41" s="53"/>
      <c r="D41" s="53"/>
      <c r="E41" s="53"/>
      <c r="F41" s="53"/>
      <c r="G41" s="53"/>
      <c r="H41" s="53"/>
      <c r="I41" s="53"/>
      <c r="J41" s="54"/>
      <c r="K41" s="1"/>
    </row>
    <row r="42" spans="1:11" ht="20.25" customHeight="1" x14ac:dyDescent="0.25">
      <c r="A42" s="21" t="s">
        <v>29</v>
      </c>
      <c r="B42" s="48" t="s">
        <v>77</v>
      </c>
      <c r="C42" s="48"/>
      <c r="D42" s="48"/>
      <c r="E42" s="48"/>
      <c r="F42" s="48"/>
      <c r="G42" s="48"/>
      <c r="H42" s="48"/>
      <c r="I42" s="48"/>
      <c r="J42" s="48"/>
    </row>
    <row r="43" spans="1:11" ht="47.25" customHeight="1" x14ac:dyDescent="0.25">
      <c r="A43" s="21" t="s">
        <v>30</v>
      </c>
      <c r="B43" s="48" t="s">
        <v>78</v>
      </c>
      <c r="C43" s="48"/>
      <c r="D43" s="48"/>
      <c r="E43" s="48"/>
      <c r="F43" s="48"/>
      <c r="G43" s="48"/>
      <c r="H43" s="48"/>
      <c r="I43" s="48"/>
      <c r="J43" s="48"/>
    </row>
    <row r="44" spans="1:11" ht="53.25" customHeight="1" x14ac:dyDescent="0.25">
      <c r="A44" s="21" t="s">
        <v>31</v>
      </c>
      <c r="B44" s="48" t="s">
        <v>114</v>
      </c>
      <c r="C44" s="48"/>
      <c r="D44" s="48"/>
      <c r="E44" s="48"/>
      <c r="F44" s="48"/>
      <c r="G44" s="48"/>
      <c r="H44" s="48"/>
      <c r="I44" s="48"/>
      <c r="J44" s="48"/>
    </row>
    <row r="45" spans="1:11" ht="102.75" customHeight="1" x14ac:dyDescent="0.25">
      <c r="A45" s="21" t="s">
        <v>32</v>
      </c>
      <c r="B45" s="48" t="s">
        <v>115</v>
      </c>
      <c r="C45" s="48"/>
      <c r="D45" s="48"/>
      <c r="E45" s="48"/>
      <c r="F45" s="48"/>
      <c r="G45" s="48"/>
      <c r="H45" s="48"/>
      <c r="I45" s="48"/>
      <c r="J45" s="48"/>
    </row>
    <row r="46" spans="1:11" ht="52.5" customHeight="1" x14ac:dyDescent="0.25">
      <c r="A46" s="21" t="s">
        <v>76</v>
      </c>
      <c r="B46" s="64" t="s">
        <v>133</v>
      </c>
      <c r="C46" s="64"/>
      <c r="D46" s="64"/>
      <c r="E46" s="64"/>
      <c r="F46" s="64"/>
      <c r="G46" s="64"/>
      <c r="H46" s="64"/>
      <c r="I46" s="64"/>
      <c r="J46" s="65"/>
    </row>
    <row r="47" spans="1:11" x14ac:dyDescent="0.25">
      <c r="A47" s="49" t="s">
        <v>27</v>
      </c>
      <c r="B47" s="50"/>
      <c r="C47" s="50"/>
      <c r="D47" s="50"/>
      <c r="E47" s="50"/>
      <c r="F47" s="50"/>
      <c r="G47" s="50"/>
      <c r="H47" s="50"/>
      <c r="I47" s="50"/>
      <c r="J47" s="51"/>
    </row>
    <row r="48" spans="1:11" x14ac:dyDescent="0.25">
      <c r="A48" s="52" t="s">
        <v>28</v>
      </c>
      <c r="B48" s="53"/>
      <c r="C48" s="53"/>
      <c r="D48" s="53"/>
      <c r="E48" s="53"/>
      <c r="F48" s="53"/>
      <c r="G48" s="53"/>
      <c r="H48" s="53"/>
      <c r="I48" s="53"/>
      <c r="J48" s="54"/>
      <c r="K48" s="1"/>
    </row>
    <row r="49" spans="1:11" x14ac:dyDescent="0.25">
      <c r="A49" s="21" t="s">
        <v>29</v>
      </c>
      <c r="B49" s="48" t="s">
        <v>64</v>
      </c>
      <c r="C49" s="48"/>
      <c r="D49" s="48"/>
      <c r="E49" s="48"/>
      <c r="F49" s="48"/>
      <c r="G49" s="48"/>
      <c r="H49" s="48"/>
      <c r="I49" s="48"/>
      <c r="J49" s="48"/>
    </row>
    <row r="50" spans="1:11" ht="33.75" customHeight="1" x14ac:dyDescent="0.25">
      <c r="A50" s="21" t="s">
        <v>30</v>
      </c>
      <c r="B50" s="48" t="s">
        <v>79</v>
      </c>
      <c r="C50" s="48"/>
      <c r="D50" s="48"/>
      <c r="E50" s="48"/>
      <c r="F50" s="48"/>
      <c r="G50" s="48"/>
      <c r="H50" s="48"/>
      <c r="I50" s="48"/>
      <c r="J50" s="48"/>
    </row>
    <row r="51" spans="1:11" ht="51.75" customHeight="1" x14ac:dyDescent="0.25">
      <c r="A51" s="21" t="s">
        <v>31</v>
      </c>
      <c r="B51" s="48" t="s">
        <v>116</v>
      </c>
      <c r="C51" s="48"/>
      <c r="D51" s="48"/>
      <c r="E51" s="48"/>
      <c r="F51" s="48"/>
      <c r="G51" s="48"/>
      <c r="H51" s="48"/>
      <c r="I51" s="48"/>
      <c r="J51" s="48"/>
    </row>
    <row r="52" spans="1:11" ht="101.25" customHeight="1" x14ac:dyDescent="0.25">
      <c r="A52" s="21" t="s">
        <v>32</v>
      </c>
      <c r="B52" s="48" t="s">
        <v>117</v>
      </c>
      <c r="C52" s="48"/>
      <c r="D52" s="48"/>
      <c r="E52" s="48"/>
      <c r="F52" s="48"/>
      <c r="G52" s="48"/>
      <c r="H52" s="48"/>
      <c r="I52" s="48"/>
      <c r="J52" s="48"/>
    </row>
    <row r="53" spans="1:11" ht="36" customHeight="1" x14ac:dyDescent="0.25">
      <c r="A53" s="21" t="s">
        <v>76</v>
      </c>
      <c r="B53" s="64" t="s">
        <v>134</v>
      </c>
      <c r="C53" s="64"/>
      <c r="D53" s="64"/>
      <c r="E53" s="64"/>
      <c r="F53" s="64"/>
      <c r="G53" s="64"/>
      <c r="H53" s="64"/>
      <c r="I53" s="64"/>
      <c r="J53" s="65"/>
    </row>
    <row r="54" spans="1:11" x14ac:dyDescent="0.25">
      <c r="A54" s="49" t="s">
        <v>27</v>
      </c>
      <c r="B54" s="50"/>
      <c r="C54" s="50"/>
      <c r="D54" s="50"/>
      <c r="E54" s="50"/>
      <c r="F54" s="50"/>
      <c r="G54" s="50"/>
      <c r="H54" s="50"/>
      <c r="I54" s="50"/>
      <c r="J54" s="51"/>
    </row>
    <row r="55" spans="1:11" x14ac:dyDescent="0.25">
      <c r="A55" s="52" t="s">
        <v>28</v>
      </c>
      <c r="B55" s="53"/>
      <c r="C55" s="53"/>
      <c r="D55" s="53"/>
      <c r="E55" s="53"/>
      <c r="F55" s="53"/>
      <c r="G55" s="53"/>
      <c r="H55" s="53"/>
      <c r="I55" s="53"/>
      <c r="J55" s="54"/>
      <c r="K55" s="1"/>
    </row>
    <row r="56" spans="1:11" x14ac:dyDescent="0.25">
      <c r="A56" s="21" t="s">
        <v>29</v>
      </c>
      <c r="B56" s="48" t="s">
        <v>103</v>
      </c>
      <c r="C56" s="48"/>
      <c r="D56" s="48"/>
      <c r="E56" s="48"/>
      <c r="F56" s="48"/>
      <c r="G56" s="48"/>
      <c r="H56" s="48"/>
      <c r="I56" s="48"/>
      <c r="J56" s="48"/>
    </row>
    <row r="57" spans="1:11" ht="26.25" customHeight="1" x14ac:dyDescent="0.25">
      <c r="A57" s="21" t="s">
        <v>30</v>
      </c>
      <c r="B57" s="48" t="s">
        <v>80</v>
      </c>
      <c r="C57" s="48"/>
      <c r="D57" s="48"/>
      <c r="E57" s="48"/>
      <c r="F57" s="48"/>
      <c r="G57" s="48"/>
      <c r="H57" s="48"/>
      <c r="I57" s="48"/>
      <c r="J57" s="48"/>
    </row>
    <row r="58" spans="1:11" ht="63" customHeight="1" x14ac:dyDescent="0.25">
      <c r="A58" s="21" t="s">
        <v>31</v>
      </c>
      <c r="B58" s="48" t="s">
        <v>118</v>
      </c>
      <c r="C58" s="48"/>
      <c r="D58" s="48"/>
      <c r="E58" s="48"/>
      <c r="F58" s="48"/>
      <c r="G58" s="48"/>
      <c r="H58" s="48"/>
      <c r="I58" s="48"/>
      <c r="J58" s="48"/>
    </row>
    <row r="59" spans="1:11" ht="78.75" customHeight="1" x14ac:dyDescent="0.25">
      <c r="A59" s="21" t="s">
        <v>32</v>
      </c>
      <c r="B59" s="48" t="s">
        <v>119</v>
      </c>
      <c r="C59" s="48"/>
      <c r="D59" s="48"/>
      <c r="E59" s="48"/>
      <c r="F59" s="48"/>
      <c r="G59" s="48"/>
      <c r="H59" s="48"/>
      <c r="I59" s="48"/>
      <c r="J59" s="48"/>
    </row>
    <row r="60" spans="1:11" ht="60.75" customHeight="1" x14ac:dyDescent="0.25">
      <c r="A60" s="21" t="s">
        <v>76</v>
      </c>
      <c r="B60" s="90" t="s">
        <v>135</v>
      </c>
      <c r="C60" s="90"/>
      <c r="D60" s="90"/>
      <c r="E60" s="90"/>
      <c r="F60" s="90"/>
      <c r="G60" s="90"/>
      <c r="H60" s="90"/>
      <c r="I60" s="90"/>
      <c r="J60" s="91"/>
    </row>
    <row r="61" spans="1:11" x14ac:dyDescent="0.25">
      <c r="A61" s="61" t="s">
        <v>60</v>
      </c>
      <c r="B61" s="62"/>
      <c r="C61" s="62"/>
      <c r="D61" s="62"/>
      <c r="E61" s="62"/>
      <c r="F61" s="62"/>
      <c r="G61" s="62"/>
      <c r="H61" s="62"/>
      <c r="I61" s="62"/>
      <c r="J61" s="63"/>
    </row>
    <row r="62" spans="1:11" ht="15" customHeight="1" x14ac:dyDescent="0.25">
      <c r="A62" s="55" t="s">
        <v>33</v>
      </c>
      <c r="B62" s="56"/>
      <c r="C62" s="56"/>
      <c r="D62" s="56"/>
      <c r="E62" s="56"/>
      <c r="F62" s="56"/>
      <c r="G62" s="56"/>
      <c r="H62" s="56"/>
      <c r="I62" s="56"/>
      <c r="J62" s="57"/>
      <c r="K62" s="1"/>
    </row>
    <row r="63" spans="1:11" ht="150" customHeight="1" x14ac:dyDescent="0.25">
      <c r="A63" s="70" t="s">
        <v>104</v>
      </c>
      <c r="B63" s="71"/>
      <c r="C63" s="71"/>
      <c r="D63" s="71"/>
      <c r="E63" s="71"/>
      <c r="F63" s="71"/>
      <c r="G63" s="71"/>
      <c r="H63" s="71"/>
      <c r="I63" s="71"/>
      <c r="J63" s="72"/>
    </row>
    <row r="64" spans="1:11" x14ac:dyDescent="0.25">
      <c r="A64" s="49" t="s">
        <v>14</v>
      </c>
      <c r="B64" s="50"/>
      <c r="C64" s="50"/>
      <c r="D64" s="50"/>
      <c r="E64" s="50"/>
      <c r="F64" s="50"/>
      <c r="G64" s="50"/>
      <c r="H64" s="50"/>
      <c r="I64" s="50"/>
      <c r="J64" s="51"/>
    </row>
    <row r="65" spans="1:11" ht="21" customHeight="1" x14ac:dyDescent="0.25">
      <c r="A65" s="24" t="s">
        <v>15</v>
      </c>
      <c r="B65" s="73" t="s">
        <v>65</v>
      </c>
      <c r="C65" s="73"/>
      <c r="D65" s="73"/>
      <c r="E65" s="73"/>
      <c r="F65" s="73"/>
      <c r="G65" s="73"/>
      <c r="H65" s="73"/>
      <c r="I65" s="73"/>
      <c r="J65" s="73"/>
    </row>
    <row r="66" spans="1:11" ht="39" customHeight="1" x14ac:dyDescent="0.25">
      <c r="A66" s="26" t="s">
        <v>16</v>
      </c>
      <c r="B66" s="48" t="s">
        <v>81</v>
      </c>
      <c r="C66" s="48"/>
      <c r="D66" s="48"/>
      <c r="E66" s="48"/>
      <c r="F66" s="48"/>
      <c r="G66" s="48"/>
      <c r="H66" s="48"/>
      <c r="I66" s="48"/>
      <c r="J66" s="48"/>
    </row>
    <row r="67" spans="1:11" ht="32.25" customHeight="1" x14ac:dyDescent="0.25">
      <c r="A67" s="26" t="s">
        <v>62</v>
      </c>
      <c r="B67" s="48" t="s">
        <v>66</v>
      </c>
      <c r="C67" s="48"/>
      <c r="D67" s="48"/>
      <c r="E67" s="48"/>
      <c r="F67" s="48"/>
      <c r="G67" s="48"/>
      <c r="H67" s="48"/>
      <c r="I67" s="48"/>
      <c r="J67" s="48"/>
    </row>
    <row r="68" spans="1:11" ht="38.25" customHeight="1" x14ac:dyDescent="0.25">
      <c r="A68" s="26" t="s">
        <v>36</v>
      </c>
      <c r="B68" s="48" t="s">
        <v>82</v>
      </c>
      <c r="C68" s="48"/>
      <c r="D68" s="48"/>
      <c r="E68" s="48"/>
      <c r="F68" s="48"/>
      <c r="G68" s="48"/>
      <c r="H68" s="48"/>
      <c r="I68" s="48"/>
      <c r="J68" s="48"/>
      <c r="K68" s="1"/>
    </row>
    <row r="69" spans="1:11" x14ac:dyDescent="0.25">
      <c r="A69" s="49" t="s">
        <v>17</v>
      </c>
      <c r="B69" s="50"/>
      <c r="C69" s="50"/>
      <c r="D69" s="50"/>
      <c r="E69" s="50"/>
      <c r="F69" s="50"/>
      <c r="G69" s="50"/>
      <c r="H69" s="50"/>
      <c r="I69" s="50"/>
      <c r="J69" s="51"/>
    </row>
    <row r="70" spans="1:11" x14ac:dyDescent="0.25">
      <c r="A70" s="52" t="s">
        <v>18</v>
      </c>
      <c r="B70" s="53"/>
      <c r="C70" s="53"/>
      <c r="D70" s="53"/>
      <c r="E70" s="53"/>
      <c r="F70" s="53"/>
      <c r="G70" s="53"/>
      <c r="H70" s="53"/>
      <c r="I70" s="53"/>
      <c r="J70" s="54"/>
      <c r="K70" s="1"/>
    </row>
    <row r="71" spans="1:11" ht="26.25" customHeight="1" x14ac:dyDescent="0.25">
      <c r="A71" s="75" t="s">
        <v>19</v>
      </c>
      <c r="B71" s="76"/>
      <c r="C71" s="77" t="s">
        <v>20</v>
      </c>
      <c r="D71" s="78"/>
      <c r="E71" s="78"/>
      <c r="F71" s="78" t="s">
        <v>21</v>
      </c>
      <c r="G71" s="78"/>
      <c r="H71" s="76"/>
      <c r="I71" s="77" t="s">
        <v>22</v>
      </c>
      <c r="J71" s="79"/>
    </row>
    <row r="72" spans="1:11" x14ac:dyDescent="0.25">
      <c r="A72" s="80">
        <v>17225474831</v>
      </c>
      <c r="B72" s="81"/>
      <c r="C72" s="82">
        <v>17483458194.549999</v>
      </c>
      <c r="D72" s="83"/>
      <c r="E72" s="84"/>
      <c r="F72" s="82">
        <v>9393267358.3899994</v>
      </c>
      <c r="G72" s="83"/>
      <c r="H72" s="84"/>
      <c r="I72" s="88">
        <f>IF(F72&gt;0,F72/C72,0)</f>
        <v>0.53726598330060926</v>
      </c>
      <c r="J72" s="89"/>
    </row>
    <row r="73" spans="1:11" x14ac:dyDescent="0.25">
      <c r="A73" s="52" t="s">
        <v>23</v>
      </c>
      <c r="B73" s="53"/>
      <c r="C73" s="53"/>
      <c r="D73" s="53"/>
      <c r="E73" s="53"/>
      <c r="F73" s="53"/>
      <c r="G73" s="53"/>
      <c r="H73" s="53"/>
      <c r="I73" s="53"/>
      <c r="J73" s="54"/>
      <c r="K73" s="1"/>
    </row>
    <row r="74" spans="1:11" x14ac:dyDescent="0.25">
      <c r="A74" s="15"/>
      <c r="B74" s="16"/>
      <c r="C74" s="68" t="s">
        <v>46</v>
      </c>
      <c r="D74" s="74"/>
      <c r="E74" s="68" t="s">
        <v>110</v>
      </c>
      <c r="F74" s="74"/>
      <c r="G74" s="68" t="s">
        <v>111</v>
      </c>
      <c r="H74" s="68"/>
      <c r="I74" s="68" t="s">
        <v>24</v>
      </c>
      <c r="J74" s="69"/>
    </row>
    <row r="75" spans="1:11" ht="38.25" x14ac:dyDescent="0.25">
      <c r="A75" s="3" t="s">
        <v>25</v>
      </c>
      <c r="B75" s="4" t="s">
        <v>26</v>
      </c>
      <c r="C75" s="4" t="s">
        <v>37</v>
      </c>
      <c r="D75" s="4" t="s">
        <v>38</v>
      </c>
      <c r="E75" s="4" t="s">
        <v>40</v>
      </c>
      <c r="F75" s="41" t="s">
        <v>41</v>
      </c>
      <c r="G75" s="4" t="s">
        <v>42</v>
      </c>
      <c r="H75" s="41" t="s">
        <v>43</v>
      </c>
      <c r="I75" s="4" t="s">
        <v>44</v>
      </c>
      <c r="J75" s="5" t="s">
        <v>45</v>
      </c>
    </row>
    <row r="76" spans="1:11" ht="79.5" customHeight="1" x14ac:dyDescent="0.25">
      <c r="A76" s="6" t="s">
        <v>67</v>
      </c>
      <c r="B76" s="7" t="s">
        <v>68</v>
      </c>
      <c r="C76" s="17">
        <v>90500</v>
      </c>
      <c r="D76" s="17">
        <v>234578000</v>
      </c>
      <c r="E76" s="17">
        <v>36200</v>
      </c>
      <c r="F76" s="17">
        <v>70373400</v>
      </c>
      <c r="G76" s="27">
        <v>274888</v>
      </c>
      <c r="H76" s="17">
        <v>61573498.920000002</v>
      </c>
      <c r="I76" s="31">
        <f t="shared" ref="I76:I78" si="2">IF(G76&gt;0,G76/E76,0)</f>
        <v>7.5935911602209947</v>
      </c>
      <c r="J76" s="32">
        <f t="shared" ref="J76:J78" si="3">IF(H76&gt;0,H76/F76,0)</f>
        <v>0.87495415767889573</v>
      </c>
    </row>
    <row r="77" spans="1:11" ht="53.25" customHeight="1" x14ac:dyDescent="0.25">
      <c r="A77" s="6" t="s">
        <v>95</v>
      </c>
      <c r="B77" s="7" t="s">
        <v>96</v>
      </c>
      <c r="C77" s="20">
        <v>150</v>
      </c>
      <c r="D77" s="20">
        <v>42190000</v>
      </c>
      <c r="E77" s="20">
        <v>0</v>
      </c>
      <c r="F77" s="20">
        <v>12657000</v>
      </c>
      <c r="G77" s="28">
        <v>650</v>
      </c>
      <c r="H77" s="20">
        <v>3391546.21</v>
      </c>
      <c r="I77" s="31">
        <v>0</v>
      </c>
      <c r="J77" s="32">
        <f t="shared" si="3"/>
        <v>0.26795814252982542</v>
      </c>
    </row>
    <row r="78" spans="1:11" ht="62.25" customHeight="1" x14ac:dyDescent="0.25">
      <c r="A78" s="30" t="s">
        <v>97</v>
      </c>
      <c r="B78" s="7" t="s">
        <v>98</v>
      </c>
      <c r="C78" s="20">
        <v>1878</v>
      </c>
      <c r="D78" s="20">
        <v>8480000</v>
      </c>
      <c r="E78" s="20">
        <v>1028</v>
      </c>
      <c r="F78" s="20">
        <v>2544000</v>
      </c>
      <c r="G78" s="28">
        <v>3861</v>
      </c>
      <c r="H78" s="20">
        <v>807830.33</v>
      </c>
      <c r="I78" s="31">
        <f t="shared" si="2"/>
        <v>3.7558365758754864</v>
      </c>
      <c r="J78" s="32">
        <f t="shared" si="3"/>
        <v>0.31754336871069183</v>
      </c>
    </row>
    <row r="79" spans="1:11" ht="37.5" customHeight="1" x14ac:dyDescent="0.25">
      <c r="A79" s="49" t="s">
        <v>27</v>
      </c>
      <c r="B79" s="50"/>
      <c r="C79" s="50"/>
      <c r="D79" s="50"/>
      <c r="E79" s="50"/>
      <c r="F79" s="50"/>
      <c r="G79" s="50"/>
      <c r="H79" s="50"/>
      <c r="I79" s="50"/>
      <c r="J79" s="51"/>
    </row>
    <row r="80" spans="1:11" x14ac:dyDescent="0.25">
      <c r="A80" s="52" t="s">
        <v>28</v>
      </c>
      <c r="B80" s="53"/>
      <c r="C80" s="53"/>
      <c r="D80" s="53"/>
      <c r="E80" s="53"/>
      <c r="F80" s="53"/>
      <c r="G80" s="53"/>
      <c r="H80" s="53"/>
      <c r="I80" s="53"/>
      <c r="J80" s="54"/>
    </row>
    <row r="81" spans="1:11" x14ac:dyDescent="0.25">
      <c r="A81" s="21" t="s">
        <v>29</v>
      </c>
      <c r="B81" s="48" t="s">
        <v>69</v>
      </c>
      <c r="C81" s="48"/>
      <c r="D81" s="48"/>
      <c r="E81" s="48"/>
      <c r="F81" s="48"/>
      <c r="G81" s="48"/>
      <c r="H81" s="48"/>
      <c r="I81" s="48"/>
      <c r="J81" s="48"/>
      <c r="K81" s="1"/>
    </row>
    <row r="82" spans="1:11" ht="43.5" customHeight="1" x14ac:dyDescent="0.25">
      <c r="A82" s="21" t="s">
        <v>30</v>
      </c>
      <c r="B82" s="48" t="s">
        <v>74</v>
      </c>
      <c r="C82" s="48"/>
      <c r="D82" s="48"/>
      <c r="E82" s="48"/>
      <c r="F82" s="48"/>
      <c r="G82" s="48"/>
      <c r="H82" s="48"/>
      <c r="I82" s="48"/>
      <c r="J82" s="48"/>
    </row>
    <row r="83" spans="1:11" ht="77.25" customHeight="1" x14ac:dyDescent="0.25">
      <c r="A83" s="21" t="s">
        <v>31</v>
      </c>
      <c r="B83" s="48" t="s">
        <v>120</v>
      </c>
      <c r="C83" s="48"/>
      <c r="D83" s="48"/>
      <c r="E83" s="48"/>
      <c r="F83" s="48"/>
      <c r="G83" s="48"/>
      <c r="H83" s="48"/>
      <c r="I83" s="48"/>
      <c r="J83" s="48"/>
    </row>
    <row r="84" spans="1:11" ht="139.5" customHeight="1" x14ac:dyDescent="0.25">
      <c r="A84" s="21" t="s">
        <v>32</v>
      </c>
      <c r="B84" s="48" t="s">
        <v>121</v>
      </c>
      <c r="C84" s="48"/>
      <c r="D84" s="48"/>
      <c r="E84" s="48"/>
      <c r="F84" s="48"/>
      <c r="G84" s="48"/>
      <c r="H84" s="48"/>
      <c r="I84" s="48"/>
      <c r="J84" s="48"/>
    </row>
    <row r="85" spans="1:11" ht="56.25" customHeight="1" x14ac:dyDescent="0.25">
      <c r="A85" s="47" t="s">
        <v>76</v>
      </c>
      <c r="B85" s="64" t="s">
        <v>136</v>
      </c>
      <c r="C85" s="64"/>
      <c r="D85" s="64"/>
      <c r="E85" s="64"/>
      <c r="F85" s="64"/>
      <c r="G85" s="64"/>
      <c r="H85" s="64"/>
      <c r="I85" s="64"/>
      <c r="J85" s="65"/>
    </row>
    <row r="86" spans="1:11" ht="42" customHeight="1" x14ac:dyDescent="0.25">
      <c r="A86" s="49" t="s">
        <v>27</v>
      </c>
      <c r="B86" s="50"/>
      <c r="C86" s="50"/>
      <c r="D86" s="50"/>
      <c r="E86" s="50"/>
      <c r="F86" s="50"/>
      <c r="G86" s="50"/>
      <c r="H86" s="50"/>
      <c r="I86" s="50"/>
      <c r="J86" s="51"/>
    </row>
    <row r="87" spans="1:11" x14ac:dyDescent="0.25">
      <c r="A87" s="52" t="s">
        <v>28</v>
      </c>
      <c r="B87" s="53"/>
      <c r="C87" s="53"/>
      <c r="D87" s="53"/>
      <c r="E87" s="53"/>
      <c r="F87" s="53"/>
      <c r="G87" s="53"/>
      <c r="H87" s="53"/>
      <c r="I87" s="53"/>
      <c r="J87" s="54"/>
    </row>
    <row r="88" spans="1:11" x14ac:dyDescent="0.25">
      <c r="A88" s="21" t="s">
        <v>29</v>
      </c>
      <c r="B88" s="48" t="s">
        <v>83</v>
      </c>
      <c r="C88" s="48"/>
      <c r="D88" s="48"/>
      <c r="E88" s="48"/>
      <c r="F88" s="48"/>
      <c r="G88" s="48"/>
      <c r="H88" s="48"/>
      <c r="I88" s="48"/>
      <c r="J88" s="48"/>
      <c r="K88" s="1"/>
    </row>
    <row r="89" spans="1:11" ht="38.25" customHeight="1" x14ac:dyDescent="0.25">
      <c r="A89" s="21" t="s">
        <v>30</v>
      </c>
      <c r="B89" s="48" t="s">
        <v>70</v>
      </c>
      <c r="C89" s="48"/>
      <c r="D89" s="48"/>
      <c r="E89" s="48"/>
      <c r="F89" s="48"/>
      <c r="G89" s="48"/>
      <c r="H89" s="48"/>
      <c r="I89" s="48"/>
      <c r="J89" s="48"/>
    </row>
    <row r="90" spans="1:11" ht="72" customHeight="1" x14ac:dyDescent="0.25">
      <c r="A90" s="21" t="s">
        <v>31</v>
      </c>
      <c r="B90" s="87" t="s">
        <v>122</v>
      </c>
      <c r="C90" s="87"/>
      <c r="D90" s="87"/>
      <c r="E90" s="87"/>
      <c r="F90" s="87"/>
      <c r="G90" s="87"/>
      <c r="H90" s="87"/>
      <c r="I90" s="87"/>
      <c r="J90" s="87"/>
    </row>
    <row r="91" spans="1:11" ht="56.25" customHeight="1" x14ac:dyDescent="0.25">
      <c r="A91" s="21" t="s">
        <v>32</v>
      </c>
      <c r="B91" s="48" t="s">
        <v>123</v>
      </c>
      <c r="C91" s="48"/>
      <c r="D91" s="48"/>
      <c r="E91" s="48"/>
      <c r="F91" s="48"/>
      <c r="G91" s="48"/>
      <c r="H91" s="48"/>
      <c r="I91" s="48"/>
      <c r="J91" s="48"/>
    </row>
    <row r="92" spans="1:11" ht="72" customHeight="1" x14ac:dyDescent="0.25">
      <c r="A92" s="29" t="s">
        <v>76</v>
      </c>
      <c r="B92" s="64" t="s">
        <v>137</v>
      </c>
      <c r="C92" s="64"/>
      <c r="D92" s="64"/>
      <c r="E92" s="64"/>
      <c r="F92" s="64"/>
      <c r="G92" s="64"/>
      <c r="H92" s="64"/>
      <c r="I92" s="64"/>
      <c r="J92" s="65"/>
    </row>
    <row r="93" spans="1:11" ht="48.75" customHeight="1" x14ac:dyDescent="0.25">
      <c r="A93" s="49" t="s">
        <v>27</v>
      </c>
      <c r="B93" s="50"/>
      <c r="C93" s="50"/>
      <c r="D93" s="50"/>
      <c r="E93" s="50"/>
      <c r="F93" s="50"/>
      <c r="G93" s="50"/>
      <c r="H93" s="50"/>
      <c r="I93" s="50"/>
      <c r="J93" s="51"/>
    </row>
    <row r="94" spans="1:11" x14ac:dyDescent="0.25">
      <c r="A94" s="52" t="s">
        <v>28</v>
      </c>
      <c r="B94" s="53"/>
      <c r="C94" s="53"/>
      <c r="D94" s="53"/>
      <c r="E94" s="53"/>
      <c r="F94" s="53"/>
      <c r="G94" s="53"/>
      <c r="H94" s="53"/>
      <c r="I94" s="53"/>
      <c r="J94" s="54"/>
    </row>
    <row r="95" spans="1:11" x14ac:dyDescent="0.25">
      <c r="A95" s="21" t="s">
        <v>29</v>
      </c>
      <c r="B95" s="48" t="s">
        <v>84</v>
      </c>
      <c r="C95" s="48"/>
      <c r="D95" s="48"/>
      <c r="E95" s="48"/>
      <c r="F95" s="48"/>
      <c r="G95" s="48"/>
      <c r="H95" s="48"/>
      <c r="I95" s="48"/>
      <c r="J95" s="48"/>
      <c r="K95" s="1"/>
    </row>
    <row r="96" spans="1:11" ht="35.25" customHeight="1" x14ac:dyDescent="0.25">
      <c r="A96" s="21" t="s">
        <v>30</v>
      </c>
      <c r="B96" s="48" t="s">
        <v>85</v>
      </c>
      <c r="C96" s="48"/>
      <c r="D96" s="48"/>
      <c r="E96" s="48"/>
      <c r="F96" s="48"/>
      <c r="G96" s="48"/>
      <c r="H96" s="48"/>
      <c r="I96" s="48"/>
      <c r="J96" s="48"/>
    </row>
    <row r="97" spans="1:11" ht="80.25" customHeight="1" x14ac:dyDescent="0.25">
      <c r="A97" s="21" t="s">
        <v>31</v>
      </c>
      <c r="B97" s="48" t="s">
        <v>124</v>
      </c>
      <c r="C97" s="48"/>
      <c r="D97" s="48"/>
      <c r="E97" s="48"/>
      <c r="F97" s="48"/>
      <c r="G97" s="48"/>
      <c r="H97" s="48"/>
      <c r="I97" s="48"/>
      <c r="J97" s="48"/>
    </row>
    <row r="98" spans="1:11" ht="70.5" customHeight="1" x14ac:dyDescent="0.25">
      <c r="A98" s="21" t="s">
        <v>32</v>
      </c>
      <c r="B98" s="48" t="s">
        <v>125</v>
      </c>
      <c r="C98" s="48"/>
      <c r="D98" s="48"/>
      <c r="E98" s="48"/>
      <c r="F98" s="48"/>
      <c r="G98" s="48"/>
      <c r="H98" s="48"/>
      <c r="I98" s="48"/>
      <c r="J98" s="48"/>
    </row>
    <row r="99" spans="1:11" ht="59.25" customHeight="1" x14ac:dyDescent="0.25">
      <c r="A99" s="47" t="s">
        <v>76</v>
      </c>
      <c r="B99" s="64" t="s">
        <v>138</v>
      </c>
      <c r="C99" s="64"/>
      <c r="D99" s="64"/>
      <c r="E99" s="64"/>
      <c r="F99" s="64"/>
      <c r="G99" s="64"/>
      <c r="H99" s="64"/>
      <c r="I99" s="64"/>
      <c r="J99" s="65"/>
    </row>
    <row r="100" spans="1:11" ht="48.75" customHeight="1" x14ac:dyDescent="0.25">
      <c r="A100" s="49" t="s">
        <v>27</v>
      </c>
      <c r="B100" s="50"/>
      <c r="C100" s="50"/>
      <c r="D100" s="50"/>
      <c r="E100" s="50"/>
      <c r="F100" s="50"/>
      <c r="G100" s="50"/>
      <c r="H100" s="50"/>
      <c r="I100" s="50"/>
      <c r="J100" s="51"/>
    </row>
    <row r="101" spans="1:11" x14ac:dyDescent="0.25">
      <c r="A101" s="52" t="s">
        <v>28</v>
      </c>
      <c r="B101" s="53"/>
      <c r="C101" s="53"/>
      <c r="D101" s="53"/>
      <c r="E101" s="53"/>
      <c r="F101" s="53"/>
      <c r="G101" s="53"/>
      <c r="H101" s="53"/>
      <c r="I101" s="53"/>
      <c r="J101" s="54"/>
    </row>
    <row r="102" spans="1:11" x14ac:dyDescent="0.25">
      <c r="A102" s="61" t="s">
        <v>60</v>
      </c>
      <c r="B102" s="62"/>
      <c r="C102" s="62"/>
      <c r="D102" s="62"/>
      <c r="E102" s="62"/>
      <c r="F102" s="62"/>
      <c r="G102" s="62"/>
      <c r="H102" s="62"/>
      <c r="I102" s="62"/>
      <c r="J102" s="63"/>
      <c r="K102" s="1"/>
    </row>
    <row r="103" spans="1:11" x14ac:dyDescent="0.25">
      <c r="A103" s="55" t="s">
        <v>33</v>
      </c>
      <c r="B103" s="56"/>
      <c r="C103" s="56"/>
      <c r="D103" s="56"/>
      <c r="E103" s="56"/>
      <c r="F103" s="56"/>
      <c r="G103" s="56"/>
      <c r="H103" s="56"/>
      <c r="I103" s="56"/>
      <c r="J103" s="57"/>
    </row>
    <row r="104" spans="1:11" ht="182.25" customHeight="1" x14ac:dyDescent="0.25">
      <c r="A104" s="70" t="s">
        <v>107</v>
      </c>
      <c r="B104" s="71"/>
      <c r="C104" s="71"/>
      <c r="D104" s="71"/>
      <c r="E104" s="71"/>
      <c r="F104" s="71"/>
      <c r="G104" s="71"/>
      <c r="H104" s="71"/>
      <c r="I104" s="71"/>
      <c r="J104" s="72"/>
      <c r="K104" s="1"/>
    </row>
    <row r="105" spans="1:11" ht="27.75" customHeight="1" x14ac:dyDescent="0.25">
      <c r="A105" s="49" t="s">
        <v>14</v>
      </c>
      <c r="B105" s="50"/>
      <c r="C105" s="50"/>
      <c r="D105" s="50"/>
      <c r="E105" s="50"/>
      <c r="F105" s="50"/>
      <c r="G105" s="50"/>
      <c r="H105" s="50"/>
      <c r="I105" s="50"/>
      <c r="J105" s="51"/>
    </row>
    <row r="106" spans="1:11" x14ac:dyDescent="0.25">
      <c r="A106" s="24" t="s">
        <v>15</v>
      </c>
      <c r="B106" s="73" t="s">
        <v>71</v>
      </c>
      <c r="C106" s="73"/>
      <c r="D106" s="73"/>
      <c r="E106" s="73"/>
      <c r="F106" s="73"/>
      <c r="G106" s="73"/>
      <c r="H106" s="73"/>
      <c r="I106" s="73"/>
      <c r="J106" s="73"/>
    </row>
    <row r="107" spans="1:11" ht="40.5" customHeight="1" x14ac:dyDescent="0.25">
      <c r="A107" s="26" t="s">
        <v>16</v>
      </c>
      <c r="B107" s="87" t="s">
        <v>88</v>
      </c>
      <c r="C107" s="87"/>
      <c r="D107" s="87"/>
      <c r="E107" s="87"/>
      <c r="F107" s="87"/>
      <c r="G107" s="87"/>
      <c r="H107" s="87"/>
      <c r="I107" s="87"/>
      <c r="J107" s="87"/>
    </row>
    <row r="108" spans="1:11" ht="41.25" customHeight="1" x14ac:dyDescent="0.25">
      <c r="A108" s="26" t="s">
        <v>62</v>
      </c>
      <c r="B108" s="48" t="s">
        <v>87</v>
      </c>
      <c r="C108" s="48"/>
      <c r="D108" s="48"/>
      <c r="E108" s="48"/>
      <c r="F108" s="48"/>
      <c r="G108" s="48"/>
      <c r="H108" s="48"/>
      <c r="I108" s="48"/>
      <c r="J108" s="48"/>
    </row>
    <row r="109" spans="1:11" ht="43.5" customHeight="1" x14ac:dyDescent="0.25">
      <c r="A109" s="26" t="s">
        <v>36</v>
      </c>
      <c r="B109" s="48" t="s">
        <v>86</v>
      </c>
      <c r="C109" s="48"/>
      <c r="D109" s="48"/>
      <c r="E109" s="48"/>
      <c r="F109" s="48"/>
      <c r="G109" s="48"/>
      <c r="H109" s="48"/>
      <c r="I109" s="48"/>
      <c r="J109" s="48"/>
    </row>
    <row r="110" spans="1:11" ht="38.25" customHeight="1" x14ac:dyDescent="0.25">
      <c r="A110" s="49" t="s">
        <v>17</v>
      </c>
      <c r="B110" s="50"/>
      <c r="C110" s="50"/>
      <c r="D110" s="50"/>
      <c r="E110" s="50"/>
      <c r="F110" s="50"/>
      <c r="G110" s="50"/>
      <c r="H110" s="50"/>
      <c r="I110" s="50"/>
      <c r="J110" s="51"/>
      <c r="K110" s="1"/>
    </row>
    <row r="111" spans="1:11" x14ac:dyDescent="0.25">
      <c r="A111" s="52" t="s">
        <v>18</v>
      </c>
      <c r="B111" s="53"/>
      <c r="C111" s="53"/>
      <c r="D111" s="53"/>
      <c r="E111" s="53"/>
      <c r="F111" s="53"/>
      <c r="G111" s="53"/>
      <c r="H111" s="53"/>
      <c r="I111" s="53"/>
      <c r="J111" s="54"/>
    </row>
    <row r="112" spans="1:11" x14ac:dyDescent="0.25">
      <c r="A112" s="75" t="s">
        <v>19</v>
      </c>
      <c r="B112" s="76"/>
      <c r="C112" s="77" t="s">
        <v>20</v>
      </c>
      <c r="D112" s="78"/>
      <c r="E112" s="78"/>
      <c r="F112" s="78" t="s">
        <v>21</v>
      </c>
      <c r="G112" s="78"/>
      <c r="H112" s="76"/>
      <c r="I112" s="77" t="s">
        <v>22</v>
      </c>
      <c r="J112" s="79"/>
      <c r="K112" s="1"/>
    </row>
    <row r="113" spans="1:11" ht="15" customHeight="1" x14ac:dyDescent="0.25">
      <c r="A113" s="80">
        <v>17225474831</v>
      </c>
      <c r="B113" s="81"/>
      <c r="C113" s="82">
        <v>17483458194.549999</v>
      </c>
      <c r="D113" s="83"/>
      <c r="E113" s="84"/>
      <c r="F113" s="82">
        <v>9393267358.3899994</v>
      </c>
      <c r="G113" s="83"/>
      <c r="H113" s="84"/>
      <c r="I113" s="85">
        <f>IF(F113&gt;0,F113/C113,0)</f>
        <v>0.53726598330060926</v>
      </c>
      <c r="J113" s="86"/>
    </row>
    <row r="114" spans="1:11" x14ac:dyDescent="0.25">
      <c r="A114" s="52" t="s">
        <v>23</v>
      </c>
      <c r="B114" s="53"/>
      <c r="C114" s="53"/>
      <c r="D114" s="53"/>
      <c r="E114" s="53"/>
      <c r="F114" s="53"/>
      <c r="G114" s="53"/>
      <c r="H114" s="53"/>
      <c r="I114" s="53"/>
      <c r="J114" s="54"/>
    </row>
    <row r="115" spans="1:11" x14ac:dyDescent="0.25">
      <c r="A115" s="15"/>
      <c r="B115" s="16"/>
      <c r="C115" s="68" t="s">
        <v>46</v>
      </c>
      <c r="D115" s="74"/>
      <c r="E115" s="68" t="s">
        <v>110</v>
      </c>
      <c r="F115" s="74"/>
      <c r="G115" s="68" t="s">
        <v>111</v>
      </c>
      <c r="H115" s="68"/>
      <c r="I115" s="68" t="s">
        <v>24</v>
      </c>
      <c r="J115" s="69"/>
      <c r="K115" s="1"/>
    </row>
    <row r="116" spans="1:11" ht="38.25" x14ac:dyDescent="0.25">
      <c r="A116" s="3" t="s">
        <v>25</v>
      </c>
      <c r="B116" s="4" t="s">
        <v>26</v>
      </c>
      <c r="C116" s="4" t="s">
        <v>37</v>
      </c>
      <c r="D116" s="4" t="s">
        <v>38</v>
      </c>
      <c r="E116" s="4" t="s">
        <v>40</v>
      </c>
      <c r="F116" s="41" t="s">
        <v>41</v>
      </c>
      <c r="G116" s="4" t="s">
        <v>42</v>
      </c>
      <c r="H116" s="41" t="s">
        <v>43</v>
      </c>
      <c r="I116" s="4" t="s">
        <v>44</v>
      </c>
      <c r="J116" s="5" t="s">
        <v>45</v>
      </c>
    </row>
    <row r="117" spans="1:11" ht="76.5" x14ac:dyDescent="0.25">
      <c r="A117" s="6" t="s">
        <v>99</v>
      </c>
      <c r="B117" s="7" t="s">
        <v>100</v>
      </c>
      <c r="C117" s="17">
        <v>3631</v>
      </c>
      <c r="D117" s="17">
        <v>22660000</v>
      </c>
      <c r="E117" s="17">
        <v>1816</v>
      </c>
      <c r="F117" s="17">
        <v>6798000</v>
      </c>
      <c r="G117" s="27">
        <v>1612</v>
      </c>
      <c r="H117" s="17">
        <v>215093.53</v>
      </c>
      <c r="I117" s="18">
        <f t="shared" ref="I117:I118" si="4">IF(G117&gt;0,G117/E117,0)</f>
        <v>0.88766519823788548</v>
      </c>
      <c r="J117" s="19">
        <f t="shared" ref="J117" si="5">IF(H117&gt;0,H117/F117,0)</f>
        <v>3.1640707561047365E-2</v>
      </c>
    </row>
    <row r="118" spans="1:11" ht="91.5" customHeight="1" x14ac:dyDescent="0.25">
      <c r="A118" s="6" t="s">
        <v>72</v>
      </c>
      <c r="B118" s="7" t="s">
        <v>101</v>
      </c>
      <c r="C118" s="20">
        <v>53891</v>
      </c>
      <c r="D118" s="20">
        <v>39540911</v>
      </c>
      <c r="E118" s="20">
        <v>25891</v>
      </c>
      <c r="F118" s="42">
        <v>11862274</v>
      </c>
      <c r="G118" s="28">
        <v>7531</v>
      </c>
      <c r="H118" s="20">
        <v>2865457.02</v>
      </c>
      <c r="I118" s="18">
        <f t="shared" si="4"/>
        <v>0.29087327642810246</v>
      </c>
      <c r="J118" s="19">
        <f>IF(H118&gt;0,H118/F118,0)</f>
        <v>0.24156051529411646</v>
      </c>
    </row>
    <row r="119" spans="1:11" ht="88.5" customHeight="1" x14ac:dyDescent="0.25">
      <c r="A119" s="49" t="s">
        <v>27</v>
      </c>
      <c r="B119" s="50"/>
      <c r="C119" s="50"/>
      <c r="D119" s="50"/>
      <c r="E119" s="50"/>
      <c r="F119" s="50"/>
      <c r="G119" s="50"/>
      <c r="H119" s="50"/>
      <c r="I119" s="50"/>
      <c r="J119" s="51"/>
    </row>
    <row r="120" spans="1:11" x14ac:dyDescent="0.25">
      <c r="A120" s="52" t="s">
        <v>28</v>
      </c>
      <c r="B120" s="53"/>
      <c r="C120" s="53"/>
      <c r="D120" s="53"/>
      <c r="E120" s="53"/>
      <c r="F120" s="53"/>
      <c r="G120" s="53"/>
      <c r="H120" s="53"/>
      <c r="I120" s="53"/>
      <c r="J120" s="54"/>
    </row>
    <row r="121" spans="1:11" x14ac:dyDescent="0.25">
      <c r="A121" s="21" t="s">
        <v>29</v>
      </c>
      <c r="B121" s="48" t="s">
        <v>89</v>
      </c>
      <c r="C121" s="48"/>
      <c r="D121" s="48"/>
      <c r="E121" s="48"/>
      <c r="F121" s="48"/>
      <c r="G121" s="48"/>
      <c r="H121" s="48"/>
      <c r="I121" s="48"/>
      <c r="J121" s="48"/>
      <c r="K121" s="1"/>
    </row>
    <row r="122" spans="1:11" ht="47.25" customHeight="1" x14ac:dyDescent="0.25">
      <c r="A122" s="21" t="s">
        <v>30</v>
      </c>
      <c r="B122" s="48" t="s">
        <v>105</v>
      </c>
      <c r="C122" s="48"/>
      <c r="D122" s="48"/>
      <c r="E122" s="48"/>
      <c r="F122" s="48"/>
      <c r="G122" s="48"/>
      <c r="H122" s="48"/>
      <c r="I122" s="48"/>
      <c r="J122" s="48"/>
    </row>
    <row r="123" spans="1:11" ht="84" customHeight="1" x14ac:dyDescent="0.25">
      <c r="A123" s="21" t="s">
        <v>31</v>
      </c>
      <c r="B123" s="48" t="s">
        <v>126</v>
      </c>
      <c r="C123" s="48"/>
      <c r="D123" s="48"/>
      <c r="E123" s="48"/>
      <c r="F123" s="48"/>
      <c r="G123" s="48"/>
      <c r="H123" s="48"/>
      <c r="I123" s="48"/>
      <c r="J123" s="48"/>
    </row>
    <row r="124" spans="1:11" ht="53.25" customHeight="1" x14ac:dyDescent="0.25">
      <c r="A124" s="21" t="s">
        <v>32</v>
      </c>
      <c r="B124" s="48" t="s">
        <v>127</v>
      </c>
      <c r="C124" s="48"/>
      <c r="D124" s="48"/>
      <c r="E124" s="48"/>
      <c r="F124" s="48"/>
      <c r="G124" s="48"/>
      <c r="H124" s="48"/>
      <c r="I124" s="48"/>
      <c r="J124" s="48"/>
    </row>
    <row r="125" spans="1:11" ht="69" customHeight="1" x14ac:dyDescent="0.25">
      <c r="A125" s="29" t="s">
        <v>90</v>
      </c>
      <c r="B125" s="64" t="s">
        <v>139</v>
      </c>
      <c r="C125" s="64"/>
      <c r="D125" s="64"/>
      <c r="E125" s="64"/>
      <c r="F125" s="64"/>
      <c r="G125" s="64"/>
      <c r="H125" s="64"/>
      <c r="I125" s="64"/>
      <c r="J125" s="65"/>
    </row>
    <row r="126" spans="1:11" ht="52.5" customHeight="1" x14ac:dyDescent="0.25">
      <c r="A126" s="49" t="s">
        <v>27</v>
      </c>
      <c r="B126" s="50"/>
      <c r="C126" s="50"/>
      <c r="D126" s="50"/>
      <c r="E126" s="50"/>
      <c r="F126" s="50"/>
      <c r="G126" s="50"/>
      <c r="H126" s="50"/>
      <c r="I126" s="50"/>
      <c r="J126" s="51"/>
    </row>
    <row r="127" spans="1:11" x14ac:dyDescent="0.25">
      <c r="A127" s="52" t="s">
        <v>28</v>
      </c>
      <c r="B127" s="53"/>
      <c r="C127" s="53"/>
      <c r="D127" s="53"/>
      <c r="E127" s="53"/>
      <c r="F127" s="53"/>
      <c r="G127" s="53"/>
      <c r="H127" s="53"/>
      <c r="I127" s="53"/>
      <c r="J127" s="54"/>
    </row>
    <row r="128" spans="1:11" x14ac:dyDescent="0.25">
      <c r="A128" s="21" t="s">
        <v>29</v>
      </c>
      <c r="B128" s="48" t="s">
        <v>73</v>
      </c>
      <c r="C128" s="48"/>
      <c r="D128" s="48"/>
      <c r="E128" s="48"/>
      <c r="F128" s="48"/>
      <c r="G128" s="48"/>
      <c r="H128" s="48"/>
      <c r="I128" s="48"/>
      <c r="J128" s="48"/>
      <c r="K128" s="1"/>
    </row>
    <row r="129" spans="1:11" ht="29.25" customHeight="1" x14ac:dyDescent="0.25">
      <c r="A129" s="21" t="s">
        <v>30</v>
      </c>
      <c r="B129" s="48" t="s">
        <v>106</v>
      </c>
      <c r="C129" s="48"/>
      <c r="D129" s="48"/>
      <c r="E129" s="48"/>
      <c r="F129" s="48"/>
      <c r="G129" s="48"/>
      <c r="H129" s="48"/>
      <c r="I129" s="48"/>
      <c r="J129" s="48"/>
    </row>
    <row r="130" spans="1:11" ht="78" customHeight="1" x14ac:dyDescent="0.25">
      <c r="A130" s="21" t="s">
        <v>31</v>
      </c>
      <c r="B130" s="48" t="s">
        <v>128</v>
      </c>
      <c r="C130" s="48"/>
      <c r="D130" s="48"/>
      <c r="E130" s="48"/>
      <c r="F130" s="48"/>
      <c r="G130" s="48"/>
      <c r="H130" s="48"/>
      <c r="I130" s="48"/>
      <c r="J130" s="48"/>
    </row>
    <row r="131" spans="1:11" ht="125.25" customHeight="1" x14ac:dyDescent="0.25">
      <c r="A131" s="21" t="s">
        <v>32</v>
      </c>
      <c r="B131" s="48" t="s">
        <v>129</v>
      </c>
      <c r="C131" s="48"/>
      <c r="D131" s="48"/>
      <c r="E131" s="48"/>
      <c r="F131" s="48"/>
      <c r="G131" s="48"/>
      <c r="H131" s="48"/>
      <c r="I131" s="48"/>
      <c r="J131" s="48"/>
    </row>
    <row r="132" spans="1:11" ht="72" customHeight="1" x14ac:dyDescent="0.25">
      <c r="A132" s="43" t="s">
        <v>76</v>
      </c>
      <c r="B132" s="66" t="s">
        <v>140</v>
      </c>
      <c r="C132" s="66"/>
      <c r="D132" s="66"/>
      <c r="E132" s="66"/>
      <c r="F132" s="66"/>
      <c r="G132" s="66"/>
      <c r="H132" s="66"/>
      <c r="I132" s="66"/>
      <c r="J132" s="67"/>
    </row>
    <row r="133" spans="1:11" ht="54.75" customHeight="1" x14ac:dyDescent="0.25">
      <c r="A133" s="61" t="s">
        <v>60</v>
      </c>
      <c r="B133" s="62"/>
      <c r="C133" s="62"/>
      <c r="D133" s="62"/>
      <c r="E133" s="62"/>
      <c r="F133" s="62"/>
      <c r="G133" s="62"/>
      <c r="H133" s="62"/>
      <c r="I133" s="62"/>
      <c r="J133" s="63"/>
    </row>
    <row r="134" spans="1:11" x14ac:dyDescent="0.25">
      <c r="A134" s="55" t="s">
        <v>33</v>
      </c>
      <c r="B134" s="56"/>
      <c r="C134" s="56"/>
      <c r="D134" s="56"/>
      <c r="E134" s="56"/>
      <c r="F134" s="56"/>
      <c r="G134" s="56"/>
      <c r="H134" s="56"/>
      <c r="I134" s="56"/>
      <c r="J134" s="57"/>
    </row>
    <row r="135" spans="1:11" ht="243.75" customHeight="1" x14ac:dyDescent="0.25">
      <c r="A135" s="58" t="s">
        <v>130</v>
      </c>
      <c r="B135" s="59"/>
      <c r="C135" s="59"/>
      <c r="D135" s="59"/>
      <c r="E135" s="59"/>
      <c r="F135" s="59"/>
      <c r="G135" s="59"/>
      <c r="H135" s="59"/>
      <c r="I135" s="59"/>
      <c r="J135" s="60"/>
      <c r="K135" s="1"/>
    </row>
    <row r="136" spans="1:11" ht="33" customHeight="1" x14ac:dyDescent="0.25">
      <c r="A136" s="92" t="s">
        <v>39</v>
      </c>
      <c r="B136" s="93"/>
      <c r="C136" s="93"/>
      <c r="D136" s="93"/>
      <c r="E136" s="93"/>
      <c r="F136" s="93"/>
      <c r="G136" s="93"/>
      <c r="H136" s="93"/>
      <c r="I136" s="93"/>
      <c r="J136" s="94"/>
    </row>
    <row r="137" spans="1:11" x14ac:dyDescent="0.25">
      <c r="A137" s="44" t="s">
        <v>131</v>
      </c>
      <c r="B137" s="45"/>
      <c r="C137" s="45"/>
      <c r="D137" s="45"/>
      <c r="E137" s="45"/>
      <c r="F137" s="45"/>
      <c r="G137" s="45"/>
      <c r="H137" s="45"/>
      <c r="I137" s="45"/>
      <c r="J137" s="46"/>
    </row>
  </sheetData>
  <mergeCells count="153">
    <mergeCell ref="B98:J98"/>
    <mergeCell ref="B99:J99"/>
    <mergeCell ref="A100:J100"/>
    <mergeCell ref="A101:J101"/>
    <mergeCell ref="B1:J1"/>
    <mergeCell ref="B2:C2"/>
    <mergeCell ref="D2:H2"/>
    <mergeCell ref="B3:C3"/>
    <mergeCell ref="D3:H3"/>
    <mergeCell ref="A4:J4"/>
    <mergeCell ref="B8:J8"/>
    <mergeCell ref="B11:J11"/>
    <mergeCell ref="B12:J12"/>
    <mergeCell ref="C24:E24"/>
    <mergeCell ref="F24:H24"/>
    <mergeCell ref="C16:J16"/>
    <mergeCell ref="A17:J17"/>
    <mergeCell ref="B18:J18"/>
    <mergeCell ref="B19:J19"/>
    <mergeCell ref="B20:J20"/>
    <mergeCell ref="C15:J15"/>
    <mergeCell ref="A5:J5"/>
    <mergeCell ref="A6:J6"/>
    <mergeCell ref="A7:J7"/>
    <mergeCell ref="A13:J13"/>
    <mergeCell ref="C14:J14"/>
    <mergeCell ref="B51:J51"/>
    <mergeCell ref="A136:J136"/>
    <mergeCell ref="B9:J9"/>
    <mergeCell ref="B10:J10"/>
    <mergeCell ref="B21:J21"/>
    <mergeCell ref="A33:J33"/>
    <mergeCell ref="A34:J34"/>
    <mergeCell ref="B35:J35"/>
    <mergeCell ref="B36:J36"/>
    <mergeCell ref="B37:J37"/>
    <mergeCell ref="B38:J38"/>
    <mergeCell ref="A25:B25"/>
    <mergeCell ref="I25:J25"/>
    <mergeCell ref="A26:J26"/>
    <mergeCell ref="C27:D27"/>
    <mergeCell ref="G27:H27"/>
    <mergeCell ref="I27:J27"/>
    <mergeCell ref="C25:E25"/>
    <mergeCell ref="F25:H25"/>
    <mergeCell ref="E27:F27"/>
    <mergeCell ref="A22:J22"/>
    <mergeCell ref="A23:J23"/>
    <mergeCell ref="A24:B24"/>
    <mergeCell ref="I24:J24"/>
    <mergeCell ref="B67:J67"/>
    <mergeCell ref="B68:J68"/>
    <mergeCell ref="A69:J69"/>
    <mergeCell ref="A70:J70"/>
    <mergeCell ref="A71:B71"/>
    <mergeCell ref="C71:E71"/>
    <mergeCell ref="F71:H71"/>
    <mergeCell ref="I71:J71"/>
    <mergeCell ref="B58:J58"/>
    <mergeCell ref="B59:J59"/>
    <mergeCell ref="A64:J64"/>
    <mergeCell ref="B65:J65"/>
    <mergeCell ref="B66:J66"/>
    <mergeCell ref="A61:J61"/>
    <mergeCell ref="A62:J62"/>
    <mergeCell ref="A63:J63"/>
    <mergeCell ref="B39:J39"/>
    <mergeCell ref="B46:J46"/>
    <mergeCell ref="B53:J53"/>
    <mergeCell ref="B60:J60"/>
    <mergeCell ref="B42:J42"/>
    <mergeCell ref="B43:J43"/>
    <mergeCell ref="C74:D74"/>
    <mergeCell ref="E74:F74"/>
    <mergeCell ref="G74:H74"/>
    <mergeCell ref="I74:J74"/>
    <mergeCell ref="A79:J79"/>
    <mergeCell ref="A72:B72"/>
    <mergeCell ref="C72:E72"/>
    <mergeCell ref="F72:H72"/>
    <mergeCell ref="I72:J72"/>
    <mergeCell ref="A73:J73"/>
    <mergeCell ref="A80:J80"/>
    <mergeCell ref="B81:J81"/>
    <mergeCell ref="B82:J82"/>
    <mergeCell ref="B83:J83"/>
    <mergeCell ref="B84:J84"/>
    <mergeCell ref="B85:J85"/>
    <mergeCell ref="A86:J86"/>
    <mergeCell ref="A87:J87"/>
    <mergeCell ref="B88:J88"/>
    <mergeCell ref="B89:J89"/>
    <mergeCell ref="B90:J90"/>
    <mergeCell ref="B91:J91"/>
    <mergeCell ref="B92:J92"/>
    <mergeCell ref="A93:J93"/>
    <mergeCell ref="A94:J94"/>
    <mergeCell ref="B95:J95"/>
    <mergeCell ref="B96:J96"/>
    <mergeCell ref="B97:J97"/>
    <mergeCell ref="A102:J102"/>
    <mergeCell ref="A103:J103"/>
    <mergeCell ref="A112:B112"/>
    <mergeCell ref="C112:E112"/>
    <mergeCell ref="F112:H112"/>
    <mergeCell ref="I112:J112"/>
    <mergeCell ref="A113:B113"/>
    <mergeCell ref="C113:E113"/>
    <mergeCell ref="F113:H113"/>
    <mergeCell ref="I113:J113"/>
    <mergeCell ref="B107:J107"/>
    <mergeCell ref="B108:J108"/>
    <mergeCell ref="A110:J110"/>
    <mergeCell ref="G115:H115"/>
    <mergeCell ref="I115:J115"/>
    <mergeCell ref="A119:J119"/>
    <mergeCell ref="A120:J120"/>
    <mergeCell ref="B121:J121"/>
    <mergeCell ref="A104:J104"/>
    <mergeCell ref="A105:J105"/>
    <mergeCell ref="B106:J106"/>
    <mergeCell ref="B109:J109"/>
    <mergeCell ref="A111:J111"/>
    <mergeCell ref="A114:J114"/>
    <mergeCell ref="C115:D115"/>
    <mergeCell ref="E115:F115"/>
    <mergeCell ref="A134:J134"/>
    <mergeCell ref="A135:J135"/>
    <mergeCell ref="B128:J128"/>
    <mergeCell ref="B129:J129"/>
    <mergeCell ref="B130:J130"/>
    <mergeCell ref="B131:J131"/>
    <mergeCell ref="A133:J133"/>
    <mergeCell ref="B122:J122"/>
    <mergeCell ref="B123:J123"/>
    <mergeCell ref="B124:J124"/>
    <mergeCell ref="A126:J126"/>
    <mergeCell ref="A127:J127"/>
    <mergeCell ref="B125:J125"/>
    <mergeCell ref="B132:J132"/>
    <mergeCell ref="B44:J44"/>
    <mergeCell ref="B45:J45"/>
    <mergeCell ref="A40:J40"/>
    <mergeCell ref="A41:J41"/>
    <mergeCell ref="B52:J52"/>
    <mergeCell ref="A54:J54"/>
    <mergeCell ref="A55:J55"/>
    <mergeCell ref="B56:J56"/>
    <mergeCell ref="B57:J57"/>
    <mergeCell ref="A47:J47"/>
    <mergeCell ref="A48:J48"/>
    <mergeCell ref="B49:J49"/>
    <mergeCell ref="B50:J50"/>
  </mergeCells>
  <phoneticPr fontId="6" type="noConversion"/>
  <dataValidations count="16">
    <dataValidation allowBlank="1" showInputMessage="1" showErrorMessage="1" prompt="Monto ejecutado en el trimestre" sqref="H28:H32 H75:H78 H116:H118" xr:uid="{00000000-0002-0000-0000-000000000000}"/>
    <dataValidation allowBlank="1" showInputMessage="1" showErrorMessage="1" prompt="Meta alcanzada en el trimestre" sqref="G28:G32 G75:G78 G116:G118" xr:uid="{00000000-0002-0000-0000-000001000000}"/>
    <dataValidation allowBlank="1" showInputMessage="1" showErrorMessage="1" prompt="Monto presupuestado para el producto" sqref="D28:D32 E29:F32 F28 D75:D78 E76:F78 F75 D116:D118 F116:F118" xr:uid="{00000000-0002-0000-0000-000002000000}"/>
    <dataValidation allowBlank="1" showInputMessage="1" showErrorMessage="1" prompt="Meta anual del indicador" sqref="C28:C32 E28 C75:C78 E75 C116:C118 E116:E118" xr:uid="{00000000-0002-0000-0000-000003000000}"/>
    <dataValidation allowBlank="1" showInputMessage="1" showErrorMessage="1" prompt="Nombre del indicador" sqref="B28 B118 B75 B116 B32" xr:uid="{00000000-0002-0000-0000-000004000000}"/>
    <dataValidation allowBlank="1" showInputMessage="1" showErrorMessage="1" prompt="Nombre de cada producto" sqref="A28 A118 A75 A116 A32" xr:uid="{00000000-0002-0000-0000-000005000000}"/>
    <dataValidation allowBlank="1" showInputMessage="1" showErrorMessage="1" prompt="¿En qué consiste el programa?" sqref="B19:J19 B66:J66 B107:J107" xr:uid="{00000000-0002-0000-0000-000006000000}"/>
    <dataValidation allowBlank="1" showInputMessage="1" showErrorMessage="1" prompt="Presupuesto del programa" sqref="A25:C25 F25 A72:C72 F72 A113:C113 F113" xr:uid="{00000000-0002-0000-0000-000007000000}"/>
    <dataValidation allowBlank="1" showInputMessage="1" showErrorMessage="1" prompt="Oportunidades de mejora identificadas" sqref="A63:J63 A104:J104 A135:J135" xr:uid="{00000000-0002-0000-0000-000008000000}"/>
    <dataValidation allowBlank="1" showInputMessage="1" showErrorMessage="1" prompt="De existir desvío, explicar razones." sqref="C124:J124 C38:J38 C45:J45 C52:J52 B38:B39 B45:B46 B52:B53 C59:J59 B59:B60 C84:J84 B84:B85 C91:J91 B91:B92 C98:J98 B98:B99 B124:B125 B131:B132 C131:J131" xr:uid="{00000000-0002-0000-0000-000009000000}"/>
    <dataValidation allowBlank="1" showInputMessage="1" showErrorMessage="1" prompt="1. Describir lo plasmado en el presupuesto_x000a_2. Describir lo alcanzado en términos financieros y de producción " sqref="B37:J37 B44:J44 B51:J51 B58:J58 B83:J83 B123:J123 B130:J130 B90:J90 B97:J97" xr:uid="{00000000-0002-0000-0000-00000A000000}"/>
    <dataValidation allowBlank="1" showInputMessage="1" showErrorMessage="1" prompt="¿En qué consiste el producto? su objetivo" sqref="B36:J36 B43:J43 B50:J50 B57:J57 B82:J82 B122:J122 B129:J129 B89:J89 B96:J96" xr:uid="{00000000-0002-0000-0000-00000B000000}"/>
    <dataValidation allowBlank="1" showInputMessage="1" showErrorMessage="1" prompt="Nombre del producto" sqref="B35:J35 B42:J42 B49:J49 B56:J56 B81:J81 B121:J121 B128:J128 B88:J88 B95:J95" xr:uid="{00000000-0002-0000-0000-00000C000000}"/>
    <dataValidation allowBlank="1" showInputMessage="1" showErrorMessage="1" prompt="¿A quién va dirigido el programa?, ¿qué característica tiene esta población que requiere ser beneficiada?" sqref="B20:J20 B67:J67 B108:J108" xr:uid="{00000000-0002-0000-0000-00000D000000}"/>
    <dataValidation allowBlank="1" showInputMessage="1" prompt="Nombre del capítulo" sqref="B8:J10" xr:uid="{00000000-0002-0000-0000-00000E000000}"/>
    <dataValidation allowBlank="1" sqref="A8" xr:uid="{00000000-0002-0000-0000-00000F000000}"/>
  </dataValidations>
  <pageMargins left="0.7" right="0.7" top="0.75" bottom="0.75" header="0.3" footer="0.3"/>
  <pageSetup scale="55" orientation="landscape" r:id="rId1"/>
  <drawing r:id="rId2"/>
  <tableParts count="3">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Departamento de Seguimiento</dc:creator>
  <cp:lastModifiedBy>Ysolina Feliz</cp:lastModifiedBy>
  <cp:lastPrinted>2023-03-21T18:25:27Z</cp:lastPrinted>
  <dcterms:created xsi:type="dcterms:W3CDTF">2021-03-22T15:50:10Z</dcterms:created>
  <dcterms:modified xsi:type="dcterms:W3CDTF">2023-03-22T13:48:34Z</dcterms:modified>
</cp:coreProperties>
</file>