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1-OAI-AÑO 2022\1-Informaciones del Portal de Transparencia 2022\5-Oficina de Libre Acceso a la Información\Informe de las estadisticas OAI\Octubre-diciembre\"/>
    </mc:Choice>
  </mc:AlternateContent>
  <bookViews>
    <workbookView xWindow="-120" yWindow="-120" windowWidth="20730" windowHeight="11160" tabRatio="881" activeTab="3"/>
  </bookViews>
  <sheets>
    <sheet name="solicitudes" sheetId="2" r:id="rId1"/>
    <sheet name="CONSULTA" sheetId="17" r:id="rId2"/>
    <sheet name="canales 1" sheetId="20" r:id="rId3"/>
    <sheet name="311" sheetId="19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0" l="1"/>
  <c r="B8" i="2" l="1"/>
  <c r="B7" i="2"/>
  <c r="B6" i="2"/>
  <c r="F24" i="20" l="1"/>
  <c r="B9" i="20"/>
  <c r="H9" i="2" l="1"/>
  <c r="G9" i="2"/>
  <c r="L21" i="2" s="1"/>
  <c r="F9" i="2"/>
  <c r="L20" i="2" s="1"/>
  <c r="E9" i="2"/>
  <c r="L19" i="2" s="1"/>
  <c r="D9" i="2"/>
  <c r="L18" i="2" s="1"/>
  <c r="C9" i="2"/>
  <c r="L17" i="2" s="1"/>
  <c r="L22" i="2" l="1"/>
  <c r="M20" i="2" s="1"/>
  <c r="M21" i="2" l="1"/>
  <c r="M18" i="2"/>
  <c r="M17" i="2"/>
  <c r="M19" i="2"/>
  <c r="B9" i="2"/>
  <c r="M22" i="2" l="1"/>
</calcChain>
</file>

<file path=xl/sharedStrings.xml><?xml version="1.0" encoding="utf-8"?>
<sst xmlns="http://schemas.openxmlformats.org/spreadsheetml/2006/main" count="69" uniqueCount="43">
  <si>
    <t>Meses</t>
  </si>
  <si>
    <t>Informaciones entregadas dentro del plazo de los 15 dias</t>
  </si>
  <si>
    <t>Total</t>
  </si>
  <si>
    <t xml:space="preserve">Uso de Prorroga </t>
  </si>
  <si>
    <t>Solicitud sin responder (estamos dentro del plazo)</t>
  </si>
  <si>
    <t>Comunicación Escrita</t>
  </si>
  <si>
    <t>Canales</t>
  </si>
  <si>
    <t>Cantidad</t>
  </si>
  <si>
    <t>Correo Electrónico</t>
  </si>
  <si>
    <t>SAIP</t>
  </si>
  <si>
    <t>Solicitud Rechazada por no cumplir con lo establecido por la Ley 200-04</t>
  </si>
  <si>
    <t>Rechazada por el ciudadano (RC)</t>
  </si>
  <si>
    <t>Total de Solicitudes</t>
  </si>
  <si>
    <t>RECLAMACIONES</t>
  </si>
  <si>
    <t>Consultas atendidas dentro del plazo de 15 días</t>
  </si>
  <si>
    <t>Consultas en proceso dentro de los 15 días</t>
  </si>
  <si>
    <t>Remitidas a otras Instituciones competentes</t>
  </si>
  <si>
    <t>Cantidad de Consultas</t>
  </si>
  <si>
    <t>-</t>
  </si>
  <si>
    <t>Tipos</t>
  </si>
  <si>
    <t>Ministerio de Agricultura</t>
  </si>
  <si>
    <t>Oficina de Libre Acceso a la Información Pública (OAI)</t>
  </si>
  <si>
    <t>Remitidas a otras Institutuciones</t>
  </si>
  <si>
    <t>Canales donde se recibe las Solicitudes de Informaciones durente el trimestre Julio-Septiembres, 2022</t>
  </si>
  <si>
    <t>Casos</t>
  </si>
  <si>
    <t>Estatus</t>
  </si>
  <si>
    <t>Institución</t>
  </si>
  <si>
    <t>asignado</t>
  </si>
  <si>
    <t>Creado</t>
  </si>
  <si>
    <t>Actualizado</t>
  </si>
  <si>
    <t>MA</t>
  </si>
  <si>
    <t>LIC. FIORDANNA DE LA MAZA BENCOSME</t>
  </si>
  <si>
    <t xml:space="preserve">Remitidas a otras Instituciones </t>
  </si>
  <si>
    <t>Estadísticas Trimestrales Octubre-Diciembre, 2022</t>
  </si>
  <si>
    <t>Octubre</t>
  </si>
  <si>
    <t>Noviembre</t>
  </si>
  <si>
    <t>Diciembre</t>
  </si>
  <si>
    <t>Estadísticas Trimestrale Octubre-Diciembre, 2022</t>
  </si>
  <si>
    <t>Estadísticas de la Línea 311, trimestre Octubre-Diciembre, 2022</t>
  </si>
  <si>
    <t>Q2022112227523</t>
  </si>
  <si>
    <t>CERRADA</t>
  </si>
  <si>
    <t>MARTES 22 DE NOVIEMBRE, 2022 - 09:36</t>
  </si>
  <si>
    <t>LUNES 28 DE NOVIEMBRE, 2022 - 09:53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</si>
</sst>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36"/>
      <color indexed="17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rgb="FF008000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"/>
      <name val="Times New Roman"/>
      <family val="1"/>
    </font>
    <font>
      <b/>
      <sz val="11"/>
      <color rgb="FF00000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Gotham"/>
    </font>
    <font>
      <sz val="10"/>
      <color theme="1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333333"/>
      <name val="Gotham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165" fontId="0" fillId="0" borderId="0" xfId="0" applyNumberFormat="1"/>
    <xf numFmtId="0" fontId="0" fillId="2" borderId="0" xfId="0" applyFill="1" applyBorder="1"/>
    <xf numFmtId="1" fontId="0" fillId="2" borderId="0" xfId="0" applyNumberFormat="1" applyFill="1" applyBorder="1"/>
    <xf numFmtId="1" fontId="10" fillId="2" borderId="0" xfId="1" applyNumberFormat="1" applyFont="1" applyFill="1" applyBorder="1"/>
    <xf numFmtId="0" fontId="0" fillId="0" borderId="0" xfId="0" applyFill="1"/>
    <xf numFmtId="0" fontId="0" fillId="0" borderId="0" xfId="0" applyFill="1" applyBorder="1"/>
    <xf numFmtId="164" fontId="10" fillId="0" borderId="0" xfId="0" applyNumberFormat="1" applyFont="1" applyFill="1" applyBorder="1"/>
    <xf numFmtId="1" fontId="0" fillId="0" borderId="0" xfId="0" applyNumberFormat="1" applyFill="1" applyBorder="1"/>
    <xf numFmtId="164" fontId="0" fillId="0" borderId="0" xfId="0" applyNumberFormat="1" applyFill="1" applyBorder="1"/>
    <xf numFmtId="1" fontId="10" fillId="0" borderId="0" xfId="1" applyNumberFormat="1" applyFont="1" applyFill="1" applyBorder="1"/>
    <xf numFmtId="165" fontId="0" fillId="2" borderId="0" xfId="0" applyNumberFormat="1" applyFont="1" applyFill="1" applyBorder="1"/>
    <xf numFmtId="9" fontId="9" fillId="0" borderId="0" xfId="2" applyNumberFormat="1" applyFont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 wrapText="1"/>
    </xf>
    <xf numFmtId="165" fontId="7" fillId="2" borderId="0" xfId="1" applyNumberFormat="1" applyFont="1" applyFill="1" applyBorder="1" applyAlignment="1">
      <alignment horizontal="center" vertical="center" wrapText="1"/>
    </xf>
    <xf numFmtId="165" fontId="8" fillId="2" borderId="0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0" fillId="2" borderId="0" xfId="0" applyFont="1" applyFill="1" applyBorder="1"/>
    <xf numFmtId="0" fontId="7" fillId="2" borderId="1" xfId="0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43" fontId="11" fillId="2" borderId="1" xfId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 wrapText="1"/>
    </xf>
    <xf numFmtId="165" fontId="9" fillId="0" borderId="1" xfId="1" applyNumberFormat="1" applyFont="1" applyBorder="1"/>
    <xf numFmtId="165" fontId="0" fillId="0" borderId="1" xfId="0" applyNumberFormat="1" applyBorder="1"/>
    <xf numFmtId="0" fontId="18" fillId="2" borderId="1" xfId="0" applyFont="1" applyFill="1" applyBorder="1" applyAlignment="1">
      <alignment horizontal="center" vertical="center" wrapText="1"/>
    </xf>
    <xf numFmtId="165" fontId="10" fillId="0" borderId="2" xfId="0" applyNumberFormat="1" applyFont="1" applyBorder="1"/>
    <xf numFmtId="0" fontId="18" fillId="2" borderId="2" xfId="0" applyFont="1" applyFill="1" applyBorder="1" applyAlignment="1">
      <alignment horizontal="center" vertical="center" wrapText="1"/>
    </xf>
    <xf numFmtId="9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165" fontId="8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43" fontId="16" fillId="3" borderId="1" xfId="1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/>
    <xf numFmtId="0" fontId="7" fillId="0" borderId="5" xfId="0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165" fontId="8" fillId="6" borderId="10" xfId="1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0" fontId="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5" fontId="23" fillId="0" borderId="0" xfId="1" applyNumberFormat="1" applyFont="1" applyFill="1" applyBorder="1"/>
    <xf numFmtId="0" fontId="17" fillId="2" borderId="0" xfId="0" applyFont="1" applyFill="1" applyBorder="1" applyAlignment="1">
      <alignment horizontal="center" vertical="center" wrapText="1"/>
    </xf>
    <xf numFmtId="165" fontId="23" fillId="2" borderId="0" xfId="1" applyNumberFormat="1" applyFont="1" applyFill="1" applyBorder="1"/>
    <xf numFmtId="0" fontId="23" fillId="2" borderId="0" xfId="0" applyFont="1" applyFill="1" applyBorder="1"/>
    <xf numFmtId="1" fontId="24" fillId="2" borderId="0" xfId="0" applyNumberFormat="1" applyFont="1" applyFill="1" applyBorder="1"/>
    <xf numFmtId="9" fontId="17" fillId="2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2" borderId="0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left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top" wrapText="1"/>
    </xf>
    <xf numFmtId="0" fontId="25" fillId="2" borderId="15" xfId="0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99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 sz="1600" b="1"/>
              <a:t>Estadísticas Trimestrales </a:t>
            </a:r>
          </a:p>
          <a:p>
            <a:pPr>
              <a:defRPr/>
            </a:pPr>
            <a:r>
              <a:rPr lang="es-DO" sz="1600" b="1"/>
              <a:t>Octubre-Diciembre,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B7C-4ED0-9110-EE57609ECAA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B7C-4ED0-9110-EE57609ECAA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B7C-4ED0-9110-EE57609ECAA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B7C-4ED0-9110-EE57609ECAA6}"/>
              </c:ext>
            </c:extLst>
          </c:dPt>
          <c:cat>
            <c:strRef>
              <c:f>solicitudes!$J$17:$J$21</c:f>
              <c:strCache>
                <c:ptCount val="5"/>
                <c:pt idx="0">
                  <c:v>Informaciones entregadas dentro del plazo de los 15 dias</c:v>
                </c:pt>
                <c:pt idx="1">
                  <c:v>Solicitud sin responder (estamos dentro del plazo)</c:v>
                </c:pt>
                <c:pt idx="2">
                  <c:v>Uso de Prorroga </c:v>
                </c:pt>
                <c:pt idx="3">
                  <c:v>Solicitud Rechazada por no cumplir con lo establecido por la Ley 200-04</c:v>
                </c:pt>
                <c:pt idx="4">
                  <c:v>Remitidas a otras Institutuciones</c:v>
                </c:pt>
              </c:strCache>
            </c:strRef>
          </c:cat>
          <c:val>
            <c:numRef>
              <c:f>solicitudes!$K$17:$K$21</c:f>
              <c:numCache>
                <c:formatCode>0%</c:formatCode>
                <c:ptCount val="5"/>
                <c:pt idx="0">
                  <c:v>0.5</c:v>
                </c:pt>
                <c:pt idx="1">
                  <c:v>0.16</c:v>
                </c:pt>
                <c:pt idx="2">
                  <c:v>0.16</c:v>
                </c:pt>
                <c:pt idx="3">
                  <c:v>0.06</c:v>
                </c:pt>
                <c:pt idx="4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C-4ED0-9110-EE57609EC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26328288"/>
        <c:axId val="1626307904"/>
      </c:barChart>
      <c:catAx>
        <c:axId val="1626328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1626307904"/>
        <c:crosses val="autoZero"/>
        <c:auto val="1"/>
        <c:lblAlgn val="ctr"/>
        <c:lblOffset val="100"/>
        <c:noMultiLvlLbl val="0"/>
      </c:catAx>
      <c:valAx>
        <c:axId val="1626307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1626328288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51834069521797E-2"/>
          <c:y val="0.12677622766033914"/>
          <c:w val="0.91060231548726311"/>
          <c:h val="0.74676820506925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'canales 1'!$B$5</c:f>
              <c:strCache>
                <c:ptCount val="1"/>
                <c:pt idx="0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F9F-4922-85C5-8AD44668FC30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F9F-4922-85C5-8AD44668FC30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F9F-4922-85C5-8AD44668FC30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0F9F-4922-85C5-8AD44668FC30}"/>
              </c:ext>
            </c:extLst>
          </c:dPt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'canales 1'!$A$6:$A$8</c:f>
              <c:strCache>
                <c:ptCount val="3"/>
                <c:pt idx="0">
                  <c:v>SAIP</c:v>
                </c:pt>
                <c:pt idx="1">
                  <c:v>Correo Electrónico</c:v>
                </c:pt>
                <c:pt idx="2">
                  <c:v>Comunicación Escrita</c:v>
                </c:pt>
              </c:strCache>
            </c:strRef>
          </c:cat>
          <c:val>
            <c:numRef>
              <c:f>'canales 1'!$B$6:$B$8</c:f>
              <c:numCache>
                <c:formatCode>_(* #,##0_);_(* \(#,##0\);_(* "-"??_);_(@_)</c:formatCode>
                <c:ptCount val="3"/>
                <c:pt idx="0">
                  <c:v>26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9F-4922-85C5-8AD44668F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945616"/>
        <c:axId val="1"/>
      </c:barChart>
      <c:catAx>
        <c:axId val="44094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440945616"/>
        <c:crosses val="autoZero"/>
        <c:crossBetween val="between"/>
      </c:valAx>
      <c:spPr>
        <a:solidFill>
          <a:schemeClr val="bg2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1047750</xdr:colOff>
      <xdr:row>14</xdr:row>
      <xdr:rowOff>171450</xdr:rowOff>
    </xdr:from>
    <xdr:to>
      <xdr:col>13</xdr:col>
      <xdr:colOff>123825</xdr:colOff>
      <xdr:row>25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257175</xdr:rowOff>
    </xdr:from>
    <xdr:to>
      <xdr:col>6</xdr:col>
      <xdr:colOff>476250</xdr:colOff>
      <xdr:row>8</xdr:row>
      <xdr:rowOff>0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658287A4-886F-4EED-ABDA-EECD6FCFBB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781050</xdr:colOff>
          <xdr:row>6</xdr:row>
          <xdr:rowOff>38100</xdr:rowOff>
        </xdr:to>
        <xdr:sp macro="" textlink="">
          <xdr:nvSpPr>
            <xdr:cNvPr id="14337" name="Control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914400</xdr:colOff>
          <xdr:row>6</xdr:row>
          <xdr:rowOff>38100</xdr:rowOff>
        </xdr:to>
        <xdr:sp macro="" textlink="">
          <xdr:nvSpPr>
            <xdr:cNvPr id="14338" name="Control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topLeftCell="A13" zoomScaleNormal="100" workbookViewId="0">
      <selection activeCell="I21" sqref="I21"/>
    </sheetView>
  </sheetViews>
  <sheetFormatPr baseColWidth="10" defaultRowHeight="15"/>
  <cols>
    <col min="1" max="1" width="14.85546875" customWidth="1"/>
    <col min="2" max="2" width="9.5703125" customWidth="1"/>
    <col min="3" max="3" width="13.85546875" bestFit="1" customWidth="1"/>
    <col min="4" max="4" width="12.85546875" customWidth="1"/>
    <col min="5" max="5" width="9.7109375" customWidth="1"/>
    <col min="6" max="6" width="14.28515625" customWidth="1"/>
    <col min="7" max="7" width="12.85546875" customWidth="1"/>
    <col min="8" max="8" width="12.140625" customWidth="1"/>
    <col min="9" max="9" width="16.28515625" customWidth="1"/>
    <col min="10" max="10" width="30.85546875" customWidth="1"/>
    <col min="11" max="11" width="8.28515625" customWidth="1"/>
    <col min="13" max="13" width="15.5703125" customWidth="1"/>
  </cols>
  <sheetData>
    <row r="2" spans="1:12" ht="20.100000000000001" customHeight="1">
      <c r="A2" s="65" t="s">
        <v>20</v>
      </c>
      <c r="B2" s="65"/>
      <c r="C2" s="65"/>
      <c r="D2" s="65"/>
      <c r="E2" s="65"/>
      <c r="F2" s="65"/>
      <c r="G2" s="65"/>
      <c r="H2" s="65"/>
    </row>
    <row r="3" spans="1:12" ht="20.100000000000001" customHeight="1">
      <c r="A3" s="64" t="s">
        <v>21</v>
      </c>
      <c r="B3" s="64"/>
      <c r="C3" s="64"/>
      <c r="D3" s="64"/>
      <c r="E3" s="64"/>
      <c r="F3" s="64"/>
      <c r="G3" s="64"/>
      <c r="H3" s="64"/>
    </row>
    <row r="4" spans="1:12" ht="15" customHeight="1">
      <c r="A4" s="64" t="s">
        <v>33</v>
      </c>
      <c r="B4" s="64"/>
      <c r="C4" s="64"/>
      <c r="D4" s="64"/>
      <c r="E4" s="64"/>
      <c r="F4" s="64"/>
      <c r="G4" s="64"/>
      <c r="H4" s="64"/>
    </row>
    <row r="5" spans="1:12" ht="72" customHeight="1">
      <c r="A5" s="33" t="s">
        <v>0</v>
      </c>
      <c r="B5" s="33" t="s">
        <v>12</v>
      </c>
      <c r="C5" s="33" t="s">
        <v>1</v>
      </c>
      <c r="D5" s="33" t="s">
        <v>4</v>
      </c>
      <c r="E5" s="33" t="s">
        <v>3</v>
      </c>
      <c r="F5" s="33" t="s">
        <v>10</v>
      </c>
      <c r="G5" s="33" t="s">
        <v>32</v>
      </c>
      <c r="H5" s="33" t="s">
        <v>11</v>
      </c>
      <c r="I5" s="17"/>
    </row>
    <row r="6" spans="1:12" ht="24.95" customHeight="1">
      <c r="A6" s="22" t="s">
        <v>34</v>
      </c>
      <c r="B6" s="23">
        <f>+C6+D6+E6+F6+G6+H6</f>
        <v>6</v>
      </c>
      <c r="C6" s="23">
        <v>2</v>
      </c>
      <c r="D6" s="23">
        <v>0</v>
      </c>
      <c r="E6" s="23">
        <v>3</v>
      </c>
      <c r="F6" s="23"/>
      <c r="G6" s="23">
        <v>1</v>
      </c>
      <c r="H6" s="23">
        <v>0</v>
      </c>
      <c r="I6" s="18"/>
    </row>
    <row r="7" spans="1:12" ht="24.95" customHeight="1">
      <c r="A7" s="22" t="s">
        <v>35</v>
      </c>
      <c r="B7" s="23">
        <f t="shared" ref="B7:B8" si="0">+C7+D7+E7+F7+G7+H7</f>
        <v>11</v>
      </c>
      <c r="C7" s="23">
        <v>8</v>
      </c>
      <c r="D7" s="23">
        <v>0</v>
      </c>
      <c r="E7" s="23">
        <v>2</v>
      </c>
      <c r="F7" s="23">
        <v>0</v>
      </c>
      <c r="G7" s="23">
        <v>1</v>
      </c>
      <c r="H7" s="23">
        <v>0</v>
      </c>
      <c r="I7" s="18"/>
      <c r="J7" s="15"/>
      <c r="K7" s="15"/>
      <c r="L7" s="16"/>
    </row>
    <row r="8" spans="1:12" ht="24.95" customHeight="1">
      <c r="A8" s="22" t="s">
        <v>36</v>
      </c>
      <c r="B8" s="23">
        <f t="shared" si="0"/>
        <v>11</v>
      </c>
      <c r="C8" s="23">
        <v>4</v>
      </c>
      <c r="D8" s="23">
        <v>2</v>
      </c>
      <c r="E8" s="23">
        <v>0</v>
      </c>
      <c r="F8" s="23">
        <v>0</v>
      </c>
      <c r="G8" s="23">
        <v>5</v>
      </c>
      <c r="H8" s="23">
        <v>0</v>
      </c>
      <c r="I8" s="18"/>
      <c r="J8" s="15"/>
      <c r="K8" s="15"/>
      <c r="L8" s="16"/>
    </row>
    <row r="9" spans="1:12" ht="34.5" customHeight="1">
      <c r="A9" s="34" t="s">
        <v>2</v>
      </c>
      <c r="B9" s="35">
        <f>+B8+B7+B6</f>
        <v>28</v>
      </c>
      <c r="C9" s="35">
        <f t="shared" ref="C9:H9" si="1">+C8+C7+C6</f>
        <v>14</v>
      </c>
      <c r="D9" s="35">
        <f t="shared" si="1"/>
        <v>2</v>
      </c>
      <c r="E9" s="35">
        <f t="shared" si="1"/>
        <v>5</v>
      </c>
      <c r="F9" s="35">
        <f t="shared" si="1"/>
        <v>0</v>
      </c>
      <c r="G9" s="35">
        <f t="shared" si="1"/>
        <v>7</v>
      </c>
      <c r="H9" s="35">
        <f t="shared" si="1"/>
        <v>0</v>
      </c>
      <c r="I9" s="19"/>
    </row>
    <row r="10" spans="1:12">
      <c r="A10" s="21"/>
      <c r="B10" s="21"/>
      <c r="C10" s="21"/>
      <c r="D10" s="21"/>
      <c r="E10" s="21"/>
      <c r="F10" s="21"/>
      <c r="G10" s="21"/>
      <c r="H10" s="14"/>
      <c r="I10" s="4"/>
    </row>
    <row r="11" spans="1:12" ht="15.75">
      <c r="A11" s="20"/>
      <c r="B11" s="21"/>
      <c r="C11" s="21"/>
      <c r="D11" s="21"/>
      <c r="E11" s="21"/>
      <c r="F11" s="21"/>
      <c r="G11" s="21"/>
      <c r="H11" s="21"/>
    </row>
    <row r="12" spans="1:12" ht="36.75" customHeight="1">
      <c r="A12" s="66"/>
      <c r="B12" s="66"/>
      <c r="C12" s="66"/>
      <c r="D12" s="66"/>
      <c r="E12" s="66"/>
      <c r="F12" s="66"/>
      <c r="G12" s="66"/>
      <c r="H12" s="66"/>
    </row>
    <row r="13" spans="1:12">
      <c r="A13" s="21"/>
      <c r="B13" s="21"/>
      <c r="C13" s="21"/>
      <c r="D13" s="21"/>
      <c r="E13" s="21"/>
      <c r="F13" s="21"/>
      <c r="G13" s="21"/>
      <c r="H13" s="21"/>
    </row>
    <row r="14" spans="1:12">
      <c r="A14" s="21"/>
      <c r="B14" s="21"/>
      <c r="C14" s="21"/>
      <c r="D14" s="21"/>
      <c r="E14" s="21"/>
      <c r="F14" s="21"/>
      <c r="G14" s="21"/>
      <c r="H14" s="21"/>
    </row>
    <row r="17" spans="10:13" ht="24.95" customHeight="1">
      <c r="J17" s="26" t="s">
        <v>1</v>
      </c>
      <c r="K17" s="32">
        <v>0.5</v>
      </c>
      <c r="L17" s="27">
        <f>+C9+0</f>
        <v>14</v>
      </c>
      <c r="M17" s="28">
        <f>+L17/L22*100</f>
        <v>50</v>
      </c>
    </row>
    <row r="18" spans="10:13" ht="24.95" customHeight="1">
      <c r="J18" s="26" t="s">
        <v>4</v>
      </c>
      <c r="K18" s="63">
        <v>0.16</v>
      </c>
      <c r="L18" s="27">
        <f>+D9+0</f>
        <v>2</v>
      </c>
      <c r="M18" s="28">
        <f>+L18/L22*100</f>
        <v>7.1428571428571423</v>
      </c>
    </row>
    <row r="19" spans="10:13" ht="24.95" customHeight="1">
      <c r="J19" s="26" t="s">
        <v>3</v>
      </c>
      <c r="K19" s="32">
        <v>0.16</v>
      </c>
      <c r="L19" s="27">
        <f>+E9+0</f>
        <v>5</v>
      </c>
      <c r="M19" s="28">
        <f>+L19/L22*100</f>
        <v>17.857142857142858</v>
      </c>
    </row>
    <row r="20" spans="10:13" ht="24.95" customHeight="1">
      <c r="J20" s="26" t="s">
        <v>10</v>
      </c>
      <c r="K20" s="32">
        <v>0.06</v>
      </c>
      <c r="L20" s="27">
        <f>+F9+0</f>
        <v>0</v>
      </c>
      <c r="M20" s="28">
        <f>+L20/L22*100</f>
        <v>0</v>
      </c>
    </row>
    <row r="21" spans="10:13" ht="24.95" customHeight="1">
      <c r="J21" s="26" t="s">
        <v>22</v>
      </c>
      <c r="K21" s="32">
        <v>0.13</v>
      </c>
      <c r="L21" s="27">
        <f>+G9+0</f>
        <v>7</v>
      </c>
      <c r="M21" s="28">
        <f>+L21/L22*100</f>
        <v>25</v>
      </c>
    </row>
    <row r="22" spans="10:13" ht="24.95" customHeight="1">
      <c r="J22" s="29" t="s">
        <v>2</v>
      </c>
      <c r="K22" s="31"/>
      <c r="L22" s="30">
        <f>+L21+L20+L19+L18+L17</f>
        <v>28</v>
      </c>
      <c r="M22" s="30">
        <f>+M21+M20+M19+M18+M17</f>
        <v>100</v>
      </c>
    </row>
  </sheetData>
  <mergeCells count="4">
    <mergeCell ref="A3:H3"/>
    <mergeCell ref="A2:H2"/>
    <mergeCell ref="A12:H12"/>
    <mergeCell ref="A4:H4"/>
  </mergeCells>
  <phoneticPr fontId="6" type="noConversion"/>
  <printOptions horizontalCentered="1"/>
  <pageMargins left="0.35433070866141736" right="0.78740157480314965" top="0.98425196850393704" bottom="0.98425196850393704" header="0" footer="0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4" sqref="A4"/>
    </sheetView>
  </sheetViews>
  <sheetFormatPr baseColWidth="10" defaultRowHeight="15"/>
  <cols>
    <col min="2" max="2" width="26.28515625" customWidth="1"/>
    <col min="3" max="3" width="17" customWidth="1"/>
    <col min="4" max="4" width="16.5703125" customWidth="1"/>
    <col min="5" max="5" width="13.7109375" customWidth="1"/>
  </cols>
  <sheetData>
    <row r="1" spans="1:8" ht="22.5">
      <c r="A1" s="65" t="s">
        <v>20</v>
      </c>
      <c r="B1" s="65"/>
      <c r="C1" s="65"/>
      <c r="D1" s="65"/>
      <c r="E1" s="65"/>
    </row>
    <row r="2" spans="1:8" ht="15.75">
      <c r="A2" s="64" t="s">
        <v>21</v>
      </c>
      <c r="B2" s="64"/>
      <c r="C2" s="64"/>
      <c r="D2" s="64"/>
      <c r="E2" s="64"/>
    </row>
    <row r="3" spans="1:8" ht="15.75" customHeight="1">
      <c r="A3" s="67" t="s">
        <v>37</v>
      </c>
      <c r="B3" s="67"/>
      <c r="C3" s="67"/>
      <c r="D3" s="67"/>
      <c r="E3" s="67"/>
      <c r="F3" s="39"/>
      <c r="G3" s="39"/>
      <c r="H3" s="39"/>
    </row>
    <row r="4" spans="1:8" ht="38.25">
      <c r="A4" s="36" t="s">
        <v>0</v>
      </c>
      <c r="B4" s="36" t="s">
        <v>14</v>
      </c>
      <c r="C4" s="36" t="s">
        <v>15</v>
      </c>
      <c r="D4" s="36" t="s">
        <v>16</v>
      </c>
      <c r="E4" s="36" t="s">
        <v>17</v>
      </c>
    </row>
    <row r="5" spans="1:8" ht="20.100000000000001" customHeight="1">
      <c r="A5" s="24" t="s">
        <v>34</v>
      </c>
      <c r="B5" s="25">
        <v>0</v>
      </c>
      <c r="C5" s="25" t="s">
        <v>18</v>
      </c>
      <c r="D5" s="25" t="s">
        <v>18</v>
      </c>
      <c r="E5" s="25">
        <v>0</v>
      </c>
    </row>
    <row r="6" spans="1:8" ht="20.100000000000001" customHeight="1">
      <c r="A6" s="24" t="s">
        <v>35</v>
      </c>
      <c r="B6" s="25">
        <v>0</v>
      </c>
      <c r="C6" s="25" t="s">
        <v>18</v>
      </c>
      <c r="D6" s="25" t="s">
        <v>18</v>
      </c>
      <c r="E6" s="25">
        <v>0</v>
      </c>
    </row>
    <row r="7" spans="1:8" ht="20.100000000000001" customHeight="1">
      <c r="A7" s="24" t="s">
        <v>36</v>
      </c>
      <c r="B7" s="25" t="s">
        <v>18</v>
      </c>
      <c r="C7" s="25" t="s">
        <v>18</v>
      </c>
      <c r="D7" s="25" t="s">
        <v>18</v>
      </c>
      <c r="E7" s="25" t="s">
        <v>18</v>
      </c>
    </row>
    <row r="8" spans="1:8" ht="20.100000000000001" customHeight="1">
      <c r="A8" s="37" t="s">
        <v>2</v>
      </c>
      <c r="B8" s="38">
        <v>0</v>
      </c>
      <c r="C8" s="38" t="s">
        <v>18</v>
      </c>
      <c r="D8" s="38" t="s">
        <v>18</v>
      </c>
      <c r="E8" s="38"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D14" sqref="D14:E14"/>
    </sheetView>
  </sheetViews>
  <sheetFormatPr baseColWidth="10" defaultRowHeight="15"/>
  <cols>
    <col min="1" max="1" width="28.140625" customWidth="1"/>
    <col min="2" max="2" width="34.5703125" customWidth="1"/>
    <col min="3" max="3" width="4.85546875" customWidth="1"/>
    <col min="4" max="4" width="48.85546875" customWidth="1"/>
    <col min="6" max="6" width="8.7109375" customWidth="1"/>
    <col min="7" max="7" width="7.42578125" customWidth="1"/>
  </cols>
  <sheetData>
    <row r="1" spans="1:11" ht="22.5" customHeight="1">
      <c r="A1" s="65" t="s">
        <v>20</v>
      </c>
      <c r="B1" s="65"/>
      <c r="C1" s="1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64" t="s">
        <v>21</v>
      </c>
      <c r="B2" s="64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64" t="s">
        <v>23</v>
      </c>
      <c r="B3" s="64"/>
    </row>
    <row r="4" spans="1:11" ht="15.75" thickBot="1">
      <c r="A4" s="45"/>
      <c r="B4" s="45"/>
      <c r="C4" s="8"/>
      <c r="D4" s="8"/>
      <c r="E4" s="8"/>
      <c r="F4" s="8"/>
      <c r="G4" s="8"/>
      <c r="H4" s="8"/>
    </row>
    <row r="5" spans="1:11" ht="55.5" customHeight="1" thickBot="1">
      <c r="A5" s="46" t="s">
        <v>6</v>
      </c>
      <c r="B5" s="47" t="s">
        <v>7</v>
      </c>
      <c r="C5" s="8"/>
      <c r="D5" s="48"/>
      <c r="E5" s="49"/>
      <c r="F5" s="8"/>
      <c r="G5" s="8"/>
      <c r="H5" s="8"/>
    </row>
    <row r="6" spans="1:11" ht="24.95" customHeight="1">
      <c r="A6" s="50" t="s">
        <v>9</v>
      </c>
      <c r="B6" s="51">
        <f>5+11+10</f>
        <v>26</v>
      </c>
      <c r="C6" s="8"/>
      <c r="D6" s="48"/>
      <c r="E6" s="49"/>
      <c r="F6" s="8"/>
      <c r="G6" s="8"/>
      <c r="H6" s="8"/>
    </row>
    <row r="7" spans="1:11" ht="24.95" customHeight="1">
      <c r="A7" s="52" t="s">
        <v>8</v>
      </c>
      <c r="B7" s="51">
        <v>1</v>
      </c>
      <c r="C7" s="8"/>
      <c r="D7" s="48"/>
      <c r="E7" s="49"/>
      <c r="F7" s="8"/>
      <c r="G7" s="8"/>
      <c r="H7" s="8"/>
    </row>
    <row r="8" spans="1:11" ht="24.95" customHeight="1">
      <c r="A8" s="52" t="s">
        <v>5</v>
      </c>
      <c r="B8" s="51">
        <v>1</v>
      </c>
      <c r="C8" s="8"/>
      <c r="D8" s="48"/>
      <c r="E8" s="49"/>
      <c r="F8" s="8"/>
      <c r="G8" s="8"/>
      <c r="H8" s="8"/>
    </row>
    <row r="9" spans="1:11" ht="29.25" customHeight="1" thickBot="1">
      <c r="A9" s="53" t="s">
        <v>2</v>
      </c>
      <c r="B9" s="54">
        <f>SUM(B6:B8)</f>
        <v>28</v>
      </c>
      <c r="C9" s="8"/>
      <c r="D9" s="48"/>
      <c r="E9" s="11"/>
      <c r="F9" s="10"/>
      <c r="G9" s="9"/>
      <c r="H9" s="9"/>
    </row>
    <row r="10" spans="1:11" ht="27.75" customHeight="1">
      <c r="C10" s="8"/>
      <c r="D10" s="48"/>
      <c r="E10" s="55"/>
      <c r="F10" s="10"/>
      <c r="G10" s="9"/>
      <c r="H10" s="9"/>
    </row>
    <row r="11" spans="1:11" ht="15.75">
      <c r="A11" s="3"/>
      <c r="C11" s="8"/>
      <c r="D11" s="48"/>
      <c r="E11" s="55"/>
      <c r="F11" s="12"/>
      <c r="G11" s="9"/>
      <c r="H11" s="9"/>
    </row>
    <row r="12" spans="1:11">
      <c r="C12" s="8"/>
      <c r="D12" s="56"/>
      <c r="E12" s="55"/>
      <c r="F12" s="12"/>
      <c r="G12" s="9"/>
      <c r="H12" s="9"/>
    </row>
    <row r="13" spans="1:11">
      <c r="C13" s="8"/>
      <c r="D13" s="9"/>
      <c r="E13" s="9"/>
      <c r="F13" s="9"/>
      <c r="G13" s="9"/>
      <c r="H13" s="9"/>
    </row>
    <row r="14" spans="1:11" ht="30" customHeight="1">
      <c r="C14" s="8"/>
      <c r="D14" s="68"/>
      <c r="E14" s="68"/>
      <c r="F14" s="9"/>
      <c r="G14" s="9"/>
      <c r="H14" s="9"/>
    </row>
    <row r="15" spans="1:11">
      <c r="C15" s="8"/>
      <c r="D15" s="57"/>
      <c r="E15" s="58"/>
      <c r="F15" s="13"/>
      <c r="G15" s="11"/>
      <c r="H15" s="9"/>
    </row>
    <row r="16" spans="1:11">
      <c r="C16" s="8"/>
      <c r="D16" s="57"/>
      <c r="E16" s="58"/>
      <c r="F16" s="13"/>
      <c r="G16" s="11"/>
      <c r="H16" s="9"/>
    </row>
    <row r="17" spans="4:8">
      <c r="D17" s="59"/>
      <c r="E17" s="60"/>
      <c r="F17" s="7"/>
      <c r="G17" s="6"/>
      <c r="H17" s="5"/>
    </row>
    <row r="18" spans="4:8">
      <c r="D18" s="59"/>
      <c r="E18" s="60"/>
      <c r="F18" s="7"/>
      <c r="G18" s="6"/>
      <c r="H18" s="5"/>
    </row>
    <row r="19" spans="4:8">
      <c r="D19" s="59"/>
      <c r="E19" s="60"/>
      <c r="F19" s="7"/>
      <c r="G19" s="6"/>
      <c r="H19" s="5"/>
    </row>
    <row r="20" spans="4:8">
      <c r="D20" s="61"/>
      <c r="E20" s="62"/>
      <c r="F20" s="7"/>
      <c r="G20" s="5"/>
      <c r="H20" s="5"/>
    </row>
    <row r="21" spans="4:8">
      <c r="D21" s="5"/>
      <c r="E21" s="5"/>
      <c r="F21" s="5"/>
      <c r="G21" s="5"/>
      <c r="H21" s="5"/>
    </row>
    <row r="24" spans="4:8">
      <c r="F24">
        <f>74+16+7+3</f>
        <v>100</v>
      </c>
    </row>
  </sheetData>
  <mergeCells count="4">
    <mergeCell ref="D14:E14"/>
    <mergeCell ref="A1:B1"/>
    <mergeCell ref="A2:B2"/>
    <mergeCell ref="A3:B3"/>
  </mergeCells>
  <printOptions horizontalCentered="1"/>
  <pageMargins left="0.35433070866141736" right="0.78740157480314965" top="0.98425196850393704" bottom="0.98425196850393704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H6"/>
  <sheetViews>
    <sheetView tabSelected="1" workbookViewId="0">
      <selection activeCell="E10" sqref="E10"/>
    </sheetView>
  </sheetViews>
  <sheetFormatPr baseColWidth="10" defaultRowHeight="15"/>
  <cols>
    <col min="1" max="1" width="17" customWidth="1"/>
    <col min="2" max="2" width="18.28515625" customWidth="1"/>
    <col min="3" max="3" width="11.7109375" customWidth="1"/>
    <col min="4" max="4" width="12.42578125" customWidth="1"/>
    <col min="5" max="5" width="16" customWidth="1"/>
    <col min="6" max="6" width="18" customWidth="1"/>
    <col min="7" max="7" width="17.85546875" customWidth="1"/>
  </cols>
  <sheetData>
    <row r="1" spans="1:8" ht="22.5" customHeight="1">
      <c r="A1" s="65" t="s">
        <v>20</v>
      </c>
      <c r="B1" s="65"/>
      <c r="C1" s="65"/>
      <c r="D1" s="65"/>
      <c r="E1" s="65"/>
      <c r="F1" s="65"/>
      <c r="G1" s="65"/>
    </row>
    <row r="2" spans="1:8" ht="15.75" customHeight="1">
      <c r="A2" s="64" t="s">
        <v>21</v>
      </c>
      <c r="B2" s="64"/>
      <c r="C2" s="64"/>
      <c r="D2" s="64"/>
      <c r="E2" s="64"/>
      <c r="F2" s="64"/>
      <c r="G2" s="64"/>
    </row>
    <row r="3" spans="1:8" ht="15.75" customHeight="1" thickBot="1">
      <c r="A3" s="69" t="s">
        <v>38</v>
      </c>
      <c r="B3" s="69"/>
      <c r="C3" s="69"/>
      <c r="D3" s="69"/>
      <c r="E3" s="69"/>
      <c r="F3" s="69"/>
      <c r="G3" s="69"/>
    </row>
    <row r="4" spans="1:8" ht="24" customHeight="1" thickBot="1">
      <c r="A4" s="40" t="s">
        <v>19</v>
      </c>
      <c r="B4" s="41" t="s">
        <v>24</v>
      </c>
      <c r="C4" s="41" t="s">
        <v>25</v>
      </c>
      <c r="D4" s="41" t="s">
        <v>26</v>
      </c>
      <c r="E4" s="41" t="s">
        <v>27</v>
      </c>
      <c r="F4" s="41" t="s">
        <v>28</v>
      </c>
      <c r="G4" s="42" t="s">
        <v>29</v>
      </c>
    </row>
    <row r="5" spans="1:8" ht="51.95" customHeight="1" thickBot="1">
      <c r="A5" s="70" t="s">
        <v>13</v>
      </c>
      <c r="B5" s="71" t="s">
        <v>39</v>
      </c>
      <c r="C5" s="72" t="s">
        <v>40</v>
      </c>
      <c r="D5" s="72" t="s">
        <v>30</v>
      </c>
      <c r="E5" s="72" t="s">
        <v>31</v>
      </c>
      <c r="F5" s="73" t="s">
        <v>41</v>
      </c>
      <c r="G5" s="74" t="s">
        <v>42</v>
      </c>
      <c r="H5" s="43"/>
    </row>
    <row r="6" spans="1:8">
      <c r="F6" s="44"/>
      <c r="G6" s="44"/>
    </row>
  </sheetData>
  <mergeCells count="3">
    <mergeCell ref="A1:G1"/>
    <mergeCell ref="A2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  <legacyDrawing r:id="rId3"/>
  <controls>
    <mc:AlternateContent xmlns:mc="http://schemas.openxmlformats.org/markup-compatibility/2006">
      <mc:Choice Requires="x14">
        <control shapeId="14338" r:id="rId4" name="Control 2">
          <controlPr defaultSize="0" r:id="rId5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914400</xdr:colOff>
                <xdr:row>6</xdr:row>
                <xdr:rowOff>38100</xdr:rowOff>
              </to>
            </anchor>
          </controlPr>
        </control>
      </mc:Choice>
      <mc:Fallback>
        <control shapeId="14338" r:id="rId4" name="Control 2"/>
      </mc:Fallback>
    </mc:AlternateContent>
    <mc:AlternateContent xmlns:mc="http://schemas.openxmlformats.org/markup-compatibility/2006">
      <mc:Choice Requires="x14">
        <control shapeId="14337" r:id="rId6" name="Control 1">
          <controlPr defaultSize="0" r:id="rId7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781050</xdr:colOff>
                <xdr:row>6</xdr:row>
                <xdr:rowOff>38100</xdr:rowOff>
              </to>
            </anchor>
          </controlPr>
        </control>
      </mc:Choice>
      <mc:Fallback>
        <control shapeId="14337" r:id="rId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solicitudes</vt:lpstr>
      <vt:lpstr>CONSULTA</vt:lpstr>
      <vt:lpstr>canales 1</vt:lpstr>
      <vt:lpstr>311</vt:lpstr>
    </vt:vector>
  </TitlesOfParts>
  <Company>senasa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gmontero</dc:creator>
  <cp:lastModifiedBy>Rafaela Villar</cp:lastModifiedBy>
  <cp:lastPrinted>2023-01-05T12:16:22Z</cp:lastPrinted>
  <dcterms:created xsi:type="dcterms:W3CDTF">2012-07-30T16:55:13Z</dcterms:created>
  <dcterms:modified xsi:type="dcterms:W3CDTF">2023-01-05T12:42:27Z</dcterms:modified>
</cp:coreProperties>
</file>