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7-Finanza\Relación Ingresos y Egresos\Febrero\"/>
    </mc:Choice>
  </mc:AlternateContent>
  <xr:revisionPtr revIDLastSave="0" documentId="8_{BE0428E7-35B3-486D-BEFC-7E79A3691902}" xr6:coauthVersionLast="47" xr6:coauthVersionMax="47" xr10:uidLastSave="{00000000-0000-0000-0000-000000000000}"/>
  <bookViews>
    <workbookView xWindow="-120" yWindow="-120" windowWidth="20730" windowHeight="11160" xr2:uid="{8F6E55D4-72B7-4F94-97F8-B99EF5A16149}"/>
  </bookViews>
  <sheets>
    <sheet name="Prog. de Apyo a la Producción" sheetId="1" r:id="rId1"/>
    <sheet name="Fondo Agrop." sheetId="2" r:id="rId2"/>
    <sheet name="Comisión" sheetId="4" r:id="rId3"/>
    <sheet name="Fondo Reponible" sheetId="3" r:id="rId4"/>
  </sheets>
  <externalReferences>
    <externalReference r:id="rId5"/>
  </externalReferences>
  <definedNames>
    <definedName name="_xlnm._FilterDatabase" localSheetId="0" hidden="1">'Prog. de Apyo a la Producción'!$B$12:$G$12</definedName>
    <definedName name="_xlnm.Print_Titles" localSheetId="0">'Prog. de Apyo a la Producción'!$1:$12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G13" i="4"/>
  <c r="G12" i="4"/>
  <c r="G11" i="4"/>
  <c r="F12" i="3" l="1"/>
  <c r="G11" i="3"/>
  <c r="F311" i="2" l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11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</calcChain>
</file>

<file path=xl/sharedStrings.xml><?xml version="1.0" encoding="utf-8"?>
<sst xmlns="http://schemas.openxmlformats.org/spreadsheetml/2006/main" count="1358" uniqueCount="554">
  <si>
    <t xml:space="preserve"> MINISTERIO DE AGRICULTURA</t>
  </si>
  <si>
    <t xml:space="preserve"> Libro Banco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</si>
  <si>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28</t>
    </r>
    <r>
      <rPr>
        <b/>
        <sz val="14"/>
        <rFont val="Arial"/>
        <family val="2"/>
      </rPr>
      <t xml:space="preserve"> de FEBRERO DEL 2022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</si>
  <si>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</si>
  <si>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</si>
  <si>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</si>
  <si>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</si>
  <si>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</si>
  <si>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</si>
  <si>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</si>
  <si>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</si>
  <si>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09 AL 10/2/22</t>
  </si>
  <si>
    <t>REC# 703596</t>
  </si>
  <si>
    <t>DEPOSITO-PROMOCION  AGRICOLA</t>
  </si>
  <si>
    <t>REC# 1610659</t>
  </si>
  <si>
    <t>REC# 1620662</t>
  </si>
  <si>
    <t>REC# 9230140</t>
  </si>
  <si>
    <t>REC# 1030170</t>
  </si>
  <si>
    <t>REC# 703984</t>
  </si>
  <si>
    <t>REC# 124216</t>
  </si>
  <si>
    <t>REC# 133139</t>
  </si>
  <si>
    <t>REC# 143723</t>
  </si>
  <si>
    <t>REC# 703418</t>
  </si>
  <si>
    <t>REC# 700810</t>
  </si>
  <si>
    <t>REC# 703854</t>
  </si>
  <si>
    <t>REC# 703894</t>
  </si>
  <si>
    <t>REC# 151314</t>
  </si>
  <si>
    <t>REC# 152324</t>
  </si>
  <si>
    <t>REC# 152327</t>
  </si>
  <si>
    <t>REC# 902078</t>
  </si>
  <si>
    <t>REC# 703253</t>
  </si>
  <si>
    <t>REC# 9410021</t>
  </si>
  <si>
    <t>REC# 9430024</t>
  </si>
  <si>
    <t>REC# 1020220</t>
  </si>
  <si>
    <t>REC# 700236</t>
  </si>
  <si>
    <t>REC# 4520091</t>
  </si>
  <si>
    <t>REC# 703305</t>
  </si>
  <si>
    <t>REC# 703977</t>
  </si>
  <si>
    <t>REC# 9580258</t>
  </si>
  <si>
    <t>REC# 1000261</t>
  </si>
  <si>
    <t>REC# 1200535</t>
  </si>
  <si>
    <t>REC# 700968</t>
  </si>
  <si>
    <t>REC# 1220551</t>
  </si>
  <si>
    <t>REC# 1240539</t>
  </si>
  <si>
    <t>REC# 1450263</t>
  </si>
  <si>
    <t>REC# 7007288</t>
  </si>
  <si>
    <t>REC# 1600640</t>
  </si>
  <si>
    <t>REC# 1320390</t>
  </si>
  <si>
    <t>REC# 1340298</t>
  </si>
  <si>
    <t>TRANSF# 3528</t>
  </si>
  <si>
    <t>PALADAR BY FERNANDEZ SRL</t>
  </si>
  <si>
    <t>TRANSF# 3648</t>
  </si>
  <si>
    <t>RAFAEL LEONIDAS PEREZ</t>
  </si>
  <si>
    <t>TRANSF# 4076</t>
  </si>
  <si>
    <t>RAQUEL ACEVEDO QUEZADA</t>
  </si>
  <si>
    <t>TRANSF# 3988</t>
  </si>
  <si>
    <t>AXEL MANUEL AYBAR JAQUEZ</t>
  </si>
  <si>
    <t>TRANSF# 3996</t>
  </si>
  <si>
    <t>DIMAS JOSE JAQUEZ YNOA</t>
  </si>
  <si>
    <t>TRANSF# 3956</t>
  </si>
  <si>
    <t>LEIDY PEREZ RAMIREZ</t>
  </si>
  <si>
    <t>TRANSF# 3949</t>
  </si>
  <si>
    <t>HASSIN MENDEZ</t>
  </si>
  <si>
    <t>TRANSF# 3946</t>
  </si>
  <si>
    <t>DANILO ABREU NUÑEZ</t>
  </si>
  <si>
    <t>TRANSF# 3977</t>
  </si>
  <si>
    <t>ERISON ALMONTE</t>
  </si>
  <si>
    <t>TRANSF# 50860</t>
  </si>
  <si>
    <t>VARIOS ( ANARKA MARIA PAULINO)</t>
  </si>
  <si>
    <t>TRANSF# 3559</t>
  </si>
  <si>
    <t>VARIOS (FELIX RAFAEL ALMONTE)</t>
  </si>
  <si>
    <t>TRANSF# 4720</t>
  </si>
  <si>
    <t>HANDELL MEDINA</t>
  </si>
  <si>
    <t>TRANSF# 4709</t>
  </si>
  <si>
    <t>VARIOS ( ANGELA MARIA ALCANTARA)</t>
  </si>
  <si>
    <t>TRANSF# 4472</t>
  </si>
  <si>
    <t>MARCELINO ANTONIO VARGAS</t>
  </si>
  <si>
    <t>TRANSF# 4351</t>
  </si>
  <si>
    <t>NICOL JOSEFINA FELIX ALMONTE</t>
  </si>
  <si>
    <t>TRANSF# 4497</t>
  </si>
  <si>
    <t>SANTO DOMINGO MOTORS</t>
  </si>
  <si>
    <t>TRANSF# 4481</t>
  </si>
  <si>
    <t>NOMINAS( MIGUELINA DE LA CRUZ)</t>
  </si>
  <si>
    <t>11 AL 16/2/22</t>
  </si>
  <si>
    <t>REC# 9040060</t>
  </si>
  <si>
    <t>REC# 9430043</t>
  </si>
  <si>
    <t>REC# 1240210</t>
  </si>
  <si>
    <t>REC# 1240213</t>
  </si>
  <si>
    <t>REC# 1240216</t>
  </si>
  <si>
    <t>REC# 1240219</t>
  </si>
  <si>
    <t>REC# 7005927</t>
  </si>
  <si>
    <t>REC# 1030129</t>
  </si>
  <si>
    <t>REC# 703818</t>
  </si>
  <si>
    <t>REC# 703817</t>
  </si>
  <si>
    <t>REC# 1200121</t>
  </si>
  <si>
    <t>TRANSF# 4923</t>
  </si>
  <si>
    <t>TRANSF# 5209</t>
  </si>
  <si>
    <t>JOSE JORDI VERAS RODRIGUEZ</t>
  </si>
  <si>
    <t>TRANSF# 5212</t>
  </si>
  <si>
    <t>VARIOS ( REMBERTO M. VASQUEZ)</t>
  </si>
  <si>
    <t>CK# 63226</t>
  </si>
  <si>
    <t>GARINEY ANTONIA SANTANA C.</t>
  </si>
  <si>
    <t>CK# 63227</t>
  </si>
  <si>
    <t>NULO</t>
  </si>
  <si>
    <t>-</t>
  </si>
  <si>
    <t>CK# 63228</t>
  </si>
  <si>
    <t>WILDA GISEELL BATISTA MARTE</t>
  </si>
  <si>
    <t>CK# 63229</t>
  </si>
  <si>
    <t>SALERS GIANNI PRATO</t>
  </si>
  <si>
    <t>22 AL 23/2/22</t>
  </si>
  <si>
    <t>REC# 9190061</t>
  </si>
  <si>
    <t>REC# 1350186</t>
  </si>
  <si>
    <t>REC# 1620406</t>
  </si>
  <si>
    <t>REC# 9230013</t>
  </si>
  <si>
    <t>REC# 700935</t>
  </si>
  <si>
    <t>REC# 1140230</t>
  </si>
  <si>
    <t>REC# 7000958</t>
  </si>
  <si>
    <t>REC# 1450456</t>
  </si>
  <si>
    <t>TRANSF# 5601</t>
  </si>
  <si>
    <t>LUIS ALFONSO ZAPATA</t>
  </si>
  <si>
    <t>TRANSF# 5573</t>
  </si>
  <si>
    <t>DARIO ARCIDE VARGAS</t>
  </si>
  <si>
    <t>TRANSF# 6173</t>
  </si>
  <si>
    <t>TRANSF# 6109</t>
  </si>
  <si>
    <t>ABRAHAN RODRIGUEZ</t>
  </si>
  <si>
    <t>CK# 63230</t>
  </si>
  <si>
    <t>CK# 63231</t>
  </si>
  <si>
    <t>ADVANCE AUTO TECNOLOGY, S.A</t>
  </si>
  <si>
    <t>24 AL 28/2/22</t>
  </si>
  <si>
    <t>REC# 703002</t>
  </si>
  <si>
    <t>REC# 7030233</t>
  </si>
  <si>
    <t>REC# 1130182</t>
  </si>
  <si>
    <t>REC# 700828</t>
  </si>
  <si>
    <t>REC# 4520101</t>
  </si>
  <si>
    <t>REC# 7033914</t>
  </si>
  <si>
    <t>REC# 9110013</t>
  </si>
  <si>
    <t>REC# 9120016</t>
  </si>
  <si>
    <t>REC# 9130019</t>
  </si>
  <si>
    <t>REC# 1000118</t>
  </si>
  <si>
    <t>REC# 700849</t>
  </si>
  <si>
    <t>REC# 7001053</t>
  </si>
  <si>
    <t>REC# 7001273</t>
  </si>
  <si>
    <t>REC# 1130208</t>
  </si>
  <si>
    <t>REC# 8420058</t>
  </si>
  <si>
    <t>REC# 8460068</t>
  </si>
  <si>
    <t>REC# 1010077</t>
  </si>
  <si>
    <t>REC# 7072953</t>
  </si>
  <si>
    <t>REC# 7039016</t>
  </si>
  <si>
    <t>REC# 1130493</t>
  </si>
  <si>
    <t>REC# 7004600</t>
  </si>
  <si>
    <t>REC# 1220671</t>
  </si>
  <si>
    <t>REC# 1130140</t>
  </si>
  <si>
    <t>REC# 1330236</t>
  </si>
  <si>
    <t>REC# 7001861</t>
  </si>
  <si>
    <t>REC# 7002563</t>
  </si>
  <si>
    <t>REC# 1020130</t>
  </si>
  <si>
    <t>REC# 1030133</t>
  </si>
  <si>
    <t>REC# 1150140</t>
  </si>
  <si>
    <t>REC# 1410321</t>
  </si>
  <si>
    <t>REC# 7034912</t>
  </si>
  <si>
    <t>REC# 7008864</t>
  </si>
  <si>
    <t>REC# 7006131</t>
  </si>
  <si>
    <t>REC# 1340070</t>
  </si>
  <si>
    <t>REC# 1420431</t>
  </si>
  <si>
    <t>REC# 1420434</t>
  </si>
  <si>
    <t>REC# 1420437</t>
  </si>
  <si>
    <t>REC# 1610561</t>
  </si>
  <si>
    <t>REC# 1200570</t>
  </si>
  <si>
    <t>REC# 1320534</t>
  </si>
  <si>
    <t>REC# 1450840</t>
  </si>
  <si>
    <t>REC# 8470006</t>
  </si>
  <si>
    <t>DEFRUT</t>
  </si>
  <si>
    <t>TRANSF# 4930</t>
  </si>
  <si>
    <t>KATHERINE MICHELLE</t>
  </si>
  <si>
    <t>TRANSF# 6113</t>
  </si>
  <si>
    <t>VARIOS ( EUFEMIA RAMIREZ LOPEZ)</t>
  </si>
  <si>
    <t>TRANSF# 6362</t>
  </si>
  <si>
    <t>DELTA COMERCIAL</t>
  </si>
  <si>
    <t>TRANSF# 6380</t>
  </si>
  <si>
    <t>FRANCIA LUCIANO RAMIREZ</t>
  </si>
  <si>
    <t>TRANSF# 6540</t>
  </si>
  <si>
    <t>TRANSF# 6379</t>
  </si>
  <si>
    <t>VARIOS ( ALTAGRACIA MACARIO DE LA CRUZ)</t>
  </si>
  <si>
    <t>TRANSF# 6795</t>
  </si>
  <si>
    <t>CARLOS ALFREDO MARTINEZ PINEDA</t>
  </si>
  <si>
    <t>TRANSF# 6317</t>
  </si>
  <si>
    <t>RAFAEL QUIRINO MORENAUX</t>
  </si>
  <si>
    <t>TRANSF# 6923</t>
  </si>
  <si>
    <t>VICTOR RAFAEL DE JESUS SUAREZ</t>
  </si>
  <si>
    <t>TRANSF# 6611</t>
  </si>
  <si>
    <t>MERCEDES DE LA ROSA</t>
  </si>
  <si>
    <t>TRANSF# 7148</t>
  </si>
  <si>
    <t>TRANSF# 7491</t>
  </si>
  <si>
    <t>SANTIAGO V. REGALADO</t>
  </si>
  <si>
    <t>TRANSF# 7499</t>
  </si>
  <si>
    <t>TRANSF# 7851</t>
  </si>
  <si>
    <t>VARIOS (RUDI ANT. CASTRO)</t>
  </si>
  <si>
    <t xml:space="preserve">BANRESERVAS </t>
  </si>
  <si>
    <t>REINTEGRO</t>
  </si>
  <si>
    <t xml:space="preserve">   Ministerio de Argicultura</t>
  </si>
  <si>
    <t xml:space="preserve">                  DEPARTAMENTO FINANCIERO</t>
  </si>
  <si>
    <t xml:space="preserve">           RELACION DE INGRESOS Y EGRESOS </t>
  </si>
  <si>
    <t xml:space="preserve">                            FONDO FOMENTO AGROPECUARIO</t>
  </si>
  <si>
    <t>010-392073-0</t>
  </si>
  <si>
    <t xml:space="preserve">          </t>
  </si>
  <si>
    <t>BALANCE INICAL</t>
  </si>
  <si>
    <t xml:space="preserve">FECHA   </t>
  </si>
  <si>
    <t>BENEFICIARIO</t>
  </si>
  <si>
    <t>CONCEPTO</t>
  </si>
  <si>
    <t>Cheque / Recibo</t>
  </si>
  <si>
    <t>INGRESOS</t>
  </si>
  <si>
    <t>EGRESOS</t>
  </si>
  <si>
    <t>VALOR</t>
  </si>
  <si>
    <t>SANIDAD VEGETAL</t>
  </si>
  <si>
    <t>NOTA DE DEBITO VUCE</t>
  </si>
  <si>
    <t>REC#8080012</t>
  </si>
  <si>
    <t>REC#8100115</t>
  </si>
  <si>
    <t>REC#90830079</t>
  </si>
  <si>
    <t>REC#91280091</t>
  </si>
  <si>
    <t>REC#4524302</t>
  </si>
  <si>
    <t>REC#4524006</t>
  </si>
  <si>
    <t>REC#12460341</t>
  </si>
  <si>
    <t>REC#45230174</t>
  </si>
  <si>
    <t>REC#4520175</t>
  </si>
  <si>
    <t>REC#4524076</t>
  </si>
  <si>
    <t>REC#45240077</t>
  </si>
  <si>
    <t>REC#70366333</t>
  </si>
  <si>
    <t>REC#15490501</t>
  </si>
  <si>
    <t xml:space="preserve">JOHANNA SABRINA MAZARA </t>
  </si>
  <si>
    <t xml:space="preserve">TRANSF#, 3562, SE REALIZA PARA CUBRIR EL PAGO POR COLABORACION AL SENOR CASTRO </t>
  </si>
  <si>
    <t xml:space="preserve">HYLSA </t>
  </si>
  <si>
    <t>TRANSF#3540, SE REALIZA PARA CUBRIR EL PAGO DE LA FATURA PARA COMPRA DE GOMASD</t>
  </si>
  <si>
    <t xml:space="preserve">NAIROVYS MARIA ABREUFERMIN </t>
  </si>
  <si>
    <t xml:space="preserve">TRANSF#3650, SE REALIZA PARA CUBRIR EL PAGO POR CONCEPTO DE DESAYUNO ,ALMUERZO </t>
  </si>
  <si>
    <t xml:space="preserve">  </t>
  </si>
  <si>
    <t xml:space="preserve">VARIOS </t>
  </si>
  <si>
    <t>TRANSF#3645 ESA SE VREALIZA PARA CUBRIR LOS PAGOS DE LOS MESES MAYO A ENERO</t>
  </si>
  <si>
    <t>AUGUSTO ANTONIO NUNEZ</t>
  </si>
  <si>
    <t>TRANSF#4016 ESTA SE REALIZA PARA CUBRIR EL PSAGO DE L MES DE DICIEMBRE/2021</t>
  </si>
  <si>
    <t xml:space="preserve">TRANSF#4079 ESTA SE REALIZA PARA CUBRIR EL PAGO DE LABORES EXTRAORDINARIA </t>
  </si>
  <si>
    <t xml:space="preserve">REGIONAL ESTE HIGUY </t>
  </si>
  <si>
    <t xml:space="preserve">TRANSF#  2852 ESTA SE REALIZA PARA EL PAGO DE NOMINA </t>
  </si>
  <si>
    <t>VARIOS</t>
  </si>
  <si>
    <t>TRANSF# 3937 ESTA SE REALIZA PARA CUBRRIR EL PAGO DE SALARIOS CORRESPONDIENTE AL MES DE ENERO/2022</t>
  </si>
  <si>
    <t>TRANSF#3969, SE REALIZA PARA CUBRIR EL PAGO DE VARIOS SALARIOS A LOS MESES DE NOV/2021/ENERO8/2022</t>
  </si>
  <si>
    <t>YESENIA LARA ABREU</t>
  </si>
  <si>
    <t xml:space="preserve">TRANSF#4217,SE REALIZA COMO FONDO LIQUIDABLE A ASISTENTE ADMINITRATIVO </t>
  </si>
  <si>
    <t>REC#1022127</t>
  </si>
  <si>
    <t>REC#7037192</t>
  </si>
  <si>
    <t>REC#7036636</t>
  </si>
  <si>
    <t>REC#4520006</t>
  </si>
  <si>
    <t>REC#45240002</t>
  </si>
  <si>
    <t>REC#4540075</t>
  </si>
  <si>
    <t>REC#45240076</t>
  </si>
  <si>
    <t>REC#4524321</t>
  </si>
  <si>
    <t>REC#1139197</t>
  </si>
  <si>
    <t>REC#1155186</t>
  </si>
  <si>
    <t>REC#7004647</t>
  </si>
  <si>
    <t>REC#70369610</t>
  </si>
  <si>
    <t>03-02-20222</t>
  </si>
  <si>
    <t>REC#1410241</t>
  </si>
  <si>
    <t>REC#45240125</t>
  </si>
  <si>
    <t>REC#452400126</t>
  </si>
  <si>
    <t>REC#452400127</t>
  </si>
  <si>
    <t>REC#45240128</t>
  </si>
  <si>
    <t xml:space="preserve">   </t>
  </si>
  <si>
    <t>TRANSF#4455, SE REALIZA PARA CUBRIR EL PAGO DE SALARIOS AL PERSONAL CONTRATADOS DE SANIDAD VEGETAL AL MES DE AGOSTOY SEP/2021</t>
  </si>
  <si>
    <t>TRANSF#4988 SE REALIZA PARA CUBRIR EL PAGO POR CONCEPTO DE DESAYUNO Y ALMUEZO</t>
  </si>
  <si>
    <t>TRANSF#  4991, ESTA SE REALIZA PARA EL PSAGO DE CORRESPODIENTE A LOS MESES ACT Y NOV /2021 Y ENERO /2022</t>
  </si>
  <si>
    <t xml:space="preserve">CONAPROPE </t>
  </si>
  <si>
    <t xml:space="preserve">TRANSF#5221, SE REALIZA PARA CUBRIR LOS GASTOS DE SUEDO Y SEGURIDAD SOCIAL </t>
  </si>
  <si>
    <t>TRANSF#5293 SE  REALIZA PARA CUBRIR EL PAGO DEÑLINCENTIVO DE PREINPESCION DEL M,ES DE NOV</t>
  </si>
  <si>
    <t>SANIDA VEGETAL</t>
  </si>
  <si>
    <t>REC3#703617</t>
  </si>
  <si>
    <t xml:space="preserve">SANIDAD VEGERTAL </t>
  </si>
  <si>
    <t>NOTA DEBITO VUCE</t>
  </si>
  <si>
    <t>REC#7036155</t>
  </si>
  <si>
    <t xml:space="preserve">SANIDAD VEGETAL </t>
  </si>
  <si>
    <t>REC#12400234</t>
  </si>
  <si>
    <t>REC#1245237</t>
  </si>
  <si>
    <t>RREC#902005</t>
  </si>
  <si>
    <t>REC#452400148</t>
  </si>
  <si>
    <t>REC#452400149</t>
  </si>
  <si>
    <t>REC#4520050</t>
  </si>
  <si>
    <t>REC#452400151</t>
  </si>
  <si>
    <t xml:space="preserve">MELISSA VINAS BURGOS </t>
  </si>
  <si>
    <t>TRANSF#, SE REALIZA PARA CUBRIR EL PAGO DE ALQUILER DE UN APARTAMENTO CORRESPPONDIENTE AL MES DE FEBRERO /2022</t>
  </si>
  <si>
    <t xml:space="preserve">NAIROBYS MARIA ABREU </t>
  </si>
  <si>
    <t xml:space="preserve">TRANSF#6313, SE REALIZA PARA CUBRIR EL PAGO POR CONCEPTO DE DESAYUNO Y ALMUERZO </t>
  </si>
  <si>
    <t>HAREL KATZ</t>
  </si>
  <si>
    <t>TRANSF#6320 ,SE REALIZA PARA CUBRIR EL PAGO INTERNO MES DE  ENERO DEL ANO /20232</t>
  </si>
  <si>
    <t xml:space="preserve">TRANSF# 6283 ESTA SEVREALIZA PARA CUBRIR EL PAGO DE COMPENSACION DEL PERSONA </t>
  </si>
  <si>
    <t xml:space="preserve">TRANSF#6338, SE REALIZA PARA CUBRIR EL PAGO DE SALARIOS CORRESPONDIENTE </t>
  </si>
  <si>
    <t xml:space="preserve">WENCESLAO VIDAL SANTOS </t>
  </si>
  <si>
    <t xml:space="preserve">TRANSF#6500, SE REALIZA PARA CUBRIR EL PAGO DE FONDO LIQUIDABLE PARA OPERACIÓN </t>
  </si>
  <si>
    <t>REC#45240310</t>
  </si>
  <si>
    <t>REC#102218</t>
  </si>
  <si>
    <t>REC#1020021</t>
  </si>
  <si>
    <t>CK#3057</t>
  </si>
  <si>
    <t xml:space="preserve">DOMINGA GARCIA SILVERIO </t>
  </si>
  <si>
    <t>REPOSICION DE FONDO REPONIBLE</t>
  </si>
  <si>
    <t>CK#301457</t>
  </si>
  <si>
    <t>REC#45240155</t>
  </si>
  <si>
    <t>REC#45240056</t>
  </si>
  <si>
    <t>REC#452403157</t>
  </si>
  <si>
    <t>REC#45240158</t>
  </si>
  <si>
    <t>REC#45240159</t>
  </si>
  <si>
    <t>REC#4524160</t>
  </si>
  <si>
    <t>REC#7031719</t>
  </si>
  <si>
    <t>REC#4524007</t>
  </si>
  <si>
    <t>REC#45240008</t>
  </si>
  <si>
    <t>REC#4524009</t>
  </si>
  <si>
    <t>REC#16256046</t>
  </si>
  <si>
    <t>REC#8388090</t>
  </si>
  <si>
    <t>REC#4524197</t>
  </si>
  <si>
    <t>08-02-20222</t>
  </si>
  <si>
    <t>REC#454098</t>
  </si>
  <si>
    <t>CK#301458</t>
  </si>
  <si>
    <t>08--02-2022</t>
  </si>
  <si>
    <t xml:space="preserve">LUZ MARIBEL  DE LOS SANTOS </t>
  </si>
  <si>
    <t xml:space="preserve">REPOSICION DE FONDO REPONIBLE </t>
  </si>
  <si>
    <t xml:space="preserve">PATRONATO NACIONAL DE GANADERIA </t>
  </si>
  <si>
    <t xml:space="preserve">APORTE DECESTE MINISTERIO </t>
  </si>
  <si>
    <t>CK#301459</t>
  </si>
  <si>
    <t>REC#4520147</t>
  </si>
  <si>
    <t>REC#45240048</t>
  </si>
  <si>
    <t>REC#45200149</t>
  </si>
  <si>
    <t>REC#45240150</t>
  </si>
  <si>
    <t>REC#70365370</t>
  </si>
  <si>
    <t>REC#4524003</t>
  </si>
  <si>
    <t xml:space="preserve"> </t>
  </si>
  <si>
    <t>REC#4520038</t>
  </si>
  <si>
    <t>REC#4524237</t>
  </si>
  <si>
    <t>REC#45240039</t>
  </si>
  <si>
    <t xml:space="preserve">PASCUA ALEJO </t>
  </si>
  <si>
    <t>TRANS#, 6378, SE REALIZA COMO APORTE ECONOMICO PARA CUBRIR GASDTOS PARA EL TRATAMIENTO</t>
  </si>
  <si>
    <t xml:space="preserve"> VARIOS </t>
  </si>
  <si>
    <t xml:space="preserve">TRANSF#6515 SE REALIZA PARA CUBRIR EL PAGO INTERNO DE VARIOS SALARIOS </t>
  </si>
  <si>
    <t>REC#45240131</t>
  </si>
  <si>
    <t>REC#45240032</t>
  </si>
  <si>
    <t>REC#452033</t>
  </si>
  <si>
    <t>REC#4524134</t>
  </si>
  <si>
    <t>REC#45200092</t>
  </si>
  <si>
    <t>REC#45240007</t>
  </si>
  <si>
    <t>REC#1250065</t>
  </si>
  <si>
    <t>REC#40879</t>
  </si>
  <si>
    <t>REC#45240029</t>
  </si>
  <si>
    <t>REC#4520130</t>
  </si>
  <si>
    <t>REC#4520131</t>
  </si>
  <si>
    <t>REC#45240132</t>
  </si>
  <si>
    <t>REC#452133</t>
  </si>
  <si>
    <t>CK#301460</t>
  </si>
  <si>
    <t>RAYSA LISSETTE GARCIA MUNOZ</t>
  </si>
  <si>
    <t xml:space="preserve">REPOSICION DE FONDO RE´PONIBLE </t>
  </si>
  <si>
    <t xml:space="preserve"> CK#301460</t>
  </si>
  <si>
    <t xml:space="preserve">NATY ANTONIA MARTINEZ COLON </t>
  </si>
  <si>
    <t>CK#301461</t>
  </si>
  <si>
    <t>REC#8040009</t>
  </si>
  <si>
    <t>REC#8058012</t>
  </si>
  <si>
    <t>REC#8058015</t>
  </si>
  <si>
    <t>REC#8058018</t>
  </si>
  <si>
    <t>11-002-2022</t>
  </si>
  <si>
    <t>REC#8060021</t>
  </si>
  <si>
    <t>REC#45240162</t>
  </si>
  <si>
    <t>REC#4524163</t>
  </si>
  <si>
    <t>TRANSF#, 5293, ESTA SE REALIZO PARA CUBRIR EL PAGO DEL INCENTIVO DE PREINSPENCION DEL MES DE NOV, /2021</t>
  </si>
  <si>
    <t>REC#45240148</t>
  </si>
  <si>
    <t>REC#7036741</t>
  </si>
  <si>
    <t>REC#45240306</t>
  </si>
  <si>
    <t>REC#45240307</t>
  </si>
  <si>
    <t>REC#4524308</t>
  </si>
  <si>
    <t>REC#4524309</t>
  </si>
  <si>
    <t>REC#45240010</t>
  </si>
  <si>
    <t>REC#7036746</t>
  </si>
  <si>
    <t>REC#485240008</t>
  </si>
  <si>
    <t>REC#4520010</t>
  </si>
  <si>
    <t>REC#70362235</t>
  </si>
  <si>
    <t>REC#70362238</t>
  </si>
  <si>
    <t>VARIOS (MELISA VINA)</t>
  </si>
  <si>
    <t>TRANSF#4594 ESTA SE REALIZA PARA CUBRIR EL PGO DE ALQUILER DE UN APATAMENTO CORRESPONDIENTE AL MES DE FEBRERO DEL /2022</t>
  </si>
  <si>
    <t>REC#8528073</t>
  </si>
  <si>
    <t>REC#4520293</t>
  </si>
  <si>
    <t>REC#45200294</t>
  </si>
  <si>
    <t>REC#45240295</t>
  </si>
  <si>
    <t>REC#4524096</t>
  </si>
  <si>
    <t>REC#4524097</t>
  </si>
  <si>
    <t>REC#4520298</t>
  </si>
  <si>
    <t>REC#45324299</t>
  </si>
  <si>
    <t>REC#4524300</t>
  </si>
  <si>
    <t>REC#45240301</t>
  </si>
  <si>
    <t>REC#4524181</t>
  </si>
  <si>
    <t>REC#45240082</t>
  </si>
  <si>
    <t>REC#45240183</t>
  </si>
  <si>
    <t>REC#45240184</t>
  </si>
  <si>
    <t>REC#45240185</t>
  </si>
  <si>
    <t>REC#7036325</t>
  </si>
  <si>
    <t>REC#832036</t>
  </si>
  <si>
    <t>REC#45241</t>
  </si>
  <si>
    <t>REC#4524042</t>
  </si>
  <si>
    <t>REC#4520002</t>
  </si>
  <si>
    <t>REC#45240003</t>
  </si>
  <si>
    <t>REC#7036711</t>
  </si>
  <si>
    <t>REC#452417</t>
  </si>
  <si>
    <t>REC#45240078</t>
  </si>
  <si>
    <t>REC#45240179</t>
  </si>
  <si>
    <t>REC#45240079</t>
  </si>
  <si>
    <t>REC#4542195</t>
  </si>
  <si>
    <t>REC#4524002</t>
  </si>
  <si>
    <t>REC#7036376</t>
  </si>
  <si>
    <t>RREC#4524130</t>
  </si>
  <si>
    <t>REC#452400131</t>
  </si>
  <si>
    <t>REC#160373</t>
  </si>
  <si>
    <t>REC#1601978</t>
  </si>
  <si>
    <t>REC#1601381</t>
  </si>
  <si>
    <t>REC#8448065</t>
  </si>
  <si>
    <t>REC#4524142</t>
  </si>
  <si>
    <t xml:space="preserve">EMILIO JOSE GOMEZ TRAOBOUS </t>
  </si>
  <si>
    <t xml:space="preserve">FONDO REPONIBLE DEL JEFE DE GABINETE </t>
  </si>
  <si>
    <t>REC#70047252</t>
  </si>
  <si>
    <t>REC#45240142</t>
  </si>
  <si>
    <t>REC#45240044</t>
  </si>
  <si>
    <t>REC#452400146</t>
  </si>
  <si>
    <t>REC#45240046</t>
  </si>
  <si>
    <t>REC#70048630</t>
  </si>
  <si>
    <t>RECO45240146</t>
  </si>
  <si>
    <t>18-02-222</t>
  </si>
  <si>
    <t>REC#7044630</t>
  </si>
  <si>
    <t>TRANSF#6283, PARA CUBRIR EL PAGO DE COMPENSACION DEL PERSONAL DE SEGURIDAD  CORRESPONDIENTE AL MES DE FEBRERO/2022</t>
  </si>
  <si>
    <t>TRANSF#, 6338 PARA CUBRIR EL PAGO DE SALARIOS DE LOS MESES DESDE ENERO A DIC/2021/2022</t>
  </si>
  <si>
    <t>VARIOSC</t>
  </si>
  <si>
    <t>17-02-202</t>
  </si>
  <si>
    <t>TRANSF#7139 SE REALIZA PARA CUBRIR EL PAGO DE LABORES AL PERSONAL DEL VICE-MINISTERIO ADMINISTRATIVO</t>
  </si>
  <si>
    <t xml:space="preserve">WENCESLAO VIDAL DE LOS SANTOS </t>
  </si>
  <si>
    <t xml:space="preserve">YTRANSF#6500 PARA CUBRIR EL PAGO DE FONDO LIQUIDABLE PARA GASTOS OPERACIONAL </t>
  </si>
  <si>
    <t xml:space="preserve">PASCUAL ALEJO </t>
  </si>
  <si>
    <t>TRANSF# 6378, PARA CUBRIR GASTOS PARA EL TRATAMIENTO MEDICO POR UNA INFECCION AQUIRIDA EN SU PIERNA</t>
  </si>
  <si>
    <t>TRANSF,  356515 ,SE REALIZA PARA CUBRIR EL PAGO DE VARIOS SALARIOS CORRESPONDIENTE A LOS MESES DICIEBRE /2021/ENERO /</t>
  </si>
  <si>
    <t xml:space="preserve">DAURY CEDENOHOLGUIN </t>
  </si>
  <si>
    <t>CK#301462</t>
  </si>
  <si>
    <t>TRANSF #, 6520 PARA CUBRIR EL PAGO INTERNO DE VARIOS SALARIOS CORRESPONDIENTE A LOS MESES DE NOVIEMBRE /2021 Y ENERO9*2022</t>
  </si>
  <si>
    <t>TRASN#, 6520 SE REALIZA PARA CUBRIR EL PAGO DE VARIOS SALARIOS CORRESPONDIENTE AL MES DE NOV DICI/A ENERO/2022</t>
  </si>
  <si>
    <t>REC#45287</t>
  </si>
  <si>
    <t>REC#4524088</t>
  </si>
  <si>
    <t>REC#452489</t>
  </si>
  <si>
    <t>REC#117432</t>
  </si>
  <si>
    <t>REC#1202530</t>
  </si>
  <si>
    <t>REC#452161</t>
  </si>
  <si>
    <t>REC#452462</t>
  </si>
  <si>
    <t>REC#452400163</t>
  </si>
  <si>
    <t>REC#45240164</t>
  </si>
  <si>
    <t>REC#4540165</t>
  </si>
  <si>
    <t>REC#4524066</t>
  </si>
  <si>
    <t>REC#454167</t>
  </si>
  <si>
    <t>REC#452411</t>
  </si>
  <si>
    <t>REC#452412</t>
  </si>
  <si>
    <t>REC#7036047</t>
  </si>
  <si>
    <t>REC#703250</t>
  </si>
  <si>
    <t>REC#45217</t>
  </si>
  <si>
    <t>REC#950041</t>
  </si>
  <si>
    <t>REC#102114</t>
  </si>
  <si>
    <t>REC#132203</t>
  </si>
  <si>
    <t>REC#131206</t>
  </si>
  <si>
    <t>REC#1324206</t>
  </si>
  <si>
    <t>REC#1315209</t>
  </si>
  <si>
    <t>REC#45240139</t>
  </si>
  <si>
    <t>REC#4524040</t>
  </si>
  <si>
    <t>REC#4524141</t>
  </si>
  <si>
    <t>REC#45240042</t>
  </si>
  <si>
    <t>REC#4524143</t>
  </si>
  <si>
    <t>REC#452004</t>
  </si>
  <si>
    <t>REC#452496</t>
  </si>
  <si>
    <t>REC#4524397</t>
  </si>
  <si>
    <t xml:space="preserve">REYNALDO HERRERA  LEON </t>
  </si>
  <si>
    <t>TRANSF#, 7166,  SEVREALIZA COMO APORTE ECONOMICO</t>
  </si>
  <si>
    <t>TRANSF#7142, SE REALIZA PARA CUBRIR EL PAGO DE SALARIOS CORRESPONDIENTE AL MES DE FEBRERO/2022</t>
  </si>
  <si>
    <t>REC#4524139</t>
  </si>
  <si>
    <t>REC#47524140</t>
  </si>
  <si>
    <t>REC#45240141</t>
  </si>
  <si>
    <t xml:space="preserve"> NOTA DEVITO VUCE</t>
  </si>
  <si>
    <t>REYNALDO HERERRA</t>
  </si>
  <si>
    <t xml:space="preserve">TRANSF#, 7166  ESTA SE REALUZA PARA LA COMPRA DE UN BOLETO AEREO </t>
  </si>
  <si>
    <t xml:space="preserve">DIMA JOSE JAQUEZ YNOA </t>
  </si>
  <si>
    <t>TRANSF# 7179, ESTA TRANSF, SE REALIZA PARA CUBRIR EL PAGO DE SALARIO CORRESPONDIENTE AL FEBRERO/2022</t>
  </si>
  <si>
    <t xml:space="preserve">TRANSF #71759, ESTA SE REALIZA PARA  CUBRIR EL PAGO POR CONCEPTO DE SUMINISTRO </t>
  </si>
  <si>
    <t>RTRANSF#, 4007 ESTA SE REALIZA ´PARA CUBRIRVEL PAGO DE LABORES DAL PERSONAL QUE LABORO HORARIO CORRIDO DEL VICEMINISTERIO ADM, Y FINANCIERO DEL MES DE FEBRERO/2022</t>
  </si>
  <si>
    <t>TRANSF#, 7178 ESTA  SE REALIZA PARA CUBRIR EL PAGO DE SALARIOS CORRESPONDIENTE AL MES DE ENERO/2022</t>
  </si>
  <si>
    <t>TRANSF#7433PARA CUBRIR EL PAGO INTERNODE VARIOS SALARIOS CORRESPONDIENTE A LOS MESES ENERO Y FEBREO/20222</t>
  </si>
  <si>
    <t xml:space="preserve">JUAN CARLOS NUNEZ </t>
  </si>
  <si>
    <t>TRANSF# 7429  PARA CUBRIR LKOS GASTOS DE DESAYUNO Y ALMUERZO</t>
  </si>
  <si>
    <t>REC#9217054</t>
  </si>
  <si>
    <t xml:space="preserve"> 24-02-2022</t>
  </si>
  <si>
    <t>REC#452488</t>
  </si>
  <si>
    <t>REC#452449</t>
  </si>
  <si>
    <t>REC#45240137</t>
  </si>
  <si>
    <t>REC#4524038</t>
  </si>
  <si>
    <t>REC#4624139</t>
  </si>
  <si>
    <t>REC#45240140</t>
  </si>
  <si>
    <t>REC#700699</t>
  </si>
  <si>
    <t>REC#703690</t>
  </si>
  <si>
    <t>REC#452403</t>
  </si>
  <si>
    <t>REC#45240149</t>
  </si>
  <si>
    <t>REC#4524151</t>
  </si>
  <si>
    <t>REC#45240152</t>
  </si>
  <si>
    <t>REC#4524153</t>
  </si>
  <si>
    <t>REC#4524154</t>
  </si>
  <si>
    <t xml:space="preserve">TRANSF# 7622, PARA CUBRIR EL PAGO POR ADELANTADO DEL SEVICIO DE PROTECCION </t>
  </si>
  <si>
    <t>LORAINE YASMIN VASQUEZ</t>
  </si>
  <si>
    <t>CK#301464</t>
  </si>
  <si>
    <t xml:space="preserve">CHEQUE LIQUIDABLE PARA SER UTILIZADO EN PAGO AL PERSONA QUE LABORA DE MANERA EXTRAORDINARIA </t>
  </si>
  <si>
    <t>CK#301465</t>
  </si>
  <si>
    <t xml:space="preserve">PATRIA BIENVENIDA MIRANDA </t>
  </si>
  <si>
    <t>REPOSICION DE FONDO</t>
  </si>
  <si>
    <t>CK#301469</t>
  </si>
  <si>
    <t xml:space="preserve">ILADY JIMENEZ VALENSUELA </t>
  </si>
  <si>
    <t>CK#301470</t>
  </si>
  <si>
    <t>REC#1314164</t>
  </si>
  <si>
    <t>REC#13167</t>
  </si>
  <si>
    <t>REC#13152070</t>
  </si>
  <si>
    <t>REC#13120173</t>
  </si>
  <si>
    <t>REC#131176</t>
  </si>
  <si>
    <t>REC#133272</t>
  </si>
  <si>
    <t>REC#703869</t>
  </si>
  <si>
    <t>REC#45240280</t>
  </si>
  <si>
    <t>REC#45240281</t>
  </si>
  <si>
    <t>REC#45240282</t>
  </si>
  <si>
    <t>REC#45240283</t>
  </si>
  <si>
    <t>REC#45240009</t>
  </si>
  <si>
    <t>REC#24524010</t>
  </si>
  <si>
    <t>REC#45240011</t>
  </si>
  <si>
    <t>REC#162874</t>
  </si>
  <si>
    <t>BANRESERVAS</t>
  </si>
  <si>
    <t>CARGOS BANCARIOS DEL MES DE ENERO 2022</t>
  </si>
  <si>
    <t>TOTAL DE INGRESOS Y EGRESOS ENERO 2022</t>
  </si>
  <si>
    <t>Ministerio de Argicultura</t>
  </si>
  <si>
    <t>FINANCIERO</t>
  </si>
  <si>
    <t>Relacion Ingresos y Egresos</t>
  </si>
  <si>
    <t>FONDO REPONIBLE INSTITUCIONAL</t>
  </si>
  <si>
    <t>240-018334-6</t>
  </si>
  <si>
    <t>Valor RD$</t>
  </si>
  <si>
    <t>Balance Inicial</t>
  </si>
  <si>
    <t>Beneficiario</t>
  </si>
  <si>
    <t>Referencia</t>
  </si>
  <si>
    <t>Ingresos</t>
  </si>
  <si>
    <t>Cheque  Recibo</t>
  </si>
  <si>
    <t>CARGO BANCARIO DE FEBRERO 2022</t>
  </si>
  <si>
    <t>TOTAL DE INGRESOS Y EGRESOS DE FEBRERO 2022</t>
  </si>
  <si>
    <t>COMISION EJEC. PARA LA REFORMA Y MOD. DE SECTOR AGROP.</t>
  </si>
  <si>
    <t>010-249048-1</t>
  </si>
  <si>
    <t xml:space="preserve">NOTA DE CREDITO </t>
  </si>
  <si>
    <t>TRANSF DEJADA DE PERCIBIRDURANTE EL 2021, POR CAUSA DEL RNC</t>
  </si>
  <si>
    <t>REC#452134</t>
  </si>
  <si>
    <t xml:space="preserve">TRANSF. DE LA TESORERIA </t>
  </si>
  <si>
    <t>452599-LIB.#</t>
  </si>
  <si>
    <t>CARGOS BANCARIO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</si>
</sst>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D$&quot;#,##0.0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lgerian"/>
      <family val="5"/>
    </font>
    <font>
      <sz val="8"/>
      <color theme="1"/>
      <name val="Calibri"/>
      <family val="2"/>
      <scheme val="minor"/>
    </font>
    <font>
      <sz val="14"/>
      <name val="Algerian"/>
      <family val="5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14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5" fillId="0" borderId="13" xfId="2" applyNumberFormat="1" applyFont="1" applyBorder="1" applyAlignment="1">
      <alignment horizont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vertical="center" wrapText="1"/>
    </xf>
    <xf numFmtId="164" fontId="15" fillId="0" borderId="13" xfId="1" applyFont="1" applyFill="1" applyBorder="1" applyAlignment="1">
      <alignment vertical="center" wrapText="1"/>
    </xf>
    <xf numFmtId="4" fontId="15" fillId="0" borderId="13" xfId="2" applyNumberFormat="1" applyFont="1" applyBorder="1" applyAlignment="1">
      <alignment horizontal="right" wrapText="1"/>
    </xf>
    <xf numFmtId="4" fontId="16" fillId="2" borderId="13" xfId="0" applyNumberFormat="1" applyFont="1" applyFill="1" applyBorder="1" applyAlignment="1">
      <alignment horizontal="right"/>
    </xf>
    <xf numFmtId="14" fontId="15" fillId="0" borderId="14" xfId="2" applyNumberFormat="1" applyFont="1" applyBorder="1" applyAlignment="1">
      <alignment horizont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4" xfId="2" applyFont="1" applyBorder="1" applyAlignment="1">
      <alignment vertical="center" wrapText="1"/>
    </xf>
    <xf numFmtId="164" fontId="15" fillId="0" borderId="14" xfId="1" applyFont="1" applyFill="1" applyBorder="1" applyAlignment="1">
      <alignment vertical="center" wrapText="1"/>
    </xf>
    <xf numFmtId="4" fontId="15" fillId="0" borderId="14" xfId="2" applyNumberFormat="1" applyFont="1" applyBorder="1" applyAlignment="1">
      <alignment horizontal="right" wrapText="1"/>
    </xf>
    <xf numFmtId="4" fontId="16" fillId="2" borderId="14" xfId="0" applyNumberFormat="1" applyFont="1" applyFill="1" applyBorder="1" applyAlignment="1">
      <alignment horizontal="right"/>
    </xf>
    <xf numFmtId="4" fontId="17" fillId="2" borderId="14" xfId="0" applyNumberFormat="1" applyFont="1" applyFill="1" applyBorder="1" applyAlignment="1">
      <alignment horizontal="right"/>
    </xf>
    <xf numFmtId="4" fontId="15" fillId="0" borderId="14" xfId="2" applyNumberFormat="1" applyFont="1" applyBorder="1" applyAlignment="1">
      <alignment horizontal="center" wrapText="1"/>
    </xf>
    <xf numFmtId="4" fontId="16" fillId="2" borderId="14" xfId="0" applyNumberFormat="1" applyFont="1" applyFill="1" applyBorder="1" applyAlignment="1">
      <alignment horizontal="center"/>
    </xf>
    <xf numFmtId="4" fontId="16" fillId="2" borderId="14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right" vertical="center"/>
    </xf>
    <xf numFmtId="4" fontId="16" fillId="2" borderId="14" xfId="0" applyNumberFormat="1" applyFont="1" applyFill="1" applyBorder="1" applyAlignment="1">
      <alignment horizontal="right" vertical="center"/>
    </xf>
    <xf numFmtId="4" fontId="17" fillId="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9" fillId="0" borderId="0" xfId="2" applyFont="1"/>
    <xf numFmtId="0" fontId="20" fillId="0" borderId="0" xfId="3" applyFont="1"/>
    <xf numFmtId="0" fontId="21" fillId="0" borderId="0" xfId="2" applyFont="1"/>
    <xf numFmtId="0" fontId="1" fillId="0" borderId="0" xfId="3"/>
    <xf numFmtId="0" fontId="22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24" fillId="0" borderId="0" xfId="2" applyFont="1" applyAlignment="1">
      <alignment horizontal="left"/>
    </xf>
    <xf numFmtId="17" fontId="22" fillId="0" borderId="0" xfId="2" applyNumberFormat="1" applyFont="1" applyAlignment="1">
      <alignment horizontal="right" vertical="center"/>
    </xf>
    <xf numFmtId="17" fontId="22" fillId="0" borderId="0" xfId="2" applyNumberFormat="1" applyFont="1" applyAlignment="1">
      <alignment horizontal="left"/>
    </xf>
    <xf numFmtId="0" fontId="22" fillId="0" borderId="0" xfId="2" applyFont="1"/>
    <xf numFmtId="0" fontId="20" fillId="0" borderId="0" xfId="3" applyFont="1" applyAlignment="1">
      <alignment horizontal="left"/>
    </xf>
    <xf numFmtId="0" fontId="24" fillId="0" borderId="0" xfId="2" applyFont="1"/>
    <xf numFmtId="164" fontId="25" fillId="0" borderId="0" xfId="4" applyFont="1" applyFill="1" applyBorder="1" applyAlignment="1"/>
    <xf numFmtId="0" fontId="22" fillId="4" borderId="7" xfId="2" applyFont="1" applyFill="1" applyBorder="1"/>
    <xf numFmtId="0" fontId="22" fillId="4" borderId="7" xfId="2" applyFont="1" applyFill="1" applyBorder="1" applyAlignment="1">
      <alignment horizontal="center"/>
    </xf>
    <xf numFmtId="0" fontId="22" fillId="4" borderId="11" xfId="2" applyFont="1" applyFill="1" applyBorder="1" applyAlignment="1">
      <alignment horizontal="center"/>
    </xf>
    <xf numFmtId="164" fontId="24" fillId="4" borderId="12" xfId="4" applyFont="1" applyFill="1" applyBorder="1" applyAlignment="1"/>
    <xf numFmtId="14" fontId="26" fillId="0" borderId="13" xfId="5" applyNumberFormat="1" applyFont="1" applyFill="1" applyBorder="1" applyAlignment="1">
      <alignment horizontal="center" wrapText="1"/>
    </xf>
    <xf numFmtId="0" fontId="26" fillId="0" borderId="13" xfId="3" applyFont="1" applyBorder="1" applyAlignment="1">
      <alignment horizontal="center" wrapText="1"/>
    </xf>
    <xf numFmtId="0" fontId="20" fillId="0" borderId="13" xfId="3" applyFont="1" applyBorder="1"/>
    <xf numFmtId="164" fontId="26" fillId="0" borderId="13" xfId="5" applyFont="1" applyFill="1" applyBorder="1" applyAlignment="1">
      <alignment horizontal="center"/>
    </xf>
    <xf numFmtId="4" fontId="20" fillId="0" borderId="13" xfId="3" applyNumberFormat="1" applyFont="1" applyBorder="1"/>
    <xf numFmtId="0" fontId="20" fillId="0" borderId="14" xfId="3" applyFont="1" applyBorder="1"/>
    <xf numFmtId="4" fontId="20" fillId="0" borderId="14" xfId="3" applyNumberFormat="1" applyFont="1" applyBorder="1"/>
    <xf numFmtId="0" fontId="26" fillId="0" borderId="13" xfId="3" applyFont="1" applyBorder="1" applyAlignment="1">
      <alignment horizontal="center" vertical="center" wrapText="1"/>
    </xf>
    <xf numFmtId="164" fontId="26" fillId="5" borderId="13" xfId="5" applyFont="1" applyFill="1" applyBorder="1" applyAlignment="1">
      <alignment horizontal="center"/>
    </xf>
    <xf numFmtId="4" fontId="20" fillId="0" borderId="14" xfId="3" applyNumberFormat="1" applyFont="1" applyBorder="1" applyAlignment="1">
      <alignment vertical="center"/>
    </xf>
    <xf numFmtId="164" fontId="26" fillId="0" borderId="14" xfId="5" applyFont="1" applyFill="1" applyBorder="1"/>
    <xf numFmtId="164" fontId="24" fillId="0" borderId="14" xfId="5" applyFont="1" applyFill="1" applyBorder="1"/>
    <xf numFmtId="164" fontId="20" fillId="0" borderId="14" xfId="4" applyFont="1" applyFill="1" applyBorder="1"/>
    <xf numFmtId="164" fontId="20" fillId="0" borderId="14" xfId="4" applyFont="1" applyFill="1" applyBorder="1" applyAlignment="1"/>
    <xf numFmtId="164" fontId="27" fillId="0" borderId="14" xfId="5" applyFont="1" applyFill="1" applyBorder="1" applyAlignment="1">
      <alignment horizontal="center" wrapText="1"/>
    </xf>
    <xf numFmtId="0" fontId="26" fillId="0" borderId="14" xfId="3" applyFont="1" applyBorder="1" applyAlignment="1">
      <alignment horizontal="center" vertical="center"/>
    </xf>
    <xf numFmtId="164" fontId="26" fillId="0" borderId="14" xfId="5" applyFont="1" applyFill="1" applyBorder="1" applyAlignment="1">
      <alignment vertical="center"/>
    </xf>
    <xf numFmtId="0" fontId="26" fillId="0" borderId="14" xfId="3" applyFont="1" applyBorder="1" applyAlignment="1">
      <alignment horizontal="center"/>
    </xf>
    <xf numFmtId="0" fontId="27" fillId="0" borderId="13" xfId="3" applyFont="1" applyBorder="1" applyAlignment="1">
      <alignment horizontal="center" vertical="center" wrapText="1"/>
    </xf>
    <xf numFmtId="164" fontId="27" fillId="0" borderId="13" xfId="5" applyFont="1" applyFill="1" applyBorder="1" applyAlignment="1">
      <alignment horizontal="center" wrapText="1"/>
    </xf>
    <xf numFmtId="0" fontId="26" fillId="0" borderId="13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1" fillId="0" borderId="14" xfId="3" applyBorder="1"/>
    <xf numFmtId="164" fontId="27" fillId="0" borderId="14" xfId="5" applyFont="1" applyFill="1" applyBorder="1" applyAlignment="1">
      <alignment horizontal="center"/>
    </xf>
    <xf numFmtId="164" fontId="26" fillId="0" borderId="14" xfId="5" applyFont="1" applyFill="1" applyBorder="1" applyAlignment="1"/>
    <xf numFmtId="0" fontId="27" fillId="0" borderId="13" xfId="3" applyFont="1" applyBorder="1" applyAlignment="1">
      <alignment horizontal="center" wrapText="1"/>
    </xf>
    <xf numFmtId="164" fontId="26" fillId="0" borderId="15" xfId="5" applyFont="1" applyFill="1" applyBorder="1" applyAlignment="1"/>
    <xf numFmtId="0" fontId="20" fillId="0" borderId="14" xfId="3" applyFont="1" applyBorder="1" applyAlignment="1">
      <alignment horizontal="center" wrapText="1"/>
    </xf>
    <xf numFmtId="164" fontId="20" fillId="0" borderId="14" xfId="3" applyNumberFormat="1" applyFont="1" applyBorder="1"/>
    <xf numFmtId="14" fontId="26" fillId="0" borderId="13" xfId="5" applyNumberFormat="1" applyFont="1" applyFill="1" applyBorder="1" applyAlignment="1">
      <alignment horizontal="center" vertical="center" wrapText="1"/>
    </xf>
    <xf numFmtId="164" fontId="20" fillId="0" borderId="14" xfId="3" applyNumberFormat="1" applyFont="1" applyBorder="1" applyAlignment="1">
      <alignment vertical="center"/>
    </xf>
    <xf numFmtId="14" fontId="20" fillId="0" borderId="14" xfId="3" applyNumberFormat="1" applyFont="1" applyBorder="1" applyAlignment="1">
      <alignment horizontal="left" wrapText="1"/>
    </xf>
    <xf numFmtId="0" fontId="26" fillId="0" borderId="16" xfId="3" applyFont="1" applyBorder="1" applyAlignment="1">
      <alignment horizontal="center" wrapText="1"/>
    </xf>
    <xf numFmtId="0" fontId="29" fillId="3" borderId="17" xfId="3" applyFont="1" applyFill="1" applyBorder="1" applyAlignment="1">
      <alignment horizontal="center" wrapText="1"/>
    </xf>
    <xf numFmtId="164" fontId="24" fillId="2" borderId="14" xfId="4" applyFont="1" applyFill="1" applyBorder="1" applyAlignment="1"/>
    <xf numFmtId="164" fontId="20" fillId="4" borderId="14" xfId="3" applyNumberFormat="1" applyFont="1" applyFill="1" applyBorder="1"/>
    <xf numFmtId="14" fontId="20" fillId="0" borderId="18" xfId="3" applyNumberFormat="1" applyFont="1" applyBorder="1" applyAlignment="1">
      <alignment horizontal="left" wrapText="1"/>
    </xf>
    <xf numFmtId="0" fontId="26" fillId="3" borderId="18" xfId="3" applyFont="1" applyFill="1" applyBorder="1" applyAlignment="1">
      <alignment horizontal="center" wrapText="1"/>
    </xf>
    <xf numFmtId="0" fontId="30" fillId="3" borderId="19" xfId="3" applyFont="1" applyFill="1" applyBorder="1" applyAlignment="1">
      <alignment wrapText="1"/>
    </xf>
    <xf numFmtId="0" fontId="1" fillId="3" borderId="17" xfId="3" applyFill="1" applyBorder="1"/>
    <xf numFmtId="4" fontId="30" fillId="3" borderId="18" xfId="3" applyNumberFormat="1" applyFont="1" applyFill="1" applyBorder="1"/>
    <xf numFmtId="4" fontId="20" fillId="3" borderId="14" xfId="3" applyNumberFormat="1" applyFont="1" applyFill="1" applyBorder="1"/>
    <xf numFmtId="4" fontId="20" fillId="0" borderId="0" xfId="3" applyNumberFormat="1" applyFont="1"/>
    <xf numFmtId="0" fontId="8" fillId="2" borderId="0" xfId="2" applyFont="1" applyFill="1" applyAlignment="1">
      <alignment horizontal="center"/>
    </xf>
    <xf numFmtId="0" fontId="31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17" fontId="34" fillId="0" borderId="0" xfId="2" applyNumberFormat="1" applyFont="1" applyAlignment="1">
      <alignment horizontal="center"/>
    </xf>
    <xf numFmtId="0" fontId="34" fillId="0" borderId="6" xfId="2" applyFont="1" applyBorder="1"/>
    <xf numFmtId="0" fontId="2" fillId="0" borderId="0" xfId="2"/>
    <xf numFmtId="0" fontId="34" fillId="0" borderId="0" xfId="2" applyFont="1"/>
    <xf numFmtId="165" fontId="24" fillId="0" borderId="0" xfId="2" applyNumberFormat="1" applyFont="1" applyAlignment="1">
      <alignment horizontal="center"/>
    </xf>
    <xf numFmtId="0" fontId="32" fillId="6" borderId="14" xfId="2" applyFont="1" applyFill="1" applyBorder="1" applyAlignment="1">
      <alignment horizontal="center"/>
    </xf>
    <xf numFmtId="0" fontId="32" fillId="6" borderId="14" xfId="2" applyFont="1" applyFill="1" applyBorder="1" applyAlignment="1">
      <alignment horizontal="center"/>
    </xf>
    <xf numFmtId="0" fontId="22" fillId="6" borderId="14" xfId="2" applyFont="1" applyFill="1" applyBorder="1" applyAlignment="1">
      <alignment horizontal="center" wrapText="1"/>
    </xf>
    <xf numFmtId="14" fontId="35" fillId="0" borderId="14" xfId="2" applyNumberFormat="1" applyFont="1" applyBorder="1" applyAlignment="1">
      <alignment horizontal="center"/>
    </xf>
    <xf numFmtId="0" fontId="35" fillId="0" borderId="14" xfId="2" applyFont="1" applyBorder="1" applyAlignment="1">
      <alignment horizontal="center" wrapText="1"/>
    </xf>
    <xf numFmtId="164" fontId="35" fillId="0" borderId="14" xfId="4" applyFont="1" applyFill="1" applyBorder="1" applyAlignment="1">
      <alignment horizontal="center"/>
    </xf>
    <xf numFmtId="164" fontId="35" fillId="0" borderId="14" xfId="4" applyFont="1" applyFill="1" applyBorder="1" applyAlignment="1">
      <alignment horizontal="center" wrapText="1"/>
    </xf>
    <xf numFmtId="14" fontId="35" fillId="0" borderId="0" xfId="2" applyNumberFormat="1" applyFont="1" applyAlignment="1">
      <alignment horizontal="center"/>
    </xf>
    <xf numFmtId="0" fontId="30" fillId="0" borderId="18" xfId="3" applyFont="1" applyBorder="1" applyAlignment="1">
      <alignment horizontal="center" vertical="center" wrapText="1"/>
    </xf>
    <xf numFmtId="0" fontId="20" fillId="4" borderId="14" xfId="3" applyFont="1" applyFill="1" applyBorder="1" applyAlignment="1">
      <alignment horizontal="center"/>
    </xf>
    <xf numFmtId="164" fontId="26" fillId="4" borderId="14" xfId="6" applyFont="1" applyFill="1" applyBorder="1" applyAlignment="1">
      <alignment horizontal="right" wrapText="1"/>
    </xf>
    <xf numFmtId="4" fontId="20" fillId="4" borderId="14" xfId="3" applyNumberFormat="1" applyFont="1" applyFill="1" applyBorder="1" applyAlignment="1">
      <alignment vertical="center"/>
    </xf>
    <xf numFmtId="164" fontId="36" fillId="2" borderId="0" xfId="4" applyFont="1" applyFill="1" applyBorder="1" applyAlignment="1">
      <alignment horizontal="right" vertical="center"/>
    </xf>
    <xf numFmtId="0" fontId="18" fillId="0" borderId="0" xfId="3" applyFont="1"/>
    <xf numFmtId="0" fontId="32" fillId="5" borderId="14" xfId="2" applyFont="1" applyFill="1" applyBorder="1" applyAlignment="1">
      <alignment horizontal="center"/>
    </xf>
    <xf numFmtId="0" fontId="32" fillId="5" borderId="14" xfId="2" applyFont="1" applyFill="1" applyBorder="1" applyAlignment="1">
      <alignment horizontal="center"/>
    </xf>
    <xf numFmtId="0" fontId="32" fillId="5" borderId="16" xfId="2" applyFont="1" applyFill="1" applyBorder="1" applyAlignment="1">
      <alignment horizontal="center"/>
    </xf>
    <xf numFmtId="0" fontId="22" fillId="5" borderId="16" xfId="2" applyFont="1" applyFill="1" applyBorder="1" applyAlignment="1">
      <alignment horizontal="center" wrapText="1"/>
    </xf>
    <xf numFmtId="14" fontId="35" fillId="2" borderId="14" xfId="2" applyNumberFormat="1" applyFont="1" applyFill="1" applyBorder="1" applyAlignment="1">
      <alignment horizontal="center"/>
    </xf>
    <xf numFmtId="0" fontId="1" fillId="0" borderId="14" xfId="3" applyBorder="1" applyAlignment="1">
      <alignment wrapText="1"/>
    </xf>
    <xf numFmtId="164" fontId="35" fillId="2" borderId="14" xfId="4" applyFont="1" applyFill="1" applyBorder="1" applyAlignment="1">
      <alignment horizontal="center"/>
    </xf>
    <xf numFmtId="164" fontId="1" fillId="0" borderId="14" xfId="3" applyNumberFormat="1" applyBorder="1"/>
    <xf numFmtId="0" fontId="35" fillId="2" borderId="14" xfId="2" applyFont="1" applyFill="1" applyBorder="1" applyAlignment="1">
      <alignment horizontal="center" wrapText="1"/>
    </xf>
    <xf numFmtId="4" fontId="35" fillId="2" borderId="18" xfId="2" applyNumberFormat="1" applyFont="1" applyFill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164" fontId="35" fillId="0" borderId="16" xfId="4" applyFont="1" applyFill="1" applyBorder="1" applyAlignment="1">
      <alignment horizontal="center"/>
    </xf>
    <xf numFmtId="164" fontId="35" fillId="0" borderId="18" xfId="4" applyFont="1" applyFill="1" applyBorder="1" applyAlignment="1">
      <alignment horizontal="center" wrapText="1"/>
    </xf>
    <xf numFmtId="164" fontId="22" fillId="4" borderId="14" xfId="4" applyFont="1" applyFill="1" applyBorder="1" applyAlignment="1">
      <alignment horizontal="center"/>
    </xf>
    <xf numFmtId="0" fontId="30" fillId="3" borderId="18" xfId="3" applyFont="1" applyFill="1" applyBorder="1" applyAlignment="1">
      <alignment horizontal="center" vertical="center" wrapText="1"/>
    </xf>
    <xf numFmtId="0" fontId="24" fillId="3" borderId="19" xfId="3" applyFont="1" applyFill="1" applyBorder="1" applyAlignment="1">
      <alignment horizontal="center" wrapText="1"/>
    </xf>
    <xf numFmtId="0" fontId="20" fillId="3" borderId="19" xfId="3" applyFont="1" applyFill="1" applyBorder="1" applyAlignment="1">
      <alignment horizontal="center"/>
    </xf>
    <xf numFmtId="164" fontId="26" fillId="3" borderId="14" xfId="6" applyFont="1" applyFill="1" applyBorder="1" applyAlignment="1">
      <alignment horizontal="right" wrapText="1"/>
    </xf>
    <xf numFmtId="4" fontId="20" fillId="3" borderId="14" xfId="3" applyNumberFormat="1" applyFont="1" applyFill="1" applyBorder="1" applyAlignment="1">
      <alignment horizontal="center"/>
    </xf>
    <xf numFmtId="164" fontId="35" fillId="2" borderId="0" xfId="4" applyFont="1" applyFill="1" applyBorder="1" applyAlignment="1">
      <alignment horizontal="center"/>
    </xf>
  </cellXfs>
  <cellStyles count="7">
    <cellStyle name="Millares" xfId="1" builtinId="3"/>
    <cellStyle name="Millares 10" xfId="5" xr:uid="{68759229-016C-4951-A6DA-B3D1E20316FB}"/>
    <cellStyle name="Millares 2" xfId="4" xr:uid="{F8E7100E-9E1B-4A25-9717-87EDCCDB671D}"/>
    <cellStyle name="Millares 3" xfId="6" xr:uid="{8279E4FF-28A9-4695-B1F5-0F5C38759B6D}"/>
    <cellStyle name="Normal" xfId="0" builtinId="0"/>
    <cellStyle name="Normal 2" xfId="2" xr:uid="{DBBD2785-0D18-4971-B89D-64F0D67A9AD3}"/>
    <cellStyle name="Normal 3" xfId="3" xr:uid="{FD9BC2D4-022E-4CB8-B8C0-20CC4BEDF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683758</xdr:colOff>
      <xdr:row>0</xdr:row>
      <xdr:rowOff>102054</xdr:rowOff>
    </xdr:from>
    <xdr:to>
      <xdr:col>4</xdr:col>
      <xdr:colOff>277245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8DD54FC2-C272-42CA-A2B6-E69835CE97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4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735330</xdr:colOff>
      <xdr:row>3</xdr:row>
      <xdr:rowOff>85725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336F1681-E6BB-473D-9E21-D1B44C00FF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28778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2\Documentos%20Financiero\REPORTES%20APOYO%20A%20LA%20PRODUCCION%202022\NUEVO%20FORMATO%20INGRESOS%20Y%20EGRESOS%20APOYO\APOYO%20A%20LA%20PRODUCCION\2022\APOYO%20A%20LA%20PRODUC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-2022"/>
      <sheetName val="ENERO-2022"/>
    </sheetNames>
    <sheetDataSet>
      <sheetData sheetId="0"/>
      <sheetData sheetId="1">
        <row r="209">
          <cell r="G209">
            <v>-17452282.289999988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BFA5-F19D-4819-AB1B-76C02598F049}">
  <dimension ref="A1:K156"/>
  <sheetViews>
    <sheetView tabSelected="1" zoomScale="80" zoomScaleNormal="80" zoomScaleSheetLayoutView="70" workbookViewId="0">
      <selection activeCell="A6" sqref="A6:G6"/>
    </sheetView>
  </sheetViews>
  <sheetFormatPr baseColWidth="10" defaultColWidth="9.140625" defaultRowHeight="15" x14ac:dyDescent="0.2"/>
  <cols>
    <col min="1" max="1" width="8.140625" style="38" customWidth="1"/>
    <col min="2" max="2" width="20.85546875" style="39" customWidth="1"/>
    <col min="3" max="3" width="29.140625" style="40" customWidth="1"/>
    <col min="4" max="4" width="48.28515625" style="38" customWidth="1"/>
    <col min="5" max="5" width="23" style="38" customWidth="1"/>
    <col min="6" max="6" width="20.7109375" style="38" customWidth="1"/>
    <col min="7" max="7" width="26.7109375" style="38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8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41" t="s">
        <v>0</v>
      </c>
      <c r="B5" s="41"/>
      <c r="C5" s="41"/>
      <c r="D5" s="41"/>
      <c r="E5" s="41"/>
      <c r="F5" s="41"/>
      <c r="G5" s="41"/>
    </row>
    <row r="6" spans="1:11" s="1" customFormat="1" ht="20.25" x14ac:dyDescent="0.2">
      <c r="A6" s="42" t="s">
        <v>1</v>
      </c>
      <c r="B6" s="42"/>
      <c r="C6" s="42"/>
      <c r="D6" s="42"/>
      <c r="E6" s="42"/>
      <c r="F6" s="42"/>
      <c r="G6" s="42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43" t="s">
        <v>2</v>
      </c>
      <c r="B8" s="43"/>
      <c r="C8" s="43"/>
      <c r="D8" s="43"/>
      <c r="E8" s="43"/>
      <c r="F8" s="43"/>
      <c r="G8" s="43"/>
    </row>
    <row r="9" spans="1:11" s="1" customFormat="1" ht="19.5" customHeight="1" thickBot="1" x14ac:dyDescent="0.25">
      <c r="B9" s="2"/>
      <c r="C9" s="5"/>
    </row>
    <row r="10" spans="1:11" s="10" customFormat="1" ht="36.75" customHeight="1" thickBot="1" x14ac:dyDescent="0.25">
      <c r="A10" s="44"/>
      <c r="B10" s="45" t="s">
        <v>3</v>
      </c>
      <c r="C10" s="46"/>
      <c r="D10" s="46"/>
      <c r="E10" s="46"/>
      <c r="F10" s="46"/>
      <c r="G10" s="47"/>
      <c r="H10" s="9"/>
      <c r="I10" s="9"/>
      <c r="J10" s="9"/>
      <c r="K10" s="9"/>
    </row>
    <row r="11" spans="1:11" s="10" customFormat="1" ht="37.5" customHeight="1" thickBot="1" x14ac:dyDescent="0.25">
      <c r="A11" s="44"/>
      <c r="B11" s="48"/>
      <c r="C11" s="49"/>
      <c r="D11" s="11"/>
      <c r="E11" s="49" t="s">
        <v>4</v>
      </c>
      <c r="F11" s="49"/>
      <c r="G11" s="12">
        <f>+'[1]ENERO-2022'!G209</f>
        <v>-17452282.289999988</v>
      </c>
      <c r="H11" s="9"/>
      <c r="I11" s="9"/>
      <c r="J11" s="9"/>
      <c r="K11" s="9"/>
    </row>
    <row r="12" spans="1:11" s="10" customFormat="1" ht="45.75" customHeight="1" thickBot="1" x14ac:dyDescent="0.25">
      <c r="A12" s="44"/>
      <c r="B12" s="13" t="s">
        <v>5</v>
      </c>
      <c r="C12" s="14" t="s">
        <v>6</v>
      </c>
      <c r="D12" s="15" t="s">
        <v>7</v>
      </c>
      <c r="E12" s="16" t="s">
        <v>8</v>
      </c>
      <c r="F12" s="14" t="s">
        <v>9</v>
      </c>
      <c r="G12" s="17" t="s">
        <v>10</v>
      </c>
      <c r="H12" s="9"/>
      <c r="I12" s="9"/>
      <c r="J12" s="9"/>
      <c r="K12" s="9"/>
    </row>
    <row r="13" spans="1:11" s="9" customFormat="1" ht="32.25" customHeight="1" x14ac:dyDescent="0.25">
      <c r="A13" s="18"/>
      <c r="B13" s="19" t="s">
        <v>11</v>
      </c>
      <c r="C13" s="20" t="s">
        <v>12</v>
      </c>
      <c r="D13" s="21" t="s">
        <v>13</v>
      </c>
      <c r="E13" s="22">
        <v>21150</v>
      </c>
      <c r="F13" s="23"/>
      <c r="G13" s="24">
        <f>+G11+E13</f>
        <v>-17431132.289999988</v>
      </c>
    </row>
    <row r="14" spans="1:11" s="9" customFormat="1" ht="27.75" customHeight="1" x14ac:dyDescent="0.25">
      <c r="A14" s="18"/>
      <c r="B14" s="25" t="s">
        <v>11</v>
      </c>
      <c r="C14" s="26" t="s">
        <v>14</v>
      </c>
      <c r="D14" s="27" t="s">
        <v>13</v>
      </c>
      <c r="E14" s="28">
        <v>5000</v>
      </c>
      <c r="F14" s="29"/>
      <c r="G14" s="30">
        <f>+G13+E14</f>
        <v>-17426132.289999988</v>
      </c>
    </row>
    <row r="15" spans="1:11" s="9" customFormat="1" ht="27.75" customHeight="1" x14ac:dyDescent="0.25">
      <c r="A15" s="18"/>
      <c r="B15" s="25" t="s">
        <v>11</v>
      </c>
      <c r="C15" s="26" t="s">
        <v>15</v>
      </c>
      <c r="D15" s="27" t="s">
        <v>13</v>
      </c>
      <c r="E15" s="28">
        <v>2400</v>
      </c>
      <c r="F15" s="29"/>
      <c r="G15" s="30">
        <f t="shared" ref="G15:G48" si="0">+G14+E15</f>
        <v>-17423732.289999988</v>
      </c>
    </row>
    <row r="16" spans="1:11" s="9" customFormat="1" ht="27.75" customHeight="1" x14ac:dyDescent="0.25">
      <c r="A16" s="18"/>
      <c r="B16" s="25" t="s">
        <v>11</v>
      </c>
      <c r="C16" s="26" t="s">
        <v>16</v>
      </c>
      <c r="D16" s="27" t="s">
        <v>13</v>
      </c>
      <c r="E16" s="28">
        <v>15000</v>
      </c>
      <c r="F16" s="29"/>
      <c r="G16" s="30">
        <f t="shared" si="0"/>
        <v>-17408732.289999988</v>
      </c>
    </row>
    <row r="17" spans="1:7" s="9" customFormat="1" ht="27.75" customHeight="1" x14ac:dyDescent="0.25">
      <c r="A17" s="18"/>
      <c r="B17" s="25" t="s">
        <v>11</v>
      </c>
      <c r="C17" s="26" t="s">
        <v>17</v>
      </c>
      <c r="D17" s="27" t="s">
        <v>13</v>
      </c>
      <c r="E17" s="28">
        <v>140000</v>
      </c>
      <c r="F17" s="29"/>
      <c r="G17" s="30">
        <f t="shared" si="0"/>
        <v>-17268732.289999988</v>
      </c>
    </row>
    <row r="18" spans="1:7" s="9" customFormat="1" ht="27.75" customHeight="1" x14ac:dyDescent="0.25">
      <c r="A18" s="18"/>
      <c r="B18" s="25" t="s">
        <v>11</v>
      </c>
      <c r="C18" s="26" t="s">
        <v>18</v>
      </c>
      <c r="D18" s="27" t="s">
        <v>13</v>
      </c>
      <c r="E18" s="28">
        <v>185100</v>
      </c>
      <c r="F18" s="29"/>
      <c r="G18" s="30">
        <f t="shared" si="0"/>
        <v>-17083632.289999988</v>
      </c>
    </row>
    <row r="19" spans="1:7" s="9" customFormat="1" ht="27.75" customHeight="1" x14ac:dyDescent="0.25">
      <c r="A19" s="18"/>
      <c r="B19" s="25" t="s">
        <v>11</v>
      </c>
      <c r="C19" s="26" t="s">
        <v>19</v>
      </c>
      <c r="D19" s="27" t="s">
        <v>13</v>
      </c>
      <c r="E19" s="28">
        <v>4000</v>
      </c>
      <c r="F19" s="29"/>
      <c r="G19" s="30">
        <f t="shared" si="0"/>
        <v>-17079632.289999988</v>
      </c>
    </row>
    <row r="20" spans="1:7" s="9" customFormat="1" ht="27.75" customHeight="1" x14ac:dyDescent="0.25">
      <c r="A20" s="18"/>
      <c r="B20" s="25" t="s">
        <v>11</v>
      </c>
      <c r="C20" s="26" t="s">
        <v>20</v>
      </c>
      <c r="D20" s="27" t="s">
        <v>13</v>
      </c>
      <c r="E20" s="28">
        <v>10500</v>
      </c>
      <c r="F20" s="29"/>
      <c r="G20" s="30">
        <f t="shared" si="0"/>
        <v>-17069132.289999988</v>
      </c>
    </row>
    <row r="21" spans="1:7" s="9" customFormat="1" ht="27.75" customHeight="1" x14ac:dyDescent="0.25">
      <c r="A21" s="18"/>
      <c r="B21" s="25" t="s">
        <v>11</v>
      </c>
      <c r="C21" s="26" t="s">
        <v>21</v>
      </c>
      <c r="D21" s="27" t="s">
        <v>13</v>
      </c>
      <c r="E21" s="28">
        <v>19240</v>
      </c>
      <c r="F21" s="29"/>
      <c r="G21" s="30">
        <f t="shared" si="0"/>
        <v>-17049892.289999988</v>
      </c>
    </row>
    <row r="22" spans="1:7" s="9" customFormat="1" ht="27.75" customHeight="1" x14ac:dyDescent="0.25">
      <c r="A22" s="18"/>
      <c r="B22" s="25" t="s">
        <v>11</v>
      </c>
      <c r="C22" s="26" t="s">
        <v>22</v>
      </c>
      <c r="D22" s="27" t="s">
        <v>13</v>
      </c>
      <c r="E22" s="28">
        <v>6480</v>
      </c>
      <c r="F22" s="29"/>
      <c r="G22" s="30">
        <f t="shared" si="0"/>
        <v>-17043412.289999988</v>
      </c>
    </row>
    <row r="23" spans="1:7" s="9" customFormat="1" ht="27.75" customHeight="1" x14ac:dyDescent="0.25">
      <c r="A23" s="18"/>
      <c r="B23" s="25" t="s">
        <v>11</v>
      </c>
      <c r="C23" s="26" t="s">
        <v>23</v>
      </c>
      <c r="D23" s="27" t="s">
        <v>13</v>
      </c>
      <c r="E23" s="28">
        <v>169200</v>
      </c>
      <c r="F23" s="29"/>
      <c r="G23" s="30">
        <f t="shared" si="0"/>
        <v>-16874212.289999988</v>
      </c>
    </row>
    <row r="24" spans="1:7" s="9" customFormat="1" ht="27.75" customHeight="1" x14ac:dyDescent="0.25">
      <c r="A24" s="18"/>
      <c r="B24" s="25" t="s">
        <v>11</v>
      </c>
      <c r="C24" s="26" t="s">
        <v>24</v>
      </c>
      <c r="D24" s="27" t="s">
        <v>13</v>
      </c>
      <c r="E24" s="28">
        <v>29970</v>
      </c>
      <c r="F24" s="29"/>
      <c r="G24" s="30">
        <f t="shared" si="0"/>
        <v>-16844242.289999988</v>
      </c>
    </row>
    <row r="25" spans="1:7" s="9" customFormat="1" ht="27.75" customHeight="1" x14ac:dyDescent="0.25">
      <c r="A25" s="18"/>
      <c r="B25" s="25" t="s">
        <v>11</v>
      </c>
      <c r="C25" s="26" t="s">
        <v>25</v>
      </c>
      <c r="D25" s="27" t="s">
        <v>13</v>
      </c>
      <c r="E25" s="28">
        <v>7050</v>
      </c>
      <c r="F25" s="29"/>
      <c r="G25" s="30">
        <f t="shared" si="0"/>
        <v>-16837192.289999988</v>
      </c>
    </row>
    <row r="26" spans="1:7" s="9" customFormat="1" ht="27.75" customHeight="1" x14ac:dyDescent="0.25">
      <c r="A26" s="18"/>
      <c r="B26" s="25" t="s">
        <v>11</v>
      </c>
      <c r="C26" s="26" t="s">
        <v>26</v>
      </c>
      <c r="D26" s="27" t="s">
        <v>13</v>
      </c>
      <c r="E26" s="28">
        <v>4000</v>
      </c>
      <c r="F26" s="29"/>
      <c r="G26" s="30">
        <f t="shared" si="0"/>
        <v>-16833192.289999988</v>
      </c>
    </row>
    <row r="27" spans="1:7" s="9" customFormat="1" ht="27.75" customHeight="1" x14ac:dyDescent="0.25">
      <c r="A27" s="18"/>
      <c r="B27" s="25" t="s">
        <v>11</v>
      </c>
      <c r="C27" s="26" t="s">
        <v>27</v>
      </c>
      <c r="D27" s="27" t="s">
        <v>13</v>
      </c>
      <c r="E27" s="28">
        <v>3500</v>
      </c>
      <c r="F27" s="29"/>
      <c r="G27" s="30">
        <f t="shared" si="0"/>
        <v>-16829692.289999988</v>
      </c>
    </row>
    <row r="28" spans="1:7" s="9" customFormat="1" ht="27.75" customHeight="1" x14ac:dyDescent="0.25">
      <c r="A28" s="18"/>
      <c r="B28" s="25" t="s">
        <v>11</v>
      </c>
      <c r="C28" s="26" t="s">
        <v>28</v>
      </c>
      <c r="D28" s="27" t="s">
        <v>13</v>
      </c>
      <c r="E28" s="28">
        <v>4000</v>
      </c>
      <c r="F28" s="29"/>
      <c r="G28" s="30">
        <f t="shared" si="0"/>
        <v>-16825692.289999988</v>
      </c>
    </row>
    <row r="29" spans="1:7" s="9" customFormat="1" ht="27.75" customHeight="1" x14ac:dyDescent="0.25">
      <c r="A29" s="18"/>
      <c r="B29" s="25" t="s">
        <v>11</v>
      </c>
      <c r="C29" s="26" t="s">
        <v>29</v>
      </c>
      <c r="D29" s="27" t="s">
        <v>13</v>
      </c>
      <c r="E29" s="28">
        <v>17600</v>
      </c>
      <c r="F29" s="29"/>
      <c r="G29" s="30">
        <f t="shared" si="0"/>
        <v>-16808092.289999988</v>
      </c>
    </row>
    <row r="30" spans="1:7" s="9" customFormat="1" ht="27.75" customHeight="1" x14ac:dyDescent="0.25">
      <c r="A30" s="18"/>
      <c r="B30" s="25" t="s">
        <v>11</v>
      </c>
      <c r="C30" s="26" t="s">
        <v>30</v>
      </c>
      <c r="D30" s="27" t="s">
        <v>13</v>
      </c>
      <c r="E30" s="28">
        <v>6294.15</v>
      </c>
      <c r="F30" s="29"/>
      <c r="G30" s="30">
        <f t="shared" si="0"/>
        <v>-16801798.139999989</v>
      </c>
    </row>
    <row r="31" spans="1:7" s="9" customFormat="1" ht="27.75" customHeight="1" x14ac:dyDescent="0.25">
      <c r="A31" s="18"/>
      <c r="B31" s="25" t="s">
        <v>11</v>
      </c>
      <c r="C31" s="26" t="s">
        <v>31</v>
      </c>
      <c r="D31" s="27" t="s">
        <v>13</v>
      </c>
      <c r="E31" s="28">
        <v>18800</v>
      </c>
      <c r="F31" s="29"/>
      <c r="G31" s="30">
        <f t="shared" si="0"/>
        <v>-16782998.139999989</v>
      </c>
    </row>
    <row r="32" spans="1:7" s="9" customFormat="1" ht="27.75" customHeight="1" x14ac:dyDescent="0.25">
      <c r="A32" s="18"/>
      <c r="B32" s="25" t="s">
        <v>11</v>
      </c>
      <c r="C32" s="26" t="s">
        <v>32</v>
      </c>
      <c r="D32" s="27" t="s">
        <v>13</v>
      </c>
      <c r="E32" s="28">
        <v>15500</v>
      </c>
      <c r="F32" s="29"/>
      <c r="G32" s="30">
        <f t="shared" si="0"/>
        <v>-16767498.139999989</v>
      </c>
    </row>
    <row r="33" spans="1:7" s="9" customFormat="1" ht="27.75" customHeight="1" x14ac:dyDescent="0.25">
      <c r="A33" s="18"/>
      <c r="B33" s="25" t="s">
        <v>11</v>
      </c>
      <c r="C33" s="26" t="s">
        <v>33</v>
      </c>
      <c r="D33" s="27" t="s">
        <v>13</v>
      </c>
      <c r="E33" s="28">
        <v>7000</v>
      </c>
      <c r="F33" s="29"/>
      <c r="G33" s="30">
        <f>+G32+E33</f>
        <v>-16760498.139999989</v>
      </c>
    </row>
    <row r="34" spans="1:7" s="9" customFormat="1" ht="27.75" customHeight="1" x14ac:dyDescent="0.25">
      <c r="A34" s="18"/>
      <c r="B34" s="25" t="s">
        <v>11</v>
      </c>
      <c r="C34" s="26" t="s">
        <v>34</v>
      </c>
      <c r="D34" s="27" t="s">
        <v>13</v>
      </c>
      <c r="E34" s="28">
        <v>184800</v>
      </c>
      <c r="F34" s="29"/>
      <c r="G34" s="30">
        <f t="shared" si="0"/>
        <v>-16575698.139999989</v>
      </c>
    </row>
    <row r="35" spans="1:7" s="9" customFormat="1" ht="27.75" customHeight="1" x14ac:dyDescent="0.25">
      <c r="A35" s="18"/>
      <c r="B35" s="25" t="s">
        <v>11</v>
      </c>
      <c r="C35" s="26" t="s">
        <v>35</v>
      </c>
      <c r="D35" s="27" t="s">
        <v>13</v>
      </c>
      <c r="E35" s="28">
        <v>30000</v>
      </c>
      <c r="F35" s="29"/>
      <c r="G35" s="30">
        <f t="shared" si="0"/>
        <v>-16545698.139999989</v>
      </c>
    </row>
    <row r="36" spans="1:7" s="9" customFormat="1" ht="27.75" customHeight="1" x14ac:dyDescent="0.25">
      <c r="A36" s="18"/>
      <c r="B36" s="25" t="s">
        <v>11</v>
      </c>
      <c r="C36" s="26" t="s">
        <v>36</v>
      </c>
      <c r="D36" s="27" t="s">
        <v>13</v>
      </c>
      <c r="E36" s="28">
        <v>184800</v>
      </c>
      <c r="F36" s="29"/>
      <c r="G36" s="30">
        <f t="shared" si="0"/>
        <v>-16360898.139999989</v>
      </c>
    </row>
    <row r="37" spans="1:7" s="9" customFormat="1" ht="27.75" customHeight="1" x14ac:dyDescent="0.25">
      <c r="A37" s="18"/>
      <c r="B37" s="25" t="s">
        <v>11</v>
      </c>
      <c r="C37" s="26" t="s">
        <v>37</v>
      </c>
      <c r="D37" s="27" t="s">
        <v>13</v>
      </c>
      <c r="E37" s="28">
        <v>95850</v>
      </c>
      <c r="F37" s="29"/>
      <c r="G37" s="30">
        <f t="shared" si="0"/>
        <v>-16265048.139999989</v>
      </c>
    </row>
    <row r="38" spans="1:7" s="9" customFormat="1" ht="27.75" customHeight="1" x14ac:dyDescent="0.25">
      <c r="A38" s="18"/>
      <c r="B38" s="25" t="s">
        <v>11</v>
      </c>
      <c r="C38" s="26" t="s">
        <v>38</v>
      </c>
      <c r="D38" s="27" t="s">
        <v>13</v>
      </c>
      <c r="E38" s="28">
        <v>5000</v>
      </c>
      <c r="F38" s="29"/>
      <c r="G38" s="30">
        <f t="shared" si="0"/>
        <v>-16260048.139999989</v>
      </c>
    </row>
    <row r="39" spans="1:7" s="9" customFormat="1" ht="27.75" customHeight="1" x14ac:dyDescent="0.25">
      <c r="A39" s="18"/>
      <c r="B39" s="25" t="s">
        <v>11</v>
      </c>
      <c r="C39" s="26" t="s">
        <v>39</v>
      </c>
      <c r="D39" s="27" t="s">
        <v>13</v>
      </c>
      <c r="E39" s="28">
        <v>5000</v>
      </c>
      <c r="F39" s="29"/>
      <c r="G39" s="30">
        <f t="shared" si="0"/>
        <v>-16255048.139999989</v>
      </c>
    </row>
    <row r="40" spans="1:7" s="9" customFormat="1" ht="27.75" customHeight="1" x14ac:dyDescent="0.25">
      <c r="A40" s="18"/>
      <c r="B40" s="25" t="s">
        <v>11</v>
      </c>
      <c r="C40" s="26" t="s">
        <v>40</v>
      </c>
      <c r="D40" s="27" t="s">
        <v>13</v>
      </c>
      <c r="E40" s="28">
        <v>2500</v>
      </c>
      <c r="F40" s="29"/>
      <c r="G40" s="30">
        <f t="shared" si="0"/>
        <v>-16252548.139999989</v>
      </c>
    </row>
    <row r="41" spans="1:7" s="9" customFormat="1" ht="27.75" customHeight="1" x14ac:dyDescent="0.25">
      <c r="A41" s="18"/>
      <c r="B41" s="25" t="s">
        <v>11</v>
      </c>
      <c r="C41" s="26" t="s">
        <v>41</v>
      </c>
      <c r="D41" s="27" t="s">
        <v>13</v>
      </c>
      <c r="E41" s="28">
        <v>9450</v>
      </c>
      <c r="F41" s="29"/>
      <c r="G41" s="30">
        <f t="shared" si="0"/>
        <v>-16243098.139999989</v>
      </c>
    </row>
    <row r="42" spans="1:7" s="9" customFormat="1" ht="27.75" customHeight="1" x14ac:dyDescent="0.25">
      <c r="A42" s="18"/>
      <c r="B42" s="25" t="s">
        <v>11</v>
      </c>
      <c r="C42" s="26" t="s">
        <v>42</v>
      </c>
      <c r="D42" s="27" t="s">
        <v>13</v>
      </c>
      <c r="E42" s="28">
        <v>4800</v>
      </c>
      <c r="F42" s="29"/>
      <c r="G42" s="30">
        <f>+G41+E42</f>
        <v>-16238298.139999989</v>
      </c>
    </row>
    <row r="43" spans="1:7" s="9" customFormat="1" ht="27.75" customHeight="1" x14ac:dyDescent="0.25">
      <c r="A43" s="18"/>
      <c r="B43" s="25" t="s">
        <v>11</v>
      </c>
      <c r="C43" s="26" t="s">
        <v>43</v>
      </c>
      <c r="D43" s="27" t="s">
        <v>13</v>
      </c>
      <c r="E43" s="28">
        <v>14750</v>
      </c>
      <c r="F43" s="29"/>
      <c r="G43" s="30">
        <f t="shared" si="0"/>
        <v>-16223548.139999989</v>
      </c>
    </row>
    <row r="44" spans="1:7" s="9" customFormat="1" ht="27.75" customHeight="1" x14ac:dyDescent="0.25">
      <c r="A44" s="18"/>
      <c r="B44" s="25" t="s">
        <v>11</v>
      </c>
      <c r="C44" s="26" t="s">
        <v>44</v>
      </c>
      <c r="D44" s="27" t="s">
        <v>13</v>
      </c>
      <c r="E44" s="28">
        <v>76350</v>
      </c>
      <c r="F44" s="29"/>
      <c r="G44" s="30">
        <f t="shared" si="0"/>
        <v>-16147198.139999989</v>
      </c>
    </row>
    <row r="45" spans="1:7" s="9" customFormat="1" ht="27.75" customHeight="1" x14ac:dyDescent="0.25">
      <c r="A45" s="18"/>
      <c r="B45" s="25" t="s">
        <v>11</v>
      </c>
      <c r="C45" s="26" t="s">
        <v>45</v>
      </c>
      <c r="D45" s="27" t="s">
        <v>13</v>
      </c>
      <c r="E45" s="28">
        <v>12611.4</v>
      </c>
      <c r="F45" s="29"/>
      <c r="G45" s="30">
        <f t="shared" si="0"/>
        <v>-16134586.739999989</v>
      </c>
    </row>
    <row r="46" spans="1:7" s="9" customFormat="1" ht="27.75" customHeight="1" x14ac:dyDescent="0.25">
      <c r="A46" s="18"/>
      <c r="B46" s="25" t="s">
        <v>11</v>
      </c>
      <c r="C46" s="26" t="s">
        <v>46</v>
      </c>
      <c r="D46" s="27" t="s">
        <v>13</v>
      </c>
      <c r="E46" s="28">
        <v>87588</v>
      </c>
      <c r="F46" s="29"/>
      <c r="G46" s="30">
        <f t="shared" si="0"/>
        <v>-16046998.739999989</v>
      </c>
    </row>
    <row r="47" spans="1:7" s="9" customFormat="1" ht="27.75" customHeight="1" x14ac:dyDescent="0.25">
      <c r="A47" s="18"/>
      <c r="B47" s="25" t="s">
        <v>11</v>
      </c>
      <c r="C47" s="26" t="s">
        <v>47</v>
      </c>
      <c r="D47" s="27" t="s">
        <v>13</v>
      </c>
      <c r="E47" s="28">
        <v>3500</v>
      </c>
      <c r="F47" s="29"/>
      <c r="G47" s="30">
        <f t="shared" si="0"/>
        <v>-16043498.739999989</v>
      </c>
    </row>
    <row r="48" spans="1:7" s="9" customFormat="1" ht="27.75" customHeight="1" x14ac:dyDescent="0.25">
      <c r="A48" s="18"/>
      <c r="B48" s="25" t="s">
        <v>11</v>
      </c>
      <c r="C48" s="26" t="s">
        <v>48</v>
      </c>
      <c r="D48" s="27" t="s">
        <v>13</v>
      </c>
      <c r="E48" s="28">
        <v>7000</v>
      </c>
      <c r="F48" s="29"/>
      <c r="G48" s="30">
        <f t="shared" si="0"/>
        <v>-16036498.739999989</v>
      </c>
    </row>
    <row r="49" spans="1:7" s="9" customFormat="1" ht="27.75" customHeight="1" x14ac:dyDescent="0.25">
      <c r="A49" s="18"/>
      <c r="B49" s="25" t="s">
        <v>11</v>
      </c>
      <c r="C49" s="26" t="s">
        <v>49</v>
      </c>
      <c r="D49" s="27" t="s">
        <v>50</v>
      </c>
      <c r="E49" s="28"/>
      <c r="F49" s="29">
        <v>5500</v>
      </c>
      <c r="G49" s="30">
        <f>+G48-F49</f>
        <v>-16041998.739999989</v>
      </c>
    </row>
    <row r="50" spans="1:7" s="9" customFormat="1" ht="27.75" customHeight="1" x14ac:dyDescent="0.25">
      <c r="A50" s="18"/>
      <c r="B50" s="25" t="s">
        <v>11</v>
      </c>
      <c r="C50" s="26" t="s">
        <v>51</v>
      </c>
      <c r="D50" s="27" t="s">
        <v>52</v>
      </c>
      <c r="E50" s="28"/>
      <c r="F50" s="29">
        <v>63000</v>
      </c>
      <c r="G50" s="30">
        <f t="shared" ref="G50:G65" si="1">+G49-F50</f>
        <v>-16104998.739999989</v>
      </c>
    </row>
    <row r="51" spans="1:7" s="9" customFormat="1" ht="27.75" customHeight="1" x14ac:dyDescent="0.25">
      <c r="A51" s="18"/>
      <c r="B51" s="25" t="s">
        <v>11</v>
      </c>
      <c r="C51" s="26" t="s">
        <v>53</v>
      </c>
      <c r="D51" s="27" t="s">
        <v>54</v>
      </c>
      <c r="E51" s="28"/>
      <c r="F51" s="29">
        <v>13500</v>
      </c>
      <c r="G51" s="30">
        <f t="shared" si="1"/>
        <v>-16118498.739999989</v>
      </c>
    </row>
    <row r="52" spans="1:7" s="9" customFormat="1" ht="27.75" customHeight="1" x14ac:dyDescent="0.25">
      <c r="A52" s="18"/>
      <c r="B52" s="25" t="s">
        <v>11</v>
      </c>
      <c r="C52" s="26" t="s">
        <v>55</v>
      </c>
      <c r="D52" s="27" t="s">
        <v>56</v>
      </c>
      <c r="E52" s="28"/>
      <c r="F52" s="29">
        <v>40500</v>
      </c>
      <c r="G52" s="30">
        <f t="shared" si="1"/>
        <v>-16158998.739999989</v>
      </c>
    </row>
    <row r="53" spans="1:7" s="9" customFormat="1" ht="27.75" customHeight="1" x14ac:dyDescent="0.25">
      <c r="A53" s="18"/>
      <c r="B53" s="25" t="s">
        <v>11</v>
      </c>
      <c r="C53" s="26" t="s">
        <v>57</v>
      </c>
      <c r="D53" s="27" t="s">
        <v>58</v>
      </c>
      <c r="E53" s="28"/>
      <c r="F53" s="29">
        <v>4896</v>
      </c>
      <c r="G53" s="30">
        <f t="shared" si="1"/>
        <v>-16163894.739999989</v>
      </c>
    </row>
    <row r="54" spans="1:7" s="9" customFormat="1" ht="27.75" customHeight="1" x14ac:dyDescent="0.25">
      <c r="A54" s="18"/>
      <c r="B54" s="25" t="s">
        <v>11</v>
      </c>
      <c r="C54" s="26" t="s">
        <v>59</v>
      </c>
      <c r="D54" s="27" t="s">
        <v>60</v>
      </c>
      <c r="E54" s="28"/>
      <c r="F54" s="29">
        <v>35045</v>
      </c>
      <c r="G54" s="30">
        <f t="shared" si="1"/>
        <v>-16198939.739999989</v>
      </c>
    </row>
    <row r="55" spans="1:7" s="9" customFormat="1" ht="27.75" customHeight="1" x14ac:dyDescent="0.25">
      <c r="A55" s="18"/>
      <c r="B55" s="25" t="s">
        <v>11</v>
      </c>
      <c r="C55" s="26" t="s">
        <v>61</v>
      </c>
      <c r="D55" s="27" t="s">
        <v>62</v>
      </c>
      <c r="E55" s="28"/>
      <c r="F55" s="29">
        <v>9150</v>
      </c>
      <c r="G55" s="30">
        <f t="shared" si="1"/>
        <v>-16208089.739999989</v>
      </c>
    </row>
    <row r="56" spans="1:7" s="9" customFormat="1" ht="27.75" customHeight="1" x14ac:dyDescent="0.25">
      <c r="A56" s="18"/>
      <c r="B56" s="25" t="s">
        <v>11</v>
      </c>
      <c r="C56" s="26" t="s">
        <v>63</v>
      </c>
      <c r="D56" s="27" t="s">
        <v>64</v>
      </c>
      <c r="E56" s="28"/>
      <c r="F56" s="29">
        <v>13700</v>
      </c>
      <c r="G56" s="30">
        <f t="shared" si="1"/>
        <v>-16221789.739999989</v>
      </c>
    </row>
    <row r="57" spans="1:7" s="9" customFormat="1" ht="27.75" customHeight="1" x14ac:dyDescent="0.25">
      <c r="A57" s="18"/>
      <c r="B57" s="25" t="s">
        <v>11</v>
      </c>
      <c r="C57" s="26" t="s">
        <v>65</v>
      </c>
      <c r="D57" s="27" t="s">
        <v>66</v>
      </c>
      <c r="E57" s="28"/>
      <c r="F57" s="29">
        <v>11650</v>
      </c>
      <c r="G57" s="30">
        <f t="shared" si="1"/>
        <v>-16233439.739999989</v>
      </c>
    </row>
    <row r="58" spans="1:7" s="9" customFormat="1" ht="27.75" customHeight="1" x14ac:dyDescent="0.25">
      <c r="A58" s="18"/>
      <c r="B58" s="25" t="s">
        <v>11</v>
      </c>
      <c r="C58" s="26" t="s">
        <v>67</v>
      </c>
      <c r="D58" s="27" t="s">
        <v>68</v>
      </c>
      <c r="E58" s="28"/>
      <c r="F58" s="29">
        <v>85083.32</v>
      </c>
      <c r="G58" s="30">
        <f t="shared" si="1"/>
        <v>-16318523.059999989</v>
      </c>
    </row>
    <row r="59" spans="1:7" s="9" customFormat="1" ht="27.75" customHeight="1" x14ac:dyDescent="0.25">
      <c r="A59" s="18"/>
      <c r="B59" s="25" t="s">
        <v>11</v>
      </c>
      <c r="C59" s="26" t="s">
        <v>69</v>
      </c>
      <c r="D59" s="27" t="s">
        <v>70</v>
      </c>
      <c r="E59" s="28"/>
      <c r="F59" s="29">
        <v>202500</v>
      </c>
      <c r="G59" s="30">
        <f t="shared" si="1"/>
        <v>-16521023.059999989</v>
      </c>
    </row>
    <row r="60" spans="1:7" s="9" customFormat="1" ht="27.75" customHeight="1" x14ac:dyDescent="0.25">
      <c r="A60" s="18"/>
      <c r="B60" s="25" t="s">
        <v>11</v>
      </c>
      <c r="C60" s="26" t="s">
        <v>71</v>
      </c>
      <c r="D60" s="27" t="s">
        <v>72</v>
      </c>
      <c r="E60" s="28"/>
      <c r="F60" s="29">
        <v>6900</v>
      </c>
      <c r="G60" s="30">
        <f>+G59-F60</f>
        <v>-16527923.059999989</v>
      </c>
    </row>
    <row r="61" spans="1:7" s="9" customFormat="1" ht="27.75" customHeight="1" x14ac:dyDescent="0.25">
      <c r="A61" s="18"/>
      <c r="B61" s="25" t="s">
        <v>11</v>
      </c>
      <c r="C61" s="26" t="s">
        <v>73</v>
      </c>
      <c r="D61" s="27" t="s">
        <v>74</v>
      </c>
      <c r="E61" s="28"/>
      <c r="F61" s="29">
        <v>44250</v>
      </c>
      <c r="G61" s="30">
        <f t="shared" si="1"/>
        <v>-16572173.059999989</v>
      </c>
    </row>
    <row r="62" spans="1:7" s="9" customFormat="1" ht="27.75" customHeight="1" x14ac:dyDescent="0.25">
      <c r="A62" s="18"/>
      <c r="B62" s="25" t="s">
        <v>11</v>
      </c>
      <c r="C62" s="26" t="s">
        <v>75</v>
      </c>
      <c r="D62" s="27" t="s">
        <v>76</v>
      </c>
      <c r="E62" s="28"/>
      <c r="F62" s="29">
        <v>31270</v>
      </c>
      <c r="G62" s="30">
        <f t="shared" si="1"/>
        <v>-16603443.059999989</v>
      </c>
    </row>
    <row r="63" spans="1:7" s="9" customFormat="1" ht="27.75" customHeight="1" x14ac:dyDescent="0.25">
      <c r="A63" s="18"/>
      <c r="B63" s="25" t="s">
        <v>11</v>
      </c>
      <c r="C63" s="26" t="s">
        <v>77</v>
      </c>
      <c r="D63" s="27" t="s">
        <v>78</v>
      </c>
      <c r="E63" s="28"/>
      <c r="F63" s="29">
        <v>30000</v>
      </c>
      <c r="G63" s="30">
        <f t="shared" si="1"/>
        <v>-16633443.059999989</v>
      </c>
    </row>
    <row r="64" spans="1:7" s="9" customFormat="1" ht="27.75" customHeight="1" x14ac:dyDescent="0.25">
      <c r="A64" s="18"/>
      <c r="B64" s="25" t="s">
        <v>11</v>
      </c>
      <c r="C64" s="26" t="s">
        <v>79</v>
      </c>
      <c r="D64" s="27" t="s">
        <v>80</v>
      </c>
      <c r="E64" s="28"/>
      <c r="F64" s="29">
        <v>128532</v>
      </c>
      <c r="G64" s="30">
        <f t="shared" si="1"/>
        <v>-16761975.059999989</v>
      </c>
    </row>
    <row r="65" spans="1:7" s="9" customFormat="1" ht="27.75" customHeight="1" x14ac:dyDescent="0.25">
      <c r="A65" s="18"/>
      <c r="B65" s="25" t="s">
        <v>11</v>
      </c>
      <c r="C65" s="26" t="s">
        <v>81</v>
      </c>
      <c r="D65" s="27" t="s">
        <v>82</v>
      </c>
      <c r="E65" s="28"/>
      <c r="F65" s="29">
        <v>73492.149999999994</v>
      </c>
      <c r="G65" s="31">
        <f t="shared" si="1"/>
        <v>-16835467.20999999</v>
      </c>
    </row>
    <row r="66" spans="1:7" s="9" customFormat="1" ht="27.75" customHeight="1" x14ac:dyDescent="0.25">
      <c r="A66" s="18"/>
      <c r="B66" s="25" t="s">
        <v>83</v>
      </c>
      <c r="C66" s="26" t="s">
        <v>84</v>
      </c>
      <c r="D66" s="27" t="s">
        <v>13</v>
      </c>
      <c r="E66" s="28">
        <v>6400</v>
      </c>
      <c r="F66" s="29"/>
      <c r="G66" s="30">
        <f>+G65+E66</f>
        <v>-16829067.20999999</v>
      </c>
    </row>
    <row r="67" spans="1:7" s="9" customFormat="1" ht="27.75" customHeight="1" x14ac:dyDescent="0.25">
      <c r="A67" s="18"/>
      <c r="B67" s="25" t="s">
        <v>83</v>
      </c>
      <c r="C67" s="26" t="s">
        <v>85</v>
      </c>
      <c r="D67" s="27" t="s">
        <v>13</v>
      </c>
      <c r="E67" s="28">
        <v>12500</v>
      </c>
      <c r="F67" s="29"/>
      <c r="G67" s="30">
        <f t="shared" ref="G67:G76" si="2">+G66+E67</f>
        <v>-16816567.20999999</v>
      </c>
    </row>
    <row r="68" spans="1:7" s="9" customFormat="1" ht="27.75" customHeight="1" x14ac:dyDescent="0.25">
      <c r="A68" s="18"/>
      <c r="B68" s="25" t="s">
        <v>83</v>
      </c>
      <c r="C68" s="26" t="s">
        <v>86</v>
      </c>
      <c r="D68" s="27" t="s">
        <v>13</v>
      </c>
      <c r="E68" s="28">
        <v>68000</v>
      </c>
      <c r="F68" s="29"/>
      <c r="G68" s="30">
        <f t="shared" si="2"/>
        <v>-16748567.20999999</v>
      </c>
    </row>
    <row r="69" spans="1:7" s="9" customFormat="1" ht="27.75" customHeight="1" x14ac:dyDescent="0.25">
      <c r="A69" s="18"/>
      <c r="B69" s="25" t="s">
        <v>83</v>
      </c>
      <c r="C69" s="26" t="s">
        <v>87</v>
      </c>
      <c r="D69" s="27" t="s">
        <v>13</v>
      </c>
      <c r="E69" s="28">
        <v>64000</v>
      </c>
      <c r="F69" s="29"/>
      <c r="G69" s="30">
        <f t="shared" si="2"/>
        <v>-16684567.20999999</v>
      </c>
    </row>
    <row r="70" spans="1:7" s="9" customFormat="1" ht="27.75" customHeight="1" x14ac:dyDescent="0.25">
      <c r="A70" s="18"/>
      <c r="B70" s="25" t="s">
        <v>83</v>
      </c>
      <c r="C70" s="26" t="s">
        <v>88</v>
      </c>
      <c r="D70" s="27" t="s">
        <v>13</v>
      </c>
      <c r="E70" s="28">
        <v>6800</v>
      </c>
      <c r="F70" s="29"/>
      <c r="G70" s="30">
        <f t="shared" si="2"/>
        <v>-16677767.20999999</v>
      </c>
    </row>
    <row r="71" spans="1:7" s="9" customFormat="1" ht="27.75" customHeight="1" x14ac:dyDescent="0.25">
      <c r="A71" s="18"/>
      <c r="B71" s="25" t="s">
        <v>83</v>
      </c>
      <c r="C71" s="26" t="s">
        <v>89</v>
      </c>
      <c r="D71" s="27" t="s">
        <v>13</v>
      </c>
      <c r="E71" s="28">
        <v>61200</v>
      </c>
      <c r="F71" s="29"/>
      <c r="G71" s="30">
        <f t="shared" si="2"/>
        <v>-16616567.20999999</v>
      </c>
    </row>
    <row r="72" spans="1:7" s="9" customFormat="1" ht="27.75" customHeight="1" x14ac:dyDescent="0.25">
      <c r="A72" s="18"/>
      <c r="B72" s="25" t="s">
        <v>83</v>
      </c>
      <c r="C72" s="26" t="s">
        <v>90</v>
      </c>
      <c r="D72" s="27" t="s">
        <v>13</v>
      </c>
      <c r="E72" s="28">
        <v>12611.4</v>
      </c>
      <c r="F72" s="29"/>
      <c r="G72" s="30">
        <f t="shared" si="2"/>
        <v>-16603955.809999989</v>
      </c>
    </row>
    <row r="73" spans="1:7" s="9" customFormat="1" ht="27.75" customHeight="1" x14ac:dyDescent="0.25">
      <c r="A73" s="18"/>
      <c r="B73" s="25" t="s">
        <v>83</v>
      </c>
      <c r="C73" s="26" t="s">
        <v>91</v>
      </c>
      <c r="D73" s="27" t="s">
        <v>13</v>
      </c>
      <c r="E73" s="28">
        <v>52500</v>
      </c>
      <c r="F73" s="29"/>
      <c r="G73" s="30">
        <f t="shared" si="2"/>
        <v>-16551455.809999989</v>
      </c>
    </row>
    <row r="74" spans="1:7" s="9" customFormat="1" ht="27.75" customHeight="1" x14ac:dyDescent="0.25">
      <c r="A74" s="18"/>
      <c r="B74" s="25" t="s">
        <v>83</v>
      </c>
      <c r="C74" s="26" t="s">
        <v>92</v>
      </c>
      <c r="D74" s="27" t="s">
        <v>13</v>
      </c>
      <c r="E74" s="28">
        <v>79350</v>
      </c>
      <c r="F74" s="29"/>
      <c r="G74" s="30">
        <f t="shared" si="2"/>
        <v>-16472105.809999989</v>
      </c>
    </row>
    <row r="75" spans="1:7" s="9" customFormat="1" ht="27.75" customHeight="1" x14ac:dyDescent="0.25">
      <c r="A75" s="18"/>
      <c r="B75" s="25" t="s">
        <v>83</v>
      </c>
      <c r="C75" s="26" t="s">
        <v>93</v>
      </c>
      <c r="D75" s="27" t="s">
        <v>13</v>
      </c>
      <c r="E75" s="28">
        <v>79350</v>
      </c>
      <c r="F75" s="29"/>
      <c r="G75" s="30">
        <f t="shared" si="2"/>
        <v>-16392755.809999989</v>
      </c>
    </row>
    <row r="76" spans="1:7" s="9" customFormat="1" ht="27.75" customHeight="1" x14ac:dyDescent="0.25">
      <c r="A76" s="18"/>
      <c r="B76" s="25" t="s">
        <v>83</v>
      </c>
      <c r="C76" s="26" t="s">
        <v>94</v>
      </c>
      <c r="D76" s="27" t="s">
        <v>13</v>
      </c>
      <c r="E76" s="28">
        <v>12500</v>
      </c>
      <c r="F76" s="29"/>
      <c r="G76" s="30">
        <f t="shared" si="2"/>
        <v>-16380255.809999989</v>
      </c>
    </row>
    <row r="77" spans="1:7" s="9" customFormat="1" ht="27.75" customHeight="1" x14ac:dyDescent="0.25">
      <c r="A77" s="18"/>
      <c r="B77" s="25" t="s">
        <v>83</v>
      </c>
      <c r="C77" s="26" t="s">
        <v>95</v>
      </c>
      <c r="D77" s="27" t="s">
        <v>50</v>
      </c>
      <c r="E77" s="28"/>
      <c r="F77" s="29">
        <v>18900</v>
      </c>
      <c r="G77" s="30">
        <f>+G76-F77</f>
        <v>-16399155.809999989</v>
      </c>
    </row>
    <row r="78" spans="1:7" s="9" customFormat="1" ht="27.75" customHeight="1" x14ac:dyDescent="0.25">
      <c r="A78" s="18"/>
      <c r="B78" s="25" t="s">
        <v>83</v>
      </c>
      <c r="C78" s="26" t="s">
        <v>96</v>
      </c>
      <c r="D78" s="27" t="s">
        <v>97</v>
      </c>
      <c r="E78" s="28"/>
      <c r="F78" s="29">
        <v>77880</v>
      </c>
      <c r="G78" s="30">
        <f t="shared" ref="G78:G80" si="3">+G77-F78</f>
        <v>-16477035.809999989</v>
      </c>
    </row>
    <row r="79" spans="1:7" s="9" customFormat="1" ht="27.75" customHeight="1" x14ac:dyDescent="0.25">
      <c r="A79" s="18"/>
      <c r="B79" s="25" t="s">
        <v>83</v>
      </c>
      <c r="C79" s="26" t="s">
        <v>98</v>
      </c>
      <c r="D79" s="27" t="s">
        <v>99</v>
      </c>
      <c r="E79" s="28"/>
      <c r="F79" s="29">
        <v>492300</v>
      </c>
      <c r="G79" s="30">
        <f t="shared" si="3"/>
        <v>-16969335.809999987</v>
      </c>
    </row>
    <row r="80" spans="1:7" s="9" customFormat="1" ht="27.75" customHeight="1" x14ac:dyDescent="0.25">
      <c r="A80" s="18"/>
      <c r="B80" s="25" t="s">
        <v>83</v>
      </c>
      <c r="C80" s="26" t="s">
        <v>100</v>
      </c>
      <c r="D80" s="27" t="s">
        <v>101</v>
      </c>
      <c r="E80" s="28"/>
      <c r="F80" s="29">
        <v>90000</v>
      </c>
      <c r="G80" s="30">
        <f t="shared" si="3"/>
        <v>-17059335.809999987</v>
      </c>
    </row>
    <row r="81" spans="1:7" s="9" customFormat="1" ht="27.75" customHeight="1" x14ac:dyDescent="0.25">
      <c r="A81" s="18"/>
      <c r="B81" s="25" t="s">
        <v>83</v>
      </c>
      <c r="C81" s="26" t="s">
        <v>102</v>
      </c>
      <c r="D81" s="27" t="s">
        <v>103</v>
      </c>
      <c r="E81" s="28"/>
      <c r="F81" s="32" t="s">
        <v>104</v>
      </c>
      <c r="G81" s="33" t="s">
        <v>104</v>
      </c>
    </row>
    <row r="82" spans="1:7" s="9" customFormat="1" ht="27.75" customHeight="1" x14ac:dyDescent="0.25">
      <c r="A82" s="18"/>
      <c r="B82" s="25" t="s">
        <v>83</v>
      </c>
      <c r="C82" s="26" t="s">
        <v>105</v>
      </c>
      <c r="D82" s="27" t="s">
        <v>106</v>
      </c>
      <c r="E82" s="28"/>
      <c r="F82" s="29">
        <v>300000</v>
      </c>
      <c r="G82" s="30">
        <f>+G80-F82</f>
        <v>-17359335.809999987</v>
      </c>
    </row>
    <row r="83" spans="1:7" s="9" customFormat="1" ht="27.75" customHeight="1" x14ac:dyDescent="0.25">
      <c r="A83" s="18"/>
      <c r="B83" s="25" t="s">
        <v>83</v>
      </c>
      <c r="C83" s="26" t="s">
        <v>107</v>
      </c>
      <c r="D83" s="27" t="s">
        <v>108</v>
      </c>
      <c r="E83" s="28"/>
      <c r="F83" s="29">
        <v>57837.15</v>
      </c>
      <c r="G83" s="31">
        <f>+G82-F83</f>
        <v>-17417172.959999986</v>
      </c>
    </row>
    <row r="84" spans="1:7" s="9" customFormat="1" ht="27.75" customHeight="1" x14ac:dyDescent="0.25">
      <c r="A84" s="18"/>
      <c r="B84" s="25" t="s">
        <v>109</v>
      </c>
      <c r="C84" s="26" t="s">
        <v>110</v>
      </c>
      <c r="D84" s="27" t="s">
        <v>13</v>
      </c>
      <c r="E84" s="28">
        <v>2500</v>
      </c>
      <c r="F84" s="29"/>
      <c r="G84" s="30">
        <f>+G83+E84</f>
        <v>-17414672.959999986</v>
      </c>
    </row>
    <row r="85" spans="1:7" s="9" customFormat="1" ht="27.75" customHeight="1" x14ac:dyDescent="0.25">
      <c r="A85" s="18"/>
      <c r="B85" s="25" t="s">
        <v>109</v>
      </c>
      <c r="C85" s="26" t="s">
        <v>111</v>
      </c>
      <c r="D85" s="27" t="s">
        <v>13</v>
      </c>
      <c r="E85" s="28">
        <v>19292</v>
      </c>
      <c r="F85" s="29"/>
      <c r="G85" s="30">
        <f t="shared" ref="G85:G91" si="4">+G84+E85</f>
        <v>-17395380.959999986</v>
      </c>
    </row>
    <row r="86" spans="1:7" s="9" customFormat="1" ht="27.75" customHeight="1" x14ac:dyDescent="0.25">
      <c r="A86" s="18"/>
      <c r="B86" s="25" t="s">
        <v>109</v>
      </c>
      <c r="C86" s="26" t="s">
        <v>112</v>
      </c>
      <c r="D86" s="27" t="s">
        <v>13</v>
      </c>
      <c r="E86" s="28">
        <v>45000</v>
      </c>
      <c r="F86" s="29"/>
      <c r="G86" s="30">
        <f t="shared" si="4"/>
        <v>-17350380.959999986</v>
      </c>
    </row>
    <row r="87" spans="1:7" s="9" customFormat="1" ht="27.75" customHeight="1" x14ac:dyDescent="0.25">
      <c r="A87" s="18"/>
      <c r="B87" s="25" t="s">
        <v>109</v>
      </c>
      <c r="C87" s="26" t="s">
        <v>113</v>
      </c>
      <c r="D87" s="27" t="s">
        <v>13</v>
      </c>
      <c r="E87" s="28">
        <v>325500</v>
      </c>
      <c r="F87" s="29"/>
      <c r="G87" s="30">
        <f t="shared" si="4"/>
        <v>-17024880.959999986</v>
      </c>
    </row>
    <row r="88" spans="1:7" s="9" customFormat="1" ht="27.75" customHeight="1" x14ac:dyDescent="0.25">
      <c r="A88" s="18"/>
      <c r="B88" s="25" t="s">
        <v>109</v>
      </c>
      <c r="C88" s="26" t="s">
        <v>114</v>
      </c>
      <c r="D88" s="27" t="s">
        <v>13</v>
      </c>
      <c r="E88" s="28">
        <v>22500</v>
      </c>
      <c r="F88" s="29"/>
      <c r="G88" s="30">
        <f t="shared" si="4"/>
        <v>-17002380.959999986</v>
      </c>
    </row>
    <row r="89" spans="1:7" s="9" customFormat="1" ht="27.75" customHeight="1" x14ac:dyDescent="0.25">
      <c r="A89" s="18"/>
      <c r="B89" s="25" t="s">
        <v>109</v>
      </c>
      <c r="C89" s="26" t="s">
        <v>115</v>
      </c>
      <c r="D89" s="27" t="s">
        <v>13</v>
      </c>
      <c r="E89" s="28">
        <v>7000</v>
      </c>
      <c r="F89" s="29"/>
      <c r="G89" s="30">
        <f t="shared" si="4"/>
        <v>-16995380.959999986</v>
      </c>
    </row>
    <row r="90" spans="1:7" s="9" customFormat="1" ht="27.75" customHeight="1" x14ac:dyDescent="0.25">
      <c r="A90" s="18"/>
      <c r="B90" s="25" t="s">
        <v>109</v>
      </c>
      <c r="C90" s="26" t="s">
        <v>116</v>
      </c>
      <c r="D90" s="27" t="s">
        <v>13</v>
      </c>
      <c r="E90" s="28">
        <v>18900</v>
      </c>
      <c r="F90" s="29"/>
      <c r="G90" s="30">
        <f t="shared" si="4"/>
        <v>-16976480.959999986</v>
      </c>
    </row>
    <row r="91" spans="1:7" s="9" customFormat="1" ht="27.75" customHeight="1" x14ac:dyDescent="0.25">
      <c r="A91" s="18"/>
      <c r="B91" s="25" t="s">
        <v>109</v>
      </c>
      <c r="C91" s="26" t="s">
        <v>117</v>
      </c>
      <c r="D91" s="27" t="s">
        <v>13</v>
      </c>
      <c r="E91" s="28">
        <v>8000</v>
      </c>
      <c r="F91" s="29"/>
      <c r="G91" s="30">
        <f t="shared" si="4"/>
        <v>-16968480.959999986</v>
      </c>
    </row>
    <row r="92" spans="1:7" s="9" customFormat="1" ht="27.75" customHeight="1" x14ac:dyDescent="0.25">
      <c r="A92" s="18"/>
      <c r="B92" s="25" t="s">
        <v>109</v>
      </c>
      <c r="C92" s="26" t="s">
        <v>118</v>
      </c>
      <c r="D92" s="27" t="s">
        <v>119</v>
      </c>
      <c r="E92" s="28"/>
      <c r="F92" s="29">
        <v>15547</v>
      </c>
      <c r="G92" s="30">
        <f>+G91-F92</f>
        <v>-16984027.959999986</v>
      </c>
    </row>
    <row r="93" spans="1:7" s="9" customFormat="1" ht="27.75" customHeight="1" x14ac:dyDescent="0.25">
      <c r="A93" s="18"/>
      <c r="B93" s="25" t="s">
        <v>109</v>
      </c>
      <c r="C93" s="26" t="s">
        <v>120</v>
      </c>
      <c r="D93" s="27" t="s">
        <v>121</v>
      </c>
      <c r="E93" s="28"/>
      <c r="F93" s="29">
        <v>25250</v>
      </c>
      <c r="G93" s="30">
        <f t="shared" ref="G93:G95" si="5">+G92-F93</f>
        <v>-17009277.959999986</v>
      </c>
    </row>
    <row r="94" spans="1:7" s="9" customFormat="1" ht="27.75" customHeight="1" x14ac:dyDescent="0.25">
      <c r="A94" s="18"/>
      <c r="B94" s="25" t="s">
        <v>109</v>
      </c>
      <c r="C94" s="26" t="s">
        <v>122</v>
      </c>
      <c r="D94" s="27" t="s">
        <v>50</v>
      </c>
      <c r="E94" s="28"/>
      <c r="F94" s="29">
        <v>10150</v>
      </c>
      <c r="G94" s="30">
        <f t="shared" si="5"/>
        <v>-17019427.959999986</v>
      </c>
    </row>
    <row r="95" spans="1:7" s="9" customFormat="1" ht="27.75" customHeight="1" x14ac:dyDescent="0.25">
      <c r="A95" s="18"/>
      <c r="B95" s="25" t="s">
        <v>109</v>
      </c>
      <c r="C95" s="26" t="s">
        <v>123</v>
      </c>
      <c r="D95" s="27" t="s">
        <v>124</v>
      </c>
      <c r="E95" s="28"/>
      <c r="F95" s="29">
        <v>30000</v>
      </c>
      <c r="G95" s="30">
        <f t="shared" si="5"/>
        <v>-17049427.959999986</v>
      </c>
    </row>
    <row r="96" spans="1:7" s="9" customFormat="1" ht="27.75" customHeight="1" x14ac:dyDescent="0.25">
      <c r="A96" s="18"/>
      <c r="B96" s="25" t="s">
        <v>109</v>
      </c>
      <c r="C96" s="26" t="s">
        <v>125</v>
      </c>
      <c r="D96" s="27" t="s">
        <v>103</v>
      </c>
      <c r="E96" s="28"/>
      <c r="F96" s="32" t="s">
        <v>104</v>
      </c>
      <c r="G96" s="34" t="s">
        <v>104</v>
      </c>
    </row>
    <row r="97" spans="1:7" s="9" customFormat="1" ht="27.75" customHeight="1" x14ac:dyDescent="0.25">
      <c r="A97" s="18"/>
      <c r="B97" s="25" t="s">
        <v>109</v>
      </c>
      <c r="C97" s="26" t="s">
        <v>126</v>
      </c>
      <c r="D97" s="27" t="s">
        <v>127</v>
      </c>
      <c r="E97" s="28"/>
      <c r="F97" s="29">
        <v>14758.2</v>
      </c>
      <c r="G97" s="35">
        <f>+G95-F97</f>
        <v>-17064186.159999985</v>
      </c>
    </row>
    <row r="98" spans="1:7" s="9" customFormat="1" ht="27.75" customHeight="1" x14ac:dyDescent="0.25">
      <c r="A98" s="18"/>
      <c r="B98" s="25" t="s">
        <v>128</v>
      </c>
      <c r="C98" s="26" t="s">
        <v>129</v>
      </c>
      <c r="D98" s="27" t="s">
        <v>13</v>
      </c>
      <c r="E98" s="28">
        <v>18900</v>
      </c>
      <c r="F98" s="29"/>
      <c r="G98" s="36">
        <f>+G97+E98</f>
        <v>-17045286.159999985</v>
      </c>
    </row>
    <row r="99" spans="1:7" s="9" customFormat="1" ht="27.75" customHeight="1" x14ac:dyDescent="0.25">
      <c r="A99" s="18"/>
      <c r="B99" s="25" t="s">
        <v>128</v>
      </c>
      <c r="C99" s="26" t="s">
        <v>130</v>
      </c>
      <c r="D99" s="27" t="s">
        <v>13</v>
      </c>
      <c r="E99" s="28">
        <v>12600</v>
      </c>
      <c r="F99" s="29"/>
      <c r="G99" s="36">
        <f t="shared" ref="G99:G140" si="6">+G98+E99</f>
        <v>-17032686.159999985</v>
      </c>
    </row>
    <row r="100" spans="1:7" s="9" customFormat="1" ht="27.75" customHeight="1" x14ac:dyDescent="0.25">
      <c r="A100" s="18"/>
      <c r="B100" s="25" t="s">
        <v>128</v>
      </c>
      <c r="C100" s="26" t="s">
        <v>131</v>
      </c>
      <c r="D100" s="27" t="s">
        <v>13</v>
      </c>
      <c r="E100" s="28">
        <v>10500</v>
      </c>
      <c r="F100" s="29"/>
      <c r="G100" s="36">
        <f t="shared" si="6"/>
        <v>-17022186.159999985</v>
      </c>
    </row>
    <row r="101" spans="1:7" s="9" customFormat="1" ht="27.75" customHeight="1" x14ac:dyDescent="0.25">
      <c r="A101" s="18"/>
      <c r="B101" s="25" t="s">
        <v>128</v>
      </c>
      <c r="C101" s="26" t="s">
        <v>132</v>
      </c>
      <c r="D101" s="27" t="s">
        <v>13</v>
      </c>
      <c r="E101" s="28">
        <v>31500</v>
      </c>
      <c r="F101" s="29"/>
      <c r="G101" s="36">
        <f t="shared" si="6"/>
        <v>-16990686.159999985</v>
      </c>
    </row>
    <row r="102" spans="1:7" s="9" customFormat="1" ht="27.75" customHeight="1" x14ac:dyDescent="0.25">
      <c r="A102" s="18"/>
      <c r="B102" s="25" t="s">
        <v>128</v>
      </c>
      <c r="C102" s="26" t="s">
        <v>133</v>
      </c>
      <c r="D102" s="27" t="s">
        <v>13</v>
      </c>
      <c r="E102" s="28">
        <v>1500</v>
      </c>
      <c r="F102" s="29"/>
      <c r="G102" s="36">
        <f t="shared" si="6"/>
        <v>-16989186.159999985</v>
      </c>
    </row>
    <row r="103" spans="1:7" s="9" customFormat="1" ht="27.75" customHeight="1" x14ac:dyDescent="0.25">
      <c r="A103" s="18"/>
      <c r="B103" s="25" t="s">
        <v>128</v>
      </c>
      <c r="C103" s="26" t="s">
        <v>134</v>
      </c>
      <c r="D103" s="27" t="s">
        <v>13</v>
      </c>
      <c r="E103" s="28">
        <v>113010</v>
      </c>
      <c r="F103" s="29"/>
      <c r="G103" s="36">
        <f t="shared" si="6"/>
        <v>-16876176.159999985</v>
      </c>
    </row>
    <row r="104" spans="1:7" s="9" customFormat="1" ht="27.75" customHeight="1" x14ac:dyDescent="0.25">
      <c r="A104" s="18"/>
      <c r="B104" s="25" t="s">
        <v>128</v>
      </c>
      <c r="C104" s="26" t="s">
        <v>135</v>
      </c>
      <c r="D104" s="27" t="s">
        <v>13</v>
      </c>
      <c r="E104" s="28">
        <v>16000</v>
      </c>
      <c r="F104" s="29"/>
      <c r="G104" s="36">
        <f t="shared" si="6"/>
        <v>-16860176.159999985</v>
      </c>
    </row>
    <row r="105" spans="1:7" s="9" customFormat="1" ht="27.75" customHeight="1" x14ac:dyDescent="0.25">
      <c r="A105" s="18"/>
      <c r="B105" s="25" t="s">
        <v>128</v>
      </c>
      <c r="C105" s="26" t="s">
        <v>136</v>
      </c>
      <c r="D105" s="27" t="s">
        <v>13</v>
      </c>
      <c r="E105" s="28">
        <v>16000</v>
      </c>
      <c r="F105" s="29"/>
      <c r="G105" s="36">
        <f t="shared" si="6"/>
        <v>-16844176.159999985</v>
      </c>
    </row>
    <row r="106" spans="1:7" s="9" customFormat="1" ht="27.75" customHeight="1" x14ac:dyDescent="0.25">
      <c r="A106" s="18"/>
      <c r="B106" s="25" t="s">
        <v>128</v>
      </c>
      <c r="C106" s="26" t="s">
        <v>137</v>
      </c>
      <c r="D106" s="27" t="s">
        <v>13</v>
      </c>
      <c r="E106" s="28">
        <v>8000</v>
      </c>
      <c r="F106" s="29"/>
      <c r="G106" s="36">
        <f t="shared" si="6"/>
        <v>-16836176.159999985</v>
      </c>
    </row>
    <row r="107" spans="1:7" s="9" customFormat="1" ht="27.75" customHeight="1" x14ac:dyDescent="0.25">
      <c r="A107" s="18"/>
      <c r="B107" s="25" t="s">
        <v>128</v>
      </c>
      <c r="C107" s="26" t="s">
        <v>138</v>
      </c>
      <c r="D107" s="27" t="s">
        <v>13</v>
      </c>
      <c r="E107" s="28">
        <v>3500</v>
      </c>
      <c r="F107" s="29"/>
      <c r="G107" s="36">
        <f t="shared" si="6"/>
        <v>-16832676.159999985</v>
      </c>
    </row>
    <row r="108" spans="1:7" s="9" customFormat="1" ht="27.75" customHeight="1" x14ac:dyDescent="0.25">
      <c r="A108" s="18"/>
      <c r="B108" s="25" t="s">
        <v>128</v>
      </c>
      <c r="C108" s="26" t="s">
        <v>139</v>
      </c>
      <c r="D108" s="27" t="s">
        <v>13</v>
      </c>
      <c r="E108" s="28">
        <v>6300</v>
      </c>
      <c r="F108" s="29"/>
      <c r="G108" s="36">
        <f t="shared" si="6"/>
        <v>-16826376.159999985</v>
      </c>
    </row>
    <row r="109" spans="1:7" s="9" customFormat="1" ht="27.75" customHeight="1" x14ac:dyDescent="0.25">
      <c r="A109" s="18"/>
      <c r="B109" s="25" t="s">
        <v>128</v>
      </c>
      <c r="C109" s="26" t="s">
        <v>140</v>
      </c>
      <c r="D109" s="27" t="s">
        <v>13</v>
      </c>
      <c r="E109" s="28">
        <v>6300</v>
      </c>
      <c r="F109" s="29"/>
      <c r="G109" s="36">
        <f t="shared" si="6"/>
        <v>-16820076.159999985</v>
      </c>
    </row>
    <row r="110" spans="1:7" s="9" customFormat="1" ht="27.75" customHeight="1" x14ac:dyDescent="0.25">
      <c r="A110" s="18"/>
      <c r="B110" s="25" t="s">
        <v>128</v>
      </c>
      <c r="C110" s="26" t="s">
        <v>141</v>
      </c>
      <c r="D110" s="27" t="s">
        <v>13</v>
      </c>
      <c r="E110" s="28">
        <v>9450</v>
      </c>
      <c r="F110" s="29"/>
      <c r="G110" s="36">
        <f t="shared" si="6"/>
        <v>-16810626.159999985</v>
      </c>
    </row>
    <row r="111" spans="1:7" s="9" customFormat="1" ht="27.75" customHeight="1" x14ac:dyDescent="0.25">
      <c r="A111" s="18"/>
      <c r="B111" s="25" t="s">
        <v>128</v>
      </c>
      <c r="C111" s="26" t="s">
        <v>142</v>
      </c>
      <c r="D111" s="27" t="s">
        <v>13</v>
      </c>
      <c r="E111" s="28">
        <v>21000</v>
      </c>
      <c r="F111" s="29"/>
      <c r="G111" s="36">
        <f t="shared" si="6"/>
        <v>-16789626.159999985</v>
      </c>
    </row>
    <row r="112" spans="1:7" s="9" customFormat="1" ht="27.75" customHeight="1" x14ac:dyDescent="0.25">
      <c r="A112" s="18"/>
      <c r="B112" s="25" t="s">
        <v>128</v>
      </c>
      <c r="C112" s="26" t="s">
        <v>143</v>
      </c>
      <c r="D112" s="27" t="s">
        <v>13</v>
      </c>
      <c r="E112" s="28">
        <v>2250</v>
      </c>
      <c r="F112" s="29"/>
      <c r="G112" s="36">
        <f t="shared" si="6"/>
        <v>-16787376.159999985</v>
      </c>
    </row>
    <row r="113" spans="1:7" s="9" customFormat="1" ht="27.75" customHeight="1" x14ac:dyDescent="0.25">
      <c r="A113" s="18"/>
      <c r="B113" s="25" t="s">
        <v>128</v>
      </c>
      <c r="C113" s="26" t="s">
        <v>144</v>
      </c>
      <c r="D113" s="27" t="s">
        <v>13</v>
      </c>
      <c r="E113" s="28">
        <v>12600</v>
      </c>
      <c r="F113" s="29"/>
      <c r="G113" s="36">
        <f t="shared" si="6"/>
        <v>-16774776.159999985</v>
      </c>
    </row>
    <row r="114" spans="1:7" s="9" customFormat="1" ht="27.75" customHeight="1" x14ac:dyDescent="0.25">
      <c r="A114" s="18"/>
      <c r="B114" s="25" t="s">
        <v>128</v>
      </c>
      <c r="C114" s="26" t="s">
        <v>145</v>
      </c>
      <c r="D114" s="27" t="s">
        <v>13</v>
      </c>
      <c r="E114" s="28">
        <v>10400</v>
      </c>
      <c r="F114" s="29"/>
      <c r="G114" s="36">
        <f t="shared" si="6"/>
        <v>-16764376.159999985</v>
      </c>
    </row>
    <row r="115" spans="1:7" s="9" customFormat="1" ht="27.75" customHeight="1" x14ac:dyDescent="0.25">
      <c r="A115" s="18"/>
      <c r="B115" s="25" t="s">
        <v>128</v>
      </c>
      <c r="C115" s="26" t="s">
        <v>146</v>
      </c>
      <c r="D115" s="27" t="s">
        <v>13</v>
      </c>
      <c r="E115" s="28">
        <v>22400</v>
      </c>
      <c r="F115" s="29"/>
      <c r="G115" s="36">
        <f t="shared" si="6"/>
        <v>-16741976.159999985</v>
      </c>
    </row>
    <row r="116" spans="1:7" s="9" customFormat="1" ht="27.75" customHeight="1" x14ac:dyDescent="0.25">
      <c r="A116" s="18"/>
      <c r="B116" s="25" t="s">
        <v>128</v>
      </c>
      <c r="C116" s="26" t="s">
        <v>147</v>
      </c>
      <c r="D116" s="27" t="s">
        <v>13</v>
      </c>
      <c r="E116" s="28">
        <v>185190</v>
      </c>
      <c r="F116" s="29"/>
      <c r="G116" s="36">
        <f t="shared" si="6"/>
        <v>-16556786.159999985</v>
      </c>
    </row>
    <row r="117" spans="1:7" s="9" customFormat="1" ht="27.75" customHeight="1" x14ac:dyDescent="0.25">
      <c r="A117" s="18"/>
      <c r="B117" s="25" t="s">
        <v>128</v>
      </c>
      <c r="C117" s="26" t="s">
        <v>148</v>
      </c>
      <c r="D117" s="27" t="s">
        <v>13</v>
      </c>
      <c r="E117" s="28">
        <v>7000</v>
      </c>
      <c r="F117" s="29"/>
      <c r="G117" s="36">
        <f t="shared" si="6"/>
        <v>-16549786.159999985</v>
      </c>
    </row>
    <row r="118" spans="1:7" s="9" customFormat="1" ht="27.75" customHeight="1" x14ac:dyDescent="0.25">
      <c r="A118" s="18"/>
      <c r="B118" s="25" t="s">
        <v>128</v>
      </c>
      <c r="C118" s="26" t="s">
        <v>149</v>
      </c>
      <c r="D118" s="27" t="s">
        <v>13</v>
      </c>
      <c r="E118" s="28">
        <v>185190</v>
      </c>
      <c r="F118" s="29"/>
      <c r="G118" s="36">
        <f t="shared" si="6"/>
        <v>-16364596.159999985</v>
      </c>
    </row>
    <row r="119" spans="1:7" s="9" customFormat="1" ht="27.75" customHeight="1" x14ac:dyDescent="0.25">
      <c r="A119" s="18"/>
      <c r="B119" s="25" t="s">
        <v>128</v>
      </c>
      <c r="C119" s="26" t="s">
        <v>150</v>
      </c>
      <c r="D119" s="27" t="s">
        <v>13</v>
      </c>
      <c r="E119" s="28">
        <v>22500</v>
      </c>
      <c r="F119" s="29"/>
      <c r="G119" s="36">
        <f t="shared" si="6"/>
        <v>-16342096.159999985</v>
      </c>
    </row>
    <row r="120" spans="1:7" s="9" customFormat="1" ht="27.75" customHeight="1" x14ac:dyDescent="0.25">
      <c r="A120" s="18"/>
      <c r="B120" s="25" t="s">
        <v>128</v>
      </c>
      <c r="C120" s="26" t="s">
        <v>151</v>
      </c>
      <c r="D120" s="27" t="s">
        <v>13</v>
      </c>
      <c r="E120" s="28">
        <v>2050</v>
      </c>
      <c r="F120" s="29"/>
      <c r="G120" s="36">
        <f t="shared" si="6"/>
        <v>-16340046.159999985</v>
      </c>
    </row>
    <row r="121" spans="1:7" s="9" customFormat="1" ht="27.75" customHeight="1" x14ac:dyDescent="0.25">
      <c r="A121" s="18"/>
      <c r="B121" s="25" t="s">
        <v>128</v>
      </c>
      <c r="C121" s="26" t="s">
        <v>152</v>
      </c>
      <c r="D121" s="27" t="s">
        <v>13</v>
      </c>
      <c r="E121" s="28">
        <v>18800</v>
      </c>
      <c r="F121" s="29"/>
      <c r="G121" s="36">
        <f t="shared" si="6"/>
        <v>-16321246.159999985</v>
      </c>
    </row>
    <row r="122" spans="1:7" s="9" customFormat="1" ht="27.75" customHeight="1" x14ac:dyDescent="0.25">
      <c r="A122" s="18"/>
      <c r="B122" s="25" t="s">
        <v>128</v>
      </c>
      <c r="C122" s="26" t="s">
        <v>153</v>
      </c>
      <c r="D122" s="27" t="s">
        <v>13</v>
      </c>
      <c r="E122" s="28">
        <v>6300</v>
      </c>
      <c r="F122" s="29"/>
      <c r="G122" s="36">
        <f t="shared" si="6"/>
        <v>-16314946.159999985</v>
      </c>
    </row>
    <row r="123" spans="1:7" s="9" customFormat="1" ht="27.75" customHeight="1" x14ac:dyDescent="0.25">
      <c r="A123" s="18"/>
      <c r="B123" s="25" t="s">
        <v>128</v>
      </c>
      <c r="C123" s="26" t="s">
        <v>154</v>
      </c>
      <c r="D123" s="27" t="s">
        <v>13</v>
      </c>
      <c r="E123" s="28">
        <v>9450</v>
      </c>
      <c r="F123" s="29"/>
      <c r="G123" s="36">
        <f t="shared" si="6"/>
        <v>-16305496.159999985</v>
      </c>
    </row>
    <row r="124" spans="1:7" s="9" customFormat="1" ht="27.75" customHeight="1" x14ac:dyDescent="0.25">
      <c r="A124" s="18"/>
      <c r="B124" s="25" t="s">
        <v>128</v>
      </c>
      <c r="C124" s="26" t="s">
        <v>155</v>
      </c>
      <c r="D124" s="27" t="s">
        <v>13</v>
      </c>
      <c r="E124" s="28">
        <v>2500</v>
      </c>
      <c r="F124" s="29"/>
      <c r="G124" s="36">
        <f t="shared" si="6"/>
        <v>-16302996.159999985</v>
      </c>
    </row>
    <row r="125" spans="1:7" s="9" customFormat="1" ht="27.75" customHeight="1" x14ac:dyDescent="0.25">
      <c r="A125" s="18"/>
      <c r="B125" s="25" t="s">
        <v>128</v>
      </c>
      <c r="C125" s="26" t="s">
        <v>156</v>
      </c>
      <c r="D125" s="27" t="s">
        <v>13</v>
      </c>
      <c r="E125" s="28">
        <v>2500</v>
      </c>
      <c r="F125" s="29"/>
      <c r="G125" s="36">
        <f t="shared" si="6"/>
        <v>-16300496.159999985</v>
      </c>
    </row>
    <row r="126" spans="1:7" s="9" customFormat="1" ht="27.75" customHeight="1" x14ac:dyDescent="0.25">
      <c r="A126" s="18"/>
      <c r="B126" s="25" t="s">
        <v>128</v>
      </c>
      <c r="C126" s="26" t="s">
        <v>157</v>
      </c>
      <c r="D126" s="27" t="s">
        <v>13</v>
      </c>
      <c r="E126" s="28">
        <v>5600</v>
      </c>
      <c r="F126" s="29"/>
      <c r="G126" s="36">
        <f t="shared" si="6"/>
        <v>-16294896.159999985</v>
      </c>
    </row>
    <row r="127" spans="1:7" s="9" customFormat="1" ht="27.75" customHeight="1" x14ac:dyDescent="0.25">
      <c r="A127" s="18"/>
      <c r="B127" s="25" t="s">
        <v>128</v>
      </c>
      <c r="C127" s="26" t="s">
        <v>158</v>
      </c>
      <c r="D127" s="27" t="s">
        <v>13</v>
      </c>
      <c r="E127" s="28">
        <v>14000</v>
      </c>
      <c r="F127" s="29"/>
      <c r="G127" s="36">
        <f t="shared" si="6"/>
        <v>-16280896.159999985</v>
      </c>
    </row>
    <row r="128" spans="1:7" s="9" customFormat="1" ht="27.75" customHeight="1" x14ac:dyDescent="0.25">
      <c r="A128" s="18"/>
      <c r="B128" s="25" t="s">
        <v>128</v>
      </c>
      <c r="C128" s="26" t="s">
        <v>159</v>
      </c>
      <c r="D128" s="27" t="s">
        <v>13</v>
      </c>
      <c r="E128" s="28">
        <v>92400</v>
      </c>
      <c r="F128" s="29"/>
      <c r="G128" s="36">
        <f t="shared" si="6"/>
        <v>-16188496.159999985</v>
      </c>
    </row>
    <row r="129" spans="1:7" s="9" customFormat="1" ht="27.75" customHeight="1" x14ac:dyDescent="0.25">
      <c r="A129" s="18"/>
      <c r="B129" s="25" t="s">
        <v>128</v>
      </c>
      <c r="C129" s="26" t="s">
        <v>160</v>
      </c>
      <c r="D129" s="27" t="s">
        <v>13</v>
      </c>
      <c r="E129" s="28">
        <v>53250</v>
      </c>
      <c r="F129" s="29"/>
      <c r="G129" s="36">
        <f t="shared" si="6"/>
        <v>-16135246.159999985</v>
      </c>
    </row>
    <row r="130" spans="1:7" s="9" customFormat="1" ht="27.75" customHeight="1" x14ac:dyDescent="0.25">
      <c r="A130" s="18"/>
      <c r="B130" s="25" t="s">
        <v>128</v>
      </c>
      <c r="C130" s="26" t="s">
        <v>161</v>
      </c>
      <c r="D130" s="27" t="s">
        <v>13</v>
      </c>
      <c r="E130" s="28">
        <v>424200</v>
      </c>
      <c r="F130" s="29"/>
      <c r="G130" s="36">
        <f t="shared" si="6"/>
        <v>-15711046.159999985</v>
      </c>
    </row>
    <row r="131" spans="1:7" s="9" customFormat="1" ht="27.75" customHeight="1" x14ac:dyDescent="0.25">
      <c r="A131" s="18"/>
      <c r="B131" s="25" t="s">
        <v>128</v>
      </c>
      <c r="C131" s="26" t="s">
        <v>162</v>
      </c>
      <c r="D131" s="27" t="s">
        <v>13</v>
      </c>
      <c r="E131" s="28">
        <v>79297</v>
      </c>
      <c r="F131" s="29"/>
      <c r="G131" s="36">
        <f t="shared" si="6"/>
        <v>-15631749.159999985</v>
      </c>
    </row>
    <row r="132" spans="1:7" s="9" customFormat="1" ht="27.75" customHeight="1" x14ac:dyDescent="0.25">
      <c r="A132" s="18"/>
      <c r="B132" s="25" t="s">
        <v>128</v>
      </c>
      <c r="C132" s="26" t="s">
        <v>35</v>
      </c>
      <c r="D132" s="27" t="s">
        <v>13</v>
      </c>
      <c r="E132" s="28">
        <v>92400</v>
      </c>
      <c r="F132" s="29"/>
      <c r="G132" s="36">
        <f t="shared" si="6"/>
        <v>-15539349.159999985</v>
      </c>
    </row>
    <row r="133" spans="1:7" s="9" customFormat="1" ht="27.75" customHeight="1" x14ac:dyDescent="0.25">
      <c r="A133" s="18"/>
      <c r="B133" s="25" t="s">
        <v>128</v>
      </c>
      <c r="C133" s="26" t="s">
        <v>163</v>
      </c>
      <c r="D133" s="27" t="s">
        <v>13</v>
      </c>
      <c r="E133" s="28">
        <v>2500</v>
      </c>
      <c r="F133" s="29"/>
      <c r="G133" s="36">
        <f t="shared" si="6"/>
        <v>-15536849.159999985</v>
      </c>
    </row>
    <row r="134" spans="1:7" s="9" customFormat="1" ht="27.75" customHeight="1" x14ac:dyDescent="0.25">
      <c r="A134" s="18"/>
      <c r="B134" s="25" t="s">
        <v>128</v>
      </c>
      <c r="C134" s="26" t="s">
        <v>164</v>
      </c>
      <c r="D134" s="27" t="s">
        <v>13</v>
      </c>
      <c r="E134" s="28">
        <v>2400</v>
      </c>
      <c r="F134" s="29"/>
      <c r="G134" s="36">
        <f t="shared" si="6"/>
        <v>-15534449.159999985</v>
      </c>
    </row>
    <row r="135" spans="1:7" s="9" customFormat="1" ht="27.75" customHeight="1" x14ac:dyDescent="0.25">
      <c r="A135" s="18"/>
      <c r="B135" s="25" t="s">
        <v>128</v>
      </c>
      <c r="C135" s="26" t="s">
        <v>165</v>
      </c>
      <c r="D135" s="27" t="s">
        <v>13</v>
      </c>
      <c r="E135" s="28">
        <v>4000</v>
      </c>
      <c r="F135" s="29"/>
      <c r="G135" s="36">
        <f t="shared" si="6"/>
        <v>-15530449.159999985</v>
      </c>
    </row>
    <row r="136" spans="1:7" s="9" customFormat="1" ht="27.75" customHeight="1" x14ac:dyDescent="0.25">
      <c r="A136" s="18"/>
      <c r="B136" s="25" t="s">
        <v>128</v>
      </c>
      <c r="C136" s="26" t="s">
        <v>166</v>
      </c>
      <c r="D136" s="27" t="s">
        <v>13</v>
      </c>
      <c r="E136" s="28">
        <v>7000</v>
      </c>
      <c r="F136" s="29"/>
      <c r="G136" s="36">
        <f t="shared" si="6"/>
        <v>-15523449.159999985</v>
      </c>
    </row>
    <row r="137" spans="1:7" s="9" customFormat="1" ht="27.75" customHeight="1" x14ac:dyDescent="0.25">
      <c r="A137" s="18"/>
      <c r="B137" s="25" t="s">
        <v>128</v>
      </c>
      <c r="C137" s="26" t="s">
        <v>167</v>
      </c>
      <c r="D137" s="27" t="s">
        <v>13</v>
      </c>
      <c r="E137" s="28">
        <v>45000</v>
      </c>
      <c r="F137" s="29"/>
      <c r="G137" s="36">
        <f t="shared" si="6"/>
        <v>-15478449.159999985</v>
      </c>
    </row>
    <row r="138" spans="1:7" s="9" customFormat="1" ht="27.75" customHeight="1" x14ac:dyDescent="0.25">
      <c r="A138" s="18"/>
      <c r="B138" s="25" t="s">
        <v>128</v>
      </c>
      <c r="C138" s="26" t="s">
        <v>168</v>
      </c>
      <c r="D138" s="27" t="s">
        <v>13</v>
      </c>
      <c r="E138" s="28">
        <v>7000</v>
      </c>
      <c r="F138" s="29"/>
      <c r="G138" s="36">
        <f t="shared" si="6"/>
        <v>-15471449.159999985</v>
      </c>
    </row>
    <row r="139" spans="1:7" s="9" customFormat="1" ht="27.75" customHeight="1" x14ac:dyDescent="0.25">
      <c r="A139" s="18"/>
      <c r="B139" s="25" t="s">
        <v>128</v>
      </c>
      <c r="C139" s="26" t="s">
        <v>169</v>
      </c>
      <c r="D139" s="27" t="s">
        <v>13</v>
      </c>
      <c r="E139" s="28">
        <v>362.81</v>
      </c>
      <c r="F139" s="29"/>
      <c r="G139" s="36">
        <f t="shared" si="6"/>
        <v>-15471086.349999985</v>
      </c>
    </row>
    <row r="140" spans="1:7" s="9" customFormat="1" ht="27.75" customHeight="1" x14ac:dyDescent="0.25">
      <c r="A140" s="18"/>
      <c r="B140" s="25" t="s">
        <v>128</v>
      </c>
      <c r="C140" s="26" t="s">
        <v>170</v>
      </c>
      <c r="D140" s="27" t="s">
        <v>171</v>
      </c>
      <c r="E140" s="28">
        <v>2950</v>
      </c>
      <c r="F140" s="29"/>
      <c r="G140" s="36">
        <f t="shared" si="6"/>
        <v>-15468136.349999985</v>
      </c>
    </row>
    <row r="141" spans="1:7" s="9" customFormat="1" ht="27.75" customHeight="1" x14ac:dyDescent="0.25">
      <c r="A141" s="18"/>
      <c r="B141" s="25" t="s">
        <v>128</v>
      </c>
      <c r="C141" s="26" t="s">
        <v>172</v>
      </c>
      <c r="D141" s="27" t="s">
        <v>173</v>
      </c>
      <c r="E141" s="28"/>
      <c r="F141" s="29">
        <v>153000</v>
      </c>
      <c r="G141" s="36">
        <f>+G140-F141</f>
        <v>-15621136.349999985</v>
      </c>
    </row>
    <row r="142" spans="1:7" s="9" customFormat="1" ht="27.75" customHeight="1" x14ac:dyDescent="0.25">
      <c r="A142" s="18"/>
      <c r="B142" s="25" t="s">
        <v>128</v>
      </c>
      <c r="C142" s="26" t="s">
        <v>174</v>
      </c>
      <c r="D142" s="27" t="s">
        <v>175</v>
      </c>
      <c r="E142" s="28"/>
      <c r="F142" s="29">
        <v>100589.84</v>
      </c>
      <c r="G142" s="36">
        <f t="shared" ref="G142:G155" si="7">+G141-F142</f>
        <v>-15721726.189999985</v>
      </c>
    </row>
    <row r="143" spans="1:7" s="9" customFormat="1" ht="27.75" customHeight="1" x14ac:dyDescent="0.25">
      <c r="A143" s="18"/>
      <c r="B143" s="25" t="s">
        <v>128</v>
      </c>
      <c r="C143" s="26" t="s">
        <v>176</v>
      </c>
      <c r="D143" s="27" t="s">
        <v>177</v>
      </c>
      <c r="E143" s="28"/>
      <c r="F143" s="29">
        <v>25726.799999999999</v>
      </c>
      <c r="G143" s="36">
        <f t="shared" si="7"/>
        <v>-15747452.989999985</v>
      </c>
    </row>
    <row r="144" spans="1:7" s="9" customFormat="1" ht="27.75" customHeight="1" x14ac:dyDescent="0.25">
      <c r="A144" s="18"/>
      <c r="B144" s="25" t="s">
        <v>128</v>
      </c>
      <c r="C144" s="26" t="s">
        <v>178</v>
      </c>
      <c r="D144" s="27" t="s">
        <v>179</v>
      </c>
      <c r="E144" s="28"/>
      <c r="F144" s="29">
        <v>39200</v>
      </c>
      <c r="G144" s="36">
        <f t="shared" si="7"/>
        <v>-15786652.989999985</v>
      </c>
    </row>
    <row r="145" spans="1:7" s="9" customFormat="1" ht="27.75" customHeight="1" x14ac:dyDescent="0.25">
      <c r="A145" s="18"/>
      <c r="B145" s="25" t="s">
        <v>128</v>
      </c>
      <c r="C145" s="26" t="s">
        <v>180</v>
      </c>
      <c r="D145" s="27" t="s">
        <v>58</v>
      </c>
      <c r="E145" s="28"/>
      <c r="F145" s="29">
        <v>13400</v>
      </c>
      <c r="G145" s="36">
        <f t="shared" si="7"/>
        <v>-15800052.989999985</v>
      </c>
    </row>
    <row r="146" spans="1:7" s="9" customFormat="1" ht="27.75" customHeight="1" x14ac:dyDescent="0.25">
      <c r="A146" s="18"/>
      <c r="B146" s="25" t="s">
        <v>128</v>
      </c>
      <c r="C146" s="26" t="s">
        <v>181</v>
      </c>
      <c r="D146" s="27" t="s">
        <v>182</v>
      </c>
      <c r="E146" s="28"/>
      <c r="F146" s="29">
        <v>18731.29</v>
      </c>
      <c r="G146" s="36">
        <f t="shared" si="7"/>
        <v>-15818784.279999984</v>
      </c>
    </row>
    <row r="147" spans="1:7" s="9" customFormat="1" ht="27.75" customHeight="1" x14ac:dyDescent="0.25">
      <c r="A147" s="18"/>
      <c r="B147" s="25" t="s">
        <v>128</v>
      </c>
      <c r="C147" s="26" t="s">
        <v>183</v>
      </c>
      <c r="D147" s="27" t="s">
        <v>184</v>
      </c>
      <c r="E147" s="28"/>
      <c r="F147" s="29">
        <v>63000</v>
      </c>
      <c r="G147" s="36">
        <f t="shared" si="7"/>
        <v>-15881784.279999984</v>
      </c>
    </row>
    <row r="148" spans="1:7" s="9" customFormat="1" ht="27.75" customHeight="1" x14ac:dyDescent="0.25">
      <c r="A148" s="18"/>
      <c r="B148" s="25" t="s">
        <v>128</v>
      </c>
      <c r="C148" s="26" t="s">
        <v>185</v>
      </c>
      <c r="D148" s="27" t="s">
        <v>186</v>
      </c>
      <c r="E148" s="28"/>
      <c r="F148" s="29">
        <v>58550</v>
      </c>
      <c r="G148" s="36">
        <f t="shared" si="7"/>
        <v>-15940334.279999984</v>
      </c>
    </row>
    <row r="149" spans="1:7" s="9" customFormat="1" ht="27.75" customHeight="1" x14ac:dyDescent="0.25">
      <c r="A149" s="18"/>
      <c r="B149" s="25" t="s">
        <v>128</v>
      </c>
      <c r="C149" s="26" t="s">
        <v>187</v>
      </c>
      <c r="D149" s="27" t="s">
        <v>188</v>
      </c>
      <c r="E149" s="28"/>
      <c r="F149" s="29">
        <v>135000</v>
      </c>
      <c r="G149" s="36">
        <f t="shared" si="7"/>
        <v>-16075334.279999984</v>
      </c>
    </row>
    <row r="150" spans="1:7" s="9" customFormat="1" ht="27.75" customHeight="1" x14ac:dyDescent="0.25">
      <c r="A150" s="18"/>
      <c r="B150" s="25" t="s">
        <v>128</v>
      </c>
      <c r="C150" s="26" t="s">
        <v>189</v>
      </c>
      <c r="D150" s="27" t="s">
        <v>190</v>
      </c>
      <c r="E150" s="28"/>
      <c r="F150" s="29">
        <v>61600</v>
      </c>
      <c r="G150" s="36">
        <f t="shared" si="7"/>
        <v>-16136934.279999984</v>
      </c>
    </row>
    <row r="151" spans="1:7" s="9" customFormat="1" ht="27.75" customHeight="1" x14ac:dyDescent="0.25">
      <c r="A151" s="18"/>
      <c r="B151" s="25" t="s">
        <v>128</v>
      </c>
      <c r="C151" s="26" t="s">
        <v>191</v>
      </c>
      <c r="D151" s="27" t="s">
        <v>50</v>
      </c>
      <c r="E151" s="28"/>
      <c r="F151" s="29">
        <v>11375</v>
      </c>
      <c r="G151" s="36">
        <f t="shared" si="7"/>
        <v>-16148309.279999984</v>
      </c>
    </row>
    <row r="152" spans="1:7" s="9" customFormat="1" ht="27.75" customHeight="1" x14ac:dyDescent="0.25">
      <c r="A152" s="18"/>
      <c r="B152" s="25" t="s">
        <v>128</v>
      </c>
      <c r="C152" s="26" t="s">
        <v>192</v>
      </c>
      <c r="D152" s="27" t="s">
        <v>193</v>
      </c>
      <c r="E152" s="28"/>
      <c r="F152" s="29">
        <v>520000</v>
      </c>
      <c r="G152" s="36">
        <f t="shared" si="7"/>
        <v>-16668309.279999984</v>
      </c>
    </row>
    <row r="153" spans="1:7" s="9" customFormat="1" ht="27.75" customHeight="1" x14ac:dyDescent="0.25">
      <c r="A153" s="18"/>
      <c r="B153" s="25" t="s">
        <v>128</v>
      </c>
      <c r="C153" s="26" t="s">
        <v>194</v>
      </c>
      <c r="D153" s="27" t="s">
        <v>190</v>
      </c>
      <c r="E153" s="28"/>
      <c r="F153" s="29">
        <v>61165</v>
      </c>
      <c r="G153" s="36">
        <f t="shared" si="7"/>
        <v>-16729474.279999984</v>
      </c>
    </row>
    <row r="154" spans="1:7" s="9" customFormat="1" ht="27.75" customHeight="1" x14ac:dyDescent="0.25">
      <c r="A154" s="18"/>
      <c r="B154" s="25" t="s">
        <v>128</v>
      </c>
      <c r="C154" s="26" t="s">
        <v>195</v>
      </c>
      <c r="D154" s="27" t="s">
        <v>196</v>
      </c>
      <c r="E154" s="28"/>
      <c r="F154" s="29">
        <v>198000</v>
      </c>
      <c r="G154" s="36">
        <f t="shared" si="7"/>
        <v>-16927474.279999986</v>
      </c>
    </row>
    <row r="155" spans="1:7" s="9" customFormat="1" ht="27.75" customHeight="1" x14ac:dyDescent="0.25">
      <c r="A155" s="18"/>
      <c r="B155" s="25" t="s">
        <v>128</v>
      </c>
      <c r="C155" s="26" t="s">
        <v>104</v>
      </c>
      <c r="D155" s="27" t="s">
        <v>197</v>
      </c>
      <c r="E155" s="28"/>
      <c r="F155" s="29">
        <v>8768.08</v>
      </c>
      <c r="G155" s="36">
        <f t="shared" si="7"/>
        <v>-16936242.359999985</v>
      </c>
    </row>
    <row r="156" spans="1:7" s="9" customFormat="1" ht="27.75" customHeight="1" x14ac:dyDescent="0.25">
      <c r="A156" s="18"/>
      <c r="B156" s="25" t="s">
        <v>128</v>
      </c>
      <c r="C156" s="26" t="s">
        <v>104</v>
      </c>
      <c r="D156" s="27" t="s">
        <v>198</v>
      </c>
      <c r="E156" s="28">
        <v>9000</v>
      </c>
      <c r="F156" s="29"/>
      <c r="G156" s="37">
        <f>+G155+E156</f>
        <v>-16927242.359999985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CA13-AFD7-4C1E-A690-70D152068CA9}">
  <dimension ref="A1:N312"/>
  <sheetViews>
    <sheetView workbookViewId="0">
      <selection activeCell="I14" sqref="I14"/>
    </sheetView>
  </sheetViews>
  <sheetFormatPr baseColWidth="10" defaultRowHeight="15" x14ac:dyDescent="0.25"/>
  <cols>
    <col min="1" max="1" width="10.7109375" style="53" customWidth="1"/>
    <col min="2" max="2" width="15.28515625" style="53" customWidth="1"/>
    <col min="3" max="3" width="21" style="53" customWidth="1"/>
    <col min="4" max="4" width="14.85546875" style="53" customWidth="1"/>
    <col min="5" max="5" width="12.7109375" style="53" customWidth="1"/>
    <col min="6" max="6" width="11.7109375" style="53" bestFit="1" customWidth="1"/>
    <col min="7" max="7" width="13" style="53" bestFit="1" customWidth="1"/>
    <col min="8" max="16384" width="11.42578125" style="53"/>
  </cols>
  <sheetData>
    <row r="1" spans="1:7" ht="19.5" x14ac:dyDescent="0.3">
      <c r="A1" s="50"/>
      <c r="B1" s="51"/>
      <c r="C1" s="52" t="s">
        <v>199</v>
      </c>
      <c r="E1" s="50"/>
      <c r="F1" s="50"/>
      <c r="G1" s="51"/>
    </row>
    <row r="2" spans="1:7" x14ac:dyDescent="0.25">
      <c r="A2" s="51"/>
      <c r="B2" s="51"/>
      <c r="C2" s="54" t="s">
        <v>200</v>
      </c>
      <c r="D2" s="54"/>
      <c r="E2" s="54"/>
      <c r="F2" s="54"/>
      <c r="G2" s="54"/>
    </row>
    <row r="3" spans="1:7" x14ac:dyDescent="0.25">
      <c r="A3" s="51"/>
      <c r="B3" s="51"/>
      <c r="C3" s="55" t="s">
        <v>201</v>
      </c>
      <c r="D3" s="55"/>
      <c r="E3" s="55"/>
      <c r="F3" s="54"/>
      <c r="G3" s="54"/>
    </row>
    <row r="4" spans="1:7" x14ac:dyDescent="0.25">
      <c r="A4" s="51"/>
      <c r="B4" s="51"/>
      <c r="C4" s="56" t="s">
        <v>202</v>
      </c>
      <c r="D4" s="56"/>
      <c r="E4" s="56"/>
      <c r="F4" s="54"/>
      <c r="G4" s="54"/>
    </row>
    <row r="5" spans="1:7" x14ac:dyDescent="0.25">
      <c r="A5" s="51"/>
      <c r="B5" s="51"/>
      <c r="C5" s="57">
        <v>44593</v>
      </c>
      <c r="D5" s="58"/>
      <c r="E5" s="54"/>
      <c r="F5" s="54"/>
      <c r="G5" s="54"/>
    </row>
    <row r="6" spans="1:7" x14ac:dyDescent="0.25">
      <c r="A6" s="59" t="s">
        <v>203</v>
      </c>
      <c r="B6" s="51"/>
      <c r="C6" s="60"/>
      <c r="D6" s="54"/>
      <c r="E6" s="54"/>
      <c r="F6" s="54"/>
      <c r="G6" s="54" t="s">
        <v>204</v>
      </c>
    </row>
    <row r="7" spans="1:7" ht="15.75" thickBot="1" x14ac:dyDescent="0.3">
      <c r="A7" s="61" t="s">
        <v>205</v>
      </c>
      <c r="B7" s="61"/>
      <c r="C7" s="61"/>
      <c r="D7" s="61"/>
      <c r="E7" s="61"/>
      <c r="F7" s="61"/>
      <c r="G7" s="62">
        <v>-3216139.79</v>
      </c>
    </row>
    <row r="8" spans="1:7" ht="15.75" thickBot="1" x14ac:dyDescent="0.3">
      <c r="A8" s="63" t="s">
        <v>206</v>
      </c>
      <c r="B8" s="64" t="s">
        <v>207</v>
      </c>
      <c r="C8" s="64" t="s">
        <v>208</v>
      </c>
      <c r="D8" s="65" t="s">
        <v>209</v>
      </c>
      <c r="E8" s="64" t="s">
        <v>210</v>
      </c>
      <c r="F8" s="64" t="s">
        <v>211</v>
      </c>
      <c r="G8" s="66" t="s">
        <v>212</v>
      </c>
    </row>
    <row r="9" spans="1:7" x14ac:dyDescent="0.25">
      <c r="A9" s="67">
        <v>44593</v>
      </c>
      <c r="B9" s="68" t="s">
        <v>213</v>
      </c>
      <c r="C9" s="68" t="s">
        <v>214</v>
      </c>
      <c r="D9" s="69" t="s">
        <v>215</v>
      </c>
      <c r="E9" s="70">
        <v>138150</v>
      </c>
      <c r="F9" s="69"/>
      <c r="G9" s="71">
        <f>+G7+E9</f>
        <v>-3077989.79</v>
      </c>
    </row>
    <row r="10" spans="1:7" x14ac:dyDescent="0.25">
      <c r="A10" s="67">
        <v>44593</v>
      </c>
      <c r="B10" s="68" t="s">
        <v>213</v>
      </c>
      <c r="C10" s="68" t="s">
        <v>214</v>
      </c>
      <c r="D10" s="72" t="s">
        <v>216</v>
      </c>
      <c r="E10" s="70">
        <v>109200</v>
      </c>
      <c r="F10" s="72"/>
      <c r="G10" s="71">
        <f>+G9+E10</f>
        <v>-2968789.79</v>
      </c>
    </row>
    <row r="11" spans="1:7" x14ac:dyDescent="0.25">
      <c r="A11" s="67">
        <v>44593</v>
      </c>
      <c r="B11" s="68" t="s">
        <v>213</v>
      </c>
      <c r="C11" s="68" t="s">
        <v>214</v>
      </c>
      <c r="D11" s="72" t="s">
        <v>217</v>
      </c>
      <c r="E11" s="70">
        <v>21937.5</v>
      </c>
      <c r="F11" s="72"/>
      <c r="G11" s="71">
        <f t="shared" ref="G11:G21" si="0">+G10+E11</f>
        <v>-2946852.29</v>
      </c>
    </row>
    <row r="12" spans="1:7" x14ac:dyDescent="0.25">
      <c r="A12" s="67">
        <v>44593</v>
      </c>
      <c r="B12" s="68" t="s">
        <v>213</v>
      </c>
      <c r="C12" s="68" t="s">
        <v>214</v>
      </c>
      <c r="D12" s="72" t="s">
        <v>218</v>
      </c>
      <c r="E12" s="70">
        <v>8250</v>
      </c>
      <c r="F12" s="72"/>
      <c r="G12" s="71">
        <f t="shared" si="0"/>
        <v>-2938602.29</v>
      </c>
    </row>
    <row r="13" spans="1:7" x14ac:dyDescent="0.25">
      <c r="A13" s="67">
        <v>44593</v>
      </c>
      <c r="B13" s="68" t="s">
        <v>213</v>
      </c>
      <c r="C13" s="68" t="s">
        <v>214</v>
      </c>
      <c r="D13" s="72" t="s">
        <v>219</v>
      </c>
      <c r="E13" s="70">
        <v>6300</v>
      </c>
      <c r="F13" s="72"/>
      <c r="G13" s="71">
        <f t="shared" si="0"/>
        <v>-2932302.29</v>
      </c>
    </row>
    <row r="14" spans="1:7" x14ac:dyDescent="0.25">
      <c r="A14" s="67">
        <v>44593</v>
      </c>
      <c r="B14" s="68" t="s">
        <v>213</v>
      </c>
      <c r="C14" s="68" t="s">
        <v>214</v>
      </c>
      <c r="D14" s="72" t="s">
        <v>220</v>
      </c>
      <c r="E14" s="70">
        <v>25400</v>
      </c>
      <c r="F14" s="72"/>
      <c r="G14" s="71">
        <f t="shared" si="0"/>
        <v>-2906902.29</v>
      </c>
    </row>
    <row r="15" spans="1:7" x14ac:dyDescent="0.25">
      <c r="A15" s="67">
        <v>44593</v>
      </c>
      <c r="B15" s="68" t="s">
        <v>213</v>
      </c>
      <c r="C15" s="68" t="s">
        <v>214</v>
      </c>
      <c r="D15" s="72" t="s">
        <v>221</v>
      </c>
      <c r="E15" s="70">
        <v>8400</v>
      </c>
      <c r="F15" s="72"/>
      <c r="G15" s="71">
        <f t="shared" si="0"/>
        <v>-2898502.29</v>
      </c>
    </row>
    <row r="16" spans="1:7" x14ac:dyDescent="0.25">
      <c r="A16" s="67">
        <v>44593</v>
      </c>
      <c r="B16" s="68" t="s">
        <v>213</v>
      </c>
      <c r="C16" s="68" t="s">
        <v>214</v>
      </c>
      <c r="D16" s="72" t="s">
        <v>222</v>
      </c>
      <c r="E16" s="70">
        <v>120900</v>
      </c>
      <c r="F16" s="72"/>
      <c r="G16" s="71">
        <f t="shared" si="0"/>
        <v>-2777602.29</v>
      </c>
    </row>
    <row r="17" spans="1:7" x14ac:dyDescent="0.25">
      <c r="A17" s="67">
        <v>44593</v>
      </c>
      <c r="B17" s="68" t="s">
        <v>213</v>
      </c>
      <c r="C17" s="68" t="s">
        <v>214</v>
      </c>
      <c r="D17" s="72" t="s">
        <v>223</v>
      </c>
      <c r="E17" s="70">
        <v>483200</v>
      </c>
      <c r="F17" s="72"/>
      <c r="G17" s="71">
        <f t="shared" si="0"/>
        <v>-2294402.29</v>
      </c>
    </row>
    <row r="18" spans="1:7" x14ac:dyDescent="0.25">
      <c r="A18" s="67">
        <v>44593</v>
      </c>
      <c r="B18" s="68" t="s">
        <v>213</v>
      </c>
      <c r="C18" s="68" t="s">
        <v>214</v>
      </c>
      <c r="D18" s="72" t="s">
        <v>224</v>
      </c>
      <c r="E18" s="70">
        <v>1600</v>
      </c>
      <c r="F18" s="73"/>
      <c r="G18" s="71">
        <f t="shared" si="0"/>
        <v>-2292802.29</v>
      </c>
    </row>
    <row r="19" spans="1:7" x14ac:dyDescent="0.25">
      <c r="A19" s="67">
        <v>44593</v>
      </c>
      <c r="B19" s="68" t="s">
        <v>213</v>
      </c>
      <c r="C19" s="68" t="s">
        <v>214</v>
      </c>
      <c r="D19" s="72" t="s">
        <v>225</v>
      </c>
      <c r="E19" s="70">
        <v>76300</v>
      </c>
      <c r="F19" s="73"/>
      <c r="G19" s="71">
        <f t="shared" si="0"/>
        <v>-2216502.29</v>
      </c>
    </row>
    <row r="20" spans="1:7" x14ac:dyDescent="0.25">
      <c r="A20" s="67">
        <v>44593</v>
      </c>
      <c r="B20" s="68" t="s">
        <v>213</v>
      </c>
      <c r="C20" s="68" t="s">
        <v>214</v>
      </c>
      <c r="D20" s="72" t="s">
        <v>226</v>
      </c>
      <c r="E20" s="70">
        <v>600</v>
      </c>
      <c r="F20" s="73"/>
      <c r="G20" s="71">
        <f t="shared" si="0"/>
        <v>-2215902.29</v>
      </c>
    </row>
    <row r="21" spans="1:7" x14ac:dyDescent="0.25">
      <c r="A21" s="67">
        <v>44593</v>
      </c>
      <c r="B21" s="68" t="s">
        <v>213</v>
      </c>
      <c r="C21" s="68" t="s">
        <v>214</v>
      </c>
      <c r="D21" s="72" t="s">
        <v>227</v>
      </c>
      <c r="E21" s="70">
        <v>3200</v>
      </c>
      <c r="F21" s="73"/>
      <c r="G21" s="71">
        <f t="shared" si="0"/>
        <v>-2212702.29</v>
      </c>
    </row>
    <row r="22" spans="1:7" ht="48" customHeight="1" x14ac:dyDescent="0.25">
      <c r="A22" s="67">
        <v>44593</v>
      </c>
      <c r="B22" s="68" t="s">
        <v>228</v>
      </c>
      <c r="C22" s="68" t="s">
        <v>229</v>
      </c>
      <c r="D22" s="72"/>
      <c r="E22" s="70"/>
      <c r="F22" s="73">
        <v>100000</v>
      </c>
      <c r="G22" s="71">
        <f>+G21-F22</f>
        <v>-2312702.29</v>
      </c>
    </row>
    <row r="23" spans="1:7" ht="44.25" customHeight="1" x14ac:dyDescent="0.25">
      <c r="A23" s="67">
        <v>44593</v>
      </c>
      <c r="B23" s="68" t="s">
        <v>230</v>
      </c>
      <c r="C23" s="68" t="s">
        <v>231</v>
      </c>
      <c r="D23" s="72"/>
      <c r="E23" s="70"/>
      <c r="F23" s="73">
        <v>91432.22</v>
      </c>
      <c r="G23" s="71">
        <f t="shared" ref="G23:G31" si="1">+G22-F23</f>
        <v>-2404134.5100000002</v>
      </c>
    </row>
    <row r="24" spans="1:7" ht="51.75" customHeight="1" x14ac:dyDescent="0.25">
      <c r="A24" s="67">
        <v>44593</v>
      </c>
      <c r="B24" s="68" t="s">
        <v>232</v>
      </c>
      <c r="C24" s="68" t="s">
        <v>233</v>
      </c>
      <c r="D24" s="72"/>
      <c r="E24" s="70" t="s">
        <v>234</v>
      </c>
      <c r="F24" s="73">
        <v>110200</v>
      </c>
      <c r="G24" s="71">
        <f t="shared" si="1"/>
        <v>-2514334.5100000002</v>
      </c>
    </row>
    <row r="25" spans="1:7" ht="38.25" customHeight="1" x14ac:dyDescent="0.25">
      <c r="A25" s="67">
        <v>44593</v>
      </c>
      <c r="B25" s="68" t="s">
        <v>235</v>
      </c>
      <c r="C25" s="68" t="s">
        <v>236</v>
      </c>
      <c r="D25" s="72"/>
      <c r="E25" s="70"/>
      <c r="F25" s="73">
        <v>513900</v>
      </c>
      <c r="G25" s="71">
        <f t="shared" si="1"/>
        <v>-3028234.5100000002</v>
      </c>
    </row>
    <row r="26" spans="1:7" ht="38.25" customHeight="1" x14ac:dyDescent="0.25">
      <c r="A26" s="67">
        <v>44595</v>
      </c>
      <c r="B26" s="68" t="s">
        <v>237</v>
      </c>
      <c r="C26" s="68" t="s">
        <v>238</v>
      </c>
      <c r="D26" s="72"/>
      <c r="E26" s="70"/>
      <c r="F26" s="73">
        <v>72000</v>
      </c>
      <c r="G26" s="71">
        <f t="shared" si="1"/>
        <v>-3100234.5100000002</v>
      </c>
    </row>
    <row r="27" spans="1:7" ht="43.5" customHeight="1" x14ac:dyDescent="0.25">
      <c r="A27" s="67">
        <v>44594</v>
      </c>
      <c r="B27" s="68" t="s">
        <v>235</v>
      </c>
      <c r="C27" s="68" t="s">
        <v>239</v>
      </c>
      <c r="D27" s="72"/>
      <c r="E27" s="70"/>
      <c r="F27" s="73">
        <v>30000</v>
      </c>
      <c r="G27" s="71">
        <f t="shared" si="1"/>
        <v>-3130234.5100000002</v>
      </c>
    </row>
    <row r="28" spans="1:7" ht="43.5" customHeight="1" x14ac:dyDescent="0.25">
      <c r="A28" s="67">
        <v>44595</v>
      </c>
      <c r="B28" s="68" t="s">
        <v>240</v>
      </c>
      <c r="C28" s="68" t="s">
        <v>241</v>
      </c>
      <c r="D28" s="72"/>
      <c r="E28" s="70"/>
      <c r="F28" s="73">
        <v>931000</v>
      </c>
      <c r="G28" s="71">
        <f t="shared" si="1"/>
        <v>-4061234.5100000002</v>
      </c>
    </row>
    <row r="29" spans="1:7" ht="49.5" customHeight="1" x14ac:dyDescent="0.25">
      <c r="A29" s="67">
        <v>44230</v>
      </c>
      <c r="B29" s="68" t="s">
        <v>242</v>
      </c>
      <c r="C29" s="68" t="s">
        <v>243</v>
      </c>
      <c r="D29" s="72"/>
      <c r="E29" s="70"/>
      <c r="F29" s="73">
        <v>142200</v>
      </c>
      <c r="G29" s="71">
        <f t="shared" si="1"/>
        <v>-4203434.51</v>
      </c>
    </row>
    <row r="30" spans="1:7" ht="53.25" customHeight="1" x14ac:dyDescent="0.25">
      <c r="A30" s="67">
        <v>44595</v>
      </c>
      <c r="B30" s="68" t="s">
        <v>235</v>
      </c>
      <c r="C30" s="68" t="s">
        <v>244</v>
      </c>
      <c r="D30" s="72"/>
      <c r="E30" s="70"/>
      <c r="F30" s="73">
        <v>220500</v>
      </c>
      <c r="G30" s="71">
        <f t="shared" si="1"/>
        <v>-4423934.51</v>
      </c>
    </row>
    <row r="31" spans="1:7" ht="53.25" customHeight="1" x14ac:dyDescent="0.25">
      <c r="A31" s="67">
        <v>44624</v>
      </c>
      <c r="B31" s="68" t="s">
        <v>245</v>
      </c>
      <c r="C31" s="68" t="s">
        <v>246</v>
      </c>
      <c r="D31" s="72"/>
      <c r="E31" s="70"/>
      <c r="F31" s="73">
        <v>1659000</v>
      </c>
      <c r="G31" s="71">
        <f t="shared" si="1"/>
        <v>-6082934.5099999998</v>
      </c>
    </row>
    <row r="32" spans="1:7" ht="19.5" customHeight="1" x14ac:dyDescent="0.25">
      <c r="A32" s="67"/>
      <c r="B32" s="68" t="s">
        <v>213</v>
      </c>
      <c r="C32" s="68" t="s">
        <v>214</v>
      </c>
      <c r="D32" s="72" t="s">
        <v>247</v>
      </c>
      <c r="E32" s="70">
        <v>1650</v>
      </c>
      <c r="F32" s="73"/>
      <c r="G32" s="71">
        <f>+G31+E32</f>
        <v>-6081284.5099999998</v>
      </c>
    </row>
    <row r="33" spans="1:7" x14ac:dyDescent="0.25">
      <c r="A33" s="67">
        <v>44594</v>
      </c>
      <c r="B33" s="68" t="s">
        <v>213</v>
      </c>
      <c r="C33" s="68" t="s">
        <v>214</v>
      </c>
      <c r="D33" s="72" t="s">
        <v>248</v>
      </c>
      <c r="E33" s="70">
        <v>9000</v>
      </c>
      <c r="F33" s="73"/>
      <c r="G33" s="71">
        <f t="shared" ref="G33:G51" si="2">+G32+E33</f>
        <v>-6072284.5099999998</v>
      </c>
    </row>
    <row r="34" spans="1:7" x14ac:dyDescent="0.25">
      <c r="A34" s="67">
        <v>44594</v>
      </c>
      <c r="B34" s="68" t="s">
        <v>213</v>
      </c>
      <c r="C34" s="68" t="s">
        <v>214</v>
      </c>
      <c r="D34" s="72" t="s">
        <v>249</v>
      </c>
      <c r="E34" s="70">
        <v>500</v>
      </c>
      <c r="F34" s="73"/>
      <c r="G34" s="71">
        <f t="shared" si="2"/>
        <v>-6071784.5099999998</v>
      </c>
    </row>
    <row r="35" spans="1:7" x14ac:dyDescent="0.25">
      <c r="A35" s="67">
        <v>44594</v>
      </c>
      <c r="B35" s="68" t="s">
        <v>213</v>
      </c>
      <c r="C35" s="68" t="s">
        <v>214</v>
      </c>
      <c r="D35" s="72" t="s">
        <v>250</v>
      </c>
      <c r="E35" s="70">
        <v>1700</v>
      </c>
      <c r="F35" s="73"/>
      <c r="G35" s="71">
        <f t="shared" si="2"/>
        <v>-6070084.5099999998</v>
      </c>
    </row>
    <row r="36" spans="1:7" x14ac:dyDescent="0.25">
      <c r="A36" s="67">
        <v>44594</v>
      </c>
      <c r="B36" s="68" t="s">
        <v>213</v>
      </c>
      <c r="C36" s="68" t="s">
        <v>214</v>
      </c>
      <c r="D36" s="72" t="s">
        <v>251</v>
      </c>
      <c r="E36" s="70">
        <v>32600</v>
      </c>
      <c r="F36" s="73"/>
      <c r="G36" s="71">
        <f t="shared" si="2"/>
        <v>-6037484.5099999998</v>
      </c>
    </row>
    <row r="37" spans="1:7" x14ac:dyDescent="0.25">
      <c r="A37" s="67">
        <v>44594</v>
      </c>
      <c r="B37" s="68" t="s">
        <v>213</v>
      </c>
      <c r="C37" s="68" t="s">
        <v>214</v>
      </c>
      <c r="D37" s="72" t="s">
        <v>252</v>
      </c>
      <c r="E37" s="70">
        <v>1500</v>
      </c>
      <c r="F37" s="73"/>
      <c r="G37" s="71">
        <f t="shared" si="2"/>
        <v>-6035984.5099999998</v>
      </c>
    </row>
    <row r="38" spans="1:7" x14ac:dyDescent="0.25">
      <c r="A38" s="67">
        <v>44594</v>
      </c>
      <c r="B38" s="68" t="s">
        <v>213</v>
      </c>
      <c r="C38" s="68" t="s">
        <v>214</v>
      </c>
      <c r="D38" s="72" t="s">
        <v>253</v>
      </c>
      <c r="E38" s="70">
        <v>55600</v>
      </c>
      <c r="F38" s="73"/>
      <c r="G38" s="71">
        <f t="shared" si="2"/>
        <v>-5980384.5099999998</v>
      </c>
    </row>
    <row r="39" spans="1:7" x14ac:dyDescent="0.25">
      <c r="A39" s="67">
        <v>44594</v>
      </c>
      <c r="B39" s="68" t="s">
        <v>213</v>
      </c>
      <c r="C39" s="68" t="s">
        <v>214</v>
      </c>
      <c r="D39" s="72" t="s">
        <v>254</v>
      </c>
      <c r="E39" s="70">
        <v>284300</v>
      </c>
      <c r="F39" s="73"/>
      <c r="G39" s="71">
        <f t="shared" si="2"/>
        <v>-5696084.5099999998</v>
      </c>
    </row>
    <row r="40" spans="1:7" ht="18.75" customHeight="1" x14ac:dyDescent="0.25">
      <c r="A40" s="67">
        <v>44595</v>
      </c>
      <c r="B40" s="68" t="s">
        <v>213</v>
      </c>
      <c r="C40" s="68" t="s">
        <v>214</v>
      </c>
      <c r="D40" s="72" t="s">
        <v>255</v>
      </c>
      <c r="E40" s="70">
        <v>94200</v>
      </c>
      <c r="F40" s="73"/>
      <c r="G40" s="71">
        <f t="shared" si="2"/>
        <v>-5601884.5099999998</v>
      </c>
    </row>
    <row r="41" spans="1:7" x14ac:dyDescent="0.25">
      <c r="A41" s="67">
        <v>44595</v>
      </c>
      <c r="B41" s="68" t="s">
        <v>213</v>
      </c>
      <c r="C41" s="68" t="s">
        <v>214</v>
      </c>
      <c r="D41" s="72" t="s">
        <v>256</v>
      </c>
      <c r="E41" s="70">
        <v>55600</v>
      </c>
      <c r="F41" s="73"/>
      <c r="G41" s="71">
        <f t="shared" si="2"/>
        <v>-5546284.5099999998</v>
      </c>
    </row>
    <row r="42" spans="1:7" x14ac:dyDescent="0.25">
      <c r="A42" s="67">
        <v>44230</v>
      </c>
      <c r="B42" s="68" t="s">
        <v>213</v>
      </c>
      <c r="C42" s="68" t="s">
        <v>214</v>
      </c>
      <c r="D42" s="72" t="s">
        <v>257</v>
      </c>
      <c r="E42" s="70">
        <v>5600</v>
      </c>
      <c r="F42" s="73"/>
      <c r="G42" s="71">
        <f t="shared" si="2"/>
        <v>-5540684.5099999998</v>
      </c>
    </row>
    <row r="43" spans="1:7" x14ac:dyDescent="0.25">
      <c r="A43" s="67">
        <v>44595</v>
      </c>
      <c r="B43" s="68" t="s">
        <v>213</v>
      </c>
      <c r="C43" s="68" t="s">
        <v>214</v>
      </c>
      <c r="D43" s="72" t="s">
        <v>250</v>
      </c>
      <c r="E43" s="70">
        <v>9600</v>
      </c>
      <c r="F43" s="73"/>
      <c r="G43" s="71">
        <f t="shared" si="2"/>
        <v>-5531084.5099999998</v>
      </c>
    </row>
    <row r="44" spans="1:7" x14ac:dyDescent="0.25">
      <c r="A44" s="67">
        <v>44595</v>
      </c>
      <c r="B44" s="68" t="s">
        <v>213</v>
      </c>
      <c r="C44" s="68" t="s">
        <v>214</v>
      </c>
      <c r="D44" s="72" t="s">
        <v>258</v>
      </c>
      <c r="E44" s="70">
        <v>53000</v>
      </c>
      <c r="F44" s="73"/>
      <c r="G44" s="71">
        <f t="shared" si="2"/>
        <v>-5478084.5099999998</v>
      </c>
    </row>
    <row r="45" spans="1:7" ht="18" customHeight="1" x14ac:dyDescent="0.25">
      <c r="A45" s="67" t="s">
        <v>259</v>
      </c>
      <c r="B45" s="68" t="s">
        <v>213</v>
      </c>
      <c r="C45" s="68" t="s">
        <v>214</v>
      </c>
      <c r="D45" s="72" t="s">
        <v>260</v>
      </c>
      <c r="E45" s="70">
        <v>2100</v>
      </c>
      <c r="F45" s="73"/>
      <c r="G45" s="71">
        <f t="shared" si="2"/>
        <v>-5475984.5099999998</v>
      </c>
    </row>
    <row r="46" spans="1:7" ht="19.5" customHeight="1" x14ac:dyDescent="0.25">
      <c r="A46" s="67" t="s">
        <v>259</v>
      </c>
      <c r="B46" s="68" t="s">
        <v>213</v>
      </c>
      <c r="C46" s="68" t="s">
        <v>214</v>
      </c>
      <c r="D46" s="72" t="s">
        <v>261</v>
      </c>
      <c r="E46" s="70">
        <v>193100</v>
      </c>
      <c r="F46" s="73"/>
      <c r="G46" s="71">
        <f t="shared" si="2"/>
        <v>-5282884.51</v>
      </c>
    </row>
    <row r="47" spans="1:7" ht="17.25" customHeight="1" x14ac:dyDescent="0.25">
      <c r="A47" s="67">
        <v>44230</v>
      </c>
      <c r="B47" s="68" t="s">
        <v>213</v>
      </c>
      <c r="C47" s="68" t="s">
        <v>214</v>
      </c>
      <c r="D47" s="72" t="s">
        <v>262</v>
      </c>
      <c r="E47" s="70">
        <v>174200</v>
      </c>
      <c r="F47" s="73"/>
      <c r="G47" s="71">
        <f t="shared" si="2"/>
        <v>-5108684.51</v>
      </c>
    </row>
    <row r="48" spans="1:7" x14ac:dyDescent="0.25">
      <c r="A48" s="67">
        <v>44595</v>
      </c>
      <c r="B48" s="68" t="s">
        <v>213</v>
      </c>
      <c r="C48" s="68" t="s">
        <v>214</v>
      </c>
      <c r="D48" s="72" t="s">
        <v>263</v>
      </c>
      <c r="E48" s="70">
        <v>513200</v>
      </c>
      <c r="F48" s="73"/>
      <c r="G48" s="71">
        <f t="shared" si="2"/>
        <v>-4595484.51</v>
      </c>
    </row>
    <row r="49" spans="1:9" ht="16.5" customHeight="1" x14ac:dyDescent="0.25">
      <c r="A49" s="67">
        <v>44595</v>
      </c>
      <c r="B49" s="68" t="s">
        <v>213</v>
      </c>
      <c r="C49" s="68" t="s">
        <v>214</v>
      </c>
      <c r="D49" s="72" t="s">
        <v>264</v>
      </c>
      <c r="E49" s="70">
        <v>41500</v>
      </c>
      <c r="F49" s="73"/>
      <c r="G49" s="71">
        <f t="shared" si="2"/>
        <v>-4553984.51</v>
      </c>
    </row>
    <row r="50" spans="1:9" ht="18.75" customHeight="1" x14ac:dyDescent="0.25">
      <c r="A50" s="67">
        <v>44595</v>
      </c>
      <c r="B50" s="68" t="s">
        <v>213</v>
      </c>
      <c r="C50" s="68" t="s">
        <v>214</v>
      </c>
      <c r="D50" s="72" t="s">
        <v>251</v>
      </c>
      <c r="E50" s="70">
        <v>500</v>
      </c>
      <c r="F50" s="73"/>
      <c r="G50" s="71">
        <f t="shared" si="2"/>
        <v>-4553484.51</v>
      </c>
    </row>
    <row r="51" spans="1:9" ht="18.75" customHeight="1" x14ac:dyDescent="0.25">
      <c r="A51" s="67">
        <v>44595</v>
      </c>
      <c r="B51" s="68" t="s">
        <v>213</v>
      </c>
      <c r="C51" s="68" t="s">
        <v>214</v>
      </c>
      <c r="D51" s="72"/>
      <c r="E51" s="70">
        <v>900</v>
      </c>
      <c r="F51" s="73"/>
      <c r="G51" s="71">
        <f t="shared" si="2"/>
        <v>-4552584.51</v>
      </c>
      <c r="I51" s="53" t="s">
        <v>265</v>
      </c>
    </row>
    <row r="52" spans="1:9" ht="48.75" customHeight="1" x14ac:dyDescent="0.25">
      <c r="A52" s="67">
        <v>44595</v>
      </c>
      <c r="B52" s="68" t="s">
        <v>235</v>
      </c>
      <c r="C52" s="68" t="s">
        <v>266</v>
      </c>
      <c r="D52" s="72"/>
      <c r="E52" s="70"/>
      <c r="F52" s="73">
        <v>108000</v>
      </c>
      <c r="G52" s="71">
        <f>+G51-F52</f>
        <v>-4660584.51</v>
      </c>
    </row>
    <row r="53" spans="1:9" ht="51.75" customHeight="1" x14ac:dyDescent="0.25">
      <c r="A53" s="67">
        <v>44595</v>
      </c>
      <c r="B53" s="74" t="s">
        <v>235</v>
      </c>
      <c r="C53" s="68" t="s">
        <v>267</v>
      </c>
      <c r="D53" s="72"/>
      <c r="E53" s="70"/>
      <c r="F53" s="73">
        <v>135000</v>
      </c>
      <c r="G53" s="71">
        <f t="shared" ref="G53:G56" si="3">+G52-F53</f>
        <v>-4795584.51</v>
      </c>
    </row>
    <row r="54" spans="1:9" ht="60" customHeight="1" x14ac:dyDescent="0.25">
      <c r="A54" s="67">
        <v>44595</v>
      </c>
      <c r="B54" s="74" t="s">
        <v>235</v>
      </c>
      <c r="C54" s="68" t="s">
        <v>268</v>
      </c>
      <c r="D54" s="72"/>
      <c r="E54" s="70"/>
      <c r="F54" s="73">
        <v>110200</v>
      </c>
      <c r="G54" s="71">
        <f t="shared" si="3"/>
        <v>-4905784.51</v>
      </c>
    </row>
    <row r="55" spans="1:9" ht="60" customHeight="1" x14ac:dyDescent="0.25">
      <c r="A55" s="67">
        <v>44602</v>
      </c>
      <c r="B55" s="74" t="s">
        <v>269</v>
      </c>
      <c r="C55" s="68" t="s">
        <v>270</v>
      </c>
      <c r="D55" s="72"/>
      <c r="E55" s="70"/>
      <c r="F55" s="73">
        <v>637200</v>
      </c>
      <c r="G55" s="71">
        <f t="shared" si="3"/>
        <v>-5542984.5099999998</v>
      </c>
    </row>
    <row r="56" spans="1:9" ht="60" customHeight="1" x14ac:dyDescent="0.25">
      <c r="A56" s="67">
        <v>44603</v>
      </c>
      <c r="B56" s="74" t="s">
        <v>235</v>
      </c>
      <c r="C56" s="68" t="s">
        <v>271</v>
      </c>
      <c r="D56" s="72"/>
      <c r="E56" s="70"/>
      <c r="F56" s="73">
        <v>288225</v>
      </c>
      <c r="G56" s="71">
        <f t="shared" si="3"/>
        <v>-5831209.5099999998</v>
      </c>
    </row>
    <row r="57" spans="1:9" ht="34.5" customHeight="1" x14ac:dyDescent="0.25">
      <c r="A57" s="67"/>
      <c r="B57" s="74" t="s">
        <v>272</v>
      </c>
      <c r="C57" s="68" t="s">
        <v>214</v>
      </c>
      <c r="D57" s="72" t="s">
        <v>273</v>
      </c>
      <c r="E57" s="70">
        <v>7937.5</v>
      </c>
      <c r="F57" s="73"/>
      <c r="G57" s="71">
        <f>+G56+E57</f>
        <v>-5823272.0099999998</v>
      </c>
    </row>
    <row r="58" spans="1:9" ht="30.75" customHeight="1" x14ac:dyDescent="0.25">
      <c r="A58" s="67">
        <v>44596</v>
      </c>
      <c r="B58" s="74" t="s">
        <v>274</v>
      </c>
      <c r="C58" s="68" t="s">
        <v>275</v>
      </c>
      <c r="D58" s="72" t="s">
        <v>276</v>
      </c>
      <c r="E58" s="70">
        <v>1659000</v>
      </c>
      <c r="F58" s="73"/>
      <c r="G58" s="71">
        <f t="shared" ref="G58:G66" si="4">+G57+E58</f>
        <v>-4164272.01</v>
      </c>
    </row>
    <row r="59" spans="1:9" ht="30.75" customHeight="1" x14ac:dyDescent="0.25">
      <c r="A59" s="67">
        <v>43865</v>
      </c>
      <c r="B59" s="74" t="s">
        <v>277</v>
      </c>
      <c r="C59" s="68" t="s">
        <v>214</v>
      </c>
      <c r="D59" s="72" t="s">
        <v>278</v>
      </c>
      <c r="E59" s="70">
        <v>5500</v>
      </c>
      <c r="F59" s="73"/>
      <c r="G59" s="71">
        <f t="shared" si="4"/>
        <v>-4158772.01</v>
      </c>
    </row>
    <row r="60" spans="1:9" ht="18.75" customHeight="1" x14ac:dyDescent="0.25">
      <c r="A60" s="67">
        <v>44596</v>
      </c>
      <c r="B60" s="68" t="s">
        <v>213</v>
      </c>
      <c r="C60" s="68" t="s">
        <v>214</v>
      </c>
      <c r="D60" s="72" t="s">
        <v>279</v>
      </c>
      <c r="E60" s="70">
        <v>1500</v>
      </c>
      <c r="F60" s="73"/>
      <c r="G60" s="71">
        <f t="shared" si="4"/>
        <v>-4157272.01</v>
      </c>
    </row>
    <row r="61" spans="1:9" x14ac:dyDescent="0.25">
      <c r="A61" s="67">
        <v>44596</v>
      </c>
      <c r="B61" s="68" t="s">
        <v>213</v>
      </c>
      <c r="C61" s="68" t="s">
        <v>214</v>
      </c>
      <c r="D61" s="72" t="s">
        <v>280</v>
      </c>
      <c r="E61" s="70">
        <v>1500</v>
      </c>
      <c r="F61" s="73"/>
      <c r="G61" s="71">
        <f t="shared" si="4"/>
        <v>-4155772.01</v>
      </c>
    </row>
    <row r="62" spans="1:9" ht="17.25" customHeight="1" x14ac:dyDescent="0.25">
      <c r="A62" s="67">
        <v>44596</v>
      </c>
      <c r="B62" s="68" t="s">
        <v>213</v>
      </c>
      <c r="C62" s="68" t="s">
        <v>214</v>
      </c>
      <c r="D62" s="72" t="s">
        <v>281</v>
      </c>
      <c r="E62" s="70">
        <v>66800</v>
      </c>
      <c r="F62" s="73"/>
      <c r="G62" s="71">
        <f t="shared" si="4"/>
        <v>-4088972.01</v>
      </c>
    </row>
    <row r="63" spans="1:9" ht="17.25" customHeight="1" x14ac:dyDescent="0.25">
      <c r="A63" s="67">
        <v>44596</v>
      </c>
      <c r="B63" s="68" t="s">
        <v>213</v>
      </c>
      <c r="C63" s="68" t="s">
        <v>214</v>
      </c>
      <c r="D63" s="72" t="s">
        <v>282</v>
      </c>
      <c r="E63" s="70">
        <v>1800</v>
      </c>
      <c r="F63" s="73"/>
      <c r="G63" s="71">
        <f t="shared" si="4"/>
        <v>-4087172.01</v>
      </c>
    </row>
    <row r="64" spans="1:9" x14ac:dyDescent="0.25">
      <c r="A64" s="67">
        <v>44596</v>
      </c>
      <c r="B64" s="68" t="s">
        <v>213</v>
      </c>
      <c r="C64" s="68" t="s">
        <v>214</v>
      </c>
      <c r="D64" s="72" t="s">
        <v>283</v>
      </c>
      <c r="E64" s="70">
        <v>118000</v>
      </c>
      <c r="F64" s="73"/>
      <c r="G64" s="71">
        <f t="shared" si="4"/>
        <v>-3969172.01</v>
      </c>
    </row>
    <row r="65" spans="1:7" ht="18.75" customHeight="1" x14ac:dyDescent="0.25">
      <c r="A65" s="67">
        <v>44596</v>
      </c>
      <c r="B65" s="68" t="s">
        <v>213</v>
      </c>
      <c r="C65" s="68" t="s">
        <v>214</v>
      </c>
      <c r="D65" s="72" t="s">
        <v>284</v>
      </c>
      <c r="E65" s="70">
        <v>29700</v>
      </c>
      <c r="F65" s="73"/>
      <c r="G65" s="71">
        <f t="shared" si="4"/>
        <v>-3939472.01</v>
      </c>
    </row>
    <row r="66" spans="1:7" ht="19.5" customHeight="1" x14ac:dyDescent="0.25">
      <c r="A66" s="67">
        <v>44596</v>
      </c>
      <c r="B66" s="68" t="s">
        <v>213</v>
      </c>
      <c r="C66" s="68" t="s">
        <v>214</v>
      </c>
      <c r="D66" s="72"/>
      <c r="E66" s="75">
        <v>460600</v>
      </c>
      <c r="F66" s="73"/>
      <c r="G66" s="71">
        <f t="shared" si="4"/>
        <v>-3478872.01</v>
      </c>
    </row>
    <row r="67" spans="1:7" ht="58.5" customHeight="1" x14ac:dyDescent="0.25">
      <c r="A67" s="67">
        <v>44609</v>
      </c>
      <c r="B67" s="74" t="s">
        <v>285</v>
      </c>
      <c r="C67" s="68" t="s">
        <v>286</v>
      </c>
      <c r="D67" s="72"/>
      <c r="E67" s="70"/>
      <c r="F67" s="76">
        <v>951000</v>
      </c>
      <c r="G67" s="71">
        <f>+G66-F67</f>
        <v>-4429872.01</v>
      </c>
    </row>
    <row r="68" spans="1:7" ht="45" customHeight="1" x14ac:dyDescent="0.25">
      <c r="A68" s="67">
        <v>44609</v>
      </c>
      <c r="B68" s="68" t="s">
        <v>287</v>
      </c>
      <c r="C68" s="68" t="s">
        <v>288</v>
      </c>
      <c r="D68" s="72"/>
      <c r="E68" s="70"/>
      <c r="F68" s="73">
        <v>121400.8</v>
      </c>
      <c r="G68" s="71">
        <f>+G67-F68</f>
        <v>-4551272.8099999996</v>
      </c>
    </row>
    <row r="69" spans="1:7" ht="49.5" customHeight="1" x14ac:dyDescent="0.25">
      <c r="A69" s="67">
        <v>44609</v>
      </c>
      <c r="B69" s="68" t="s">
        <v>289</v>
      </c>
      <c r="C69" s="68" t="s">
        <v>290</v>
      </c>
      <c r="D69" s="72"/>
      <c r="E69" s="70"/>
      <c r="F69" s="73">
        <v>110000</v>
      </c>
      <c r="G69" s="71">
        <f t="shared" ref="G69:G72" si="5">+G68-F69</f>
        <v>-4661272.8099999996</v>
      </c>
    </row>
    <row r="70" spans="1:7" ht="45" customHeight="1" x14ac:dyDescent="0.25">
      <c r="A70" s="67">
        <v>44609</v>
      </c>
      <c r="B70" s="68" t="s">
        <v>235</v>
      </c>
      <c r="C70" s="68" t="s">
        <v>291</v>
      </c>
      <c r="D70" s="72"/>
      <c r="E70" s="70"/>
      <c r="F70" s="73">
        <v>150000</v>
      </c>
      <c r="G70" s="71">
        <f t="shared" si="5"/>
        <v>-4811272.8099999996</v>
      </c>
    </row>
    <row r="71" spans="1:7" ht="45" customHeight="1" x14ac:dyDescent="0.25">
      <c r="A71" s="67">
        <v>44609</v>
      </c>
      <c r="B71" s="68" t="s">
        <v>235</v>
      </c>
      <c r="C71" s="68" t="s">
        <v>292</v>
      </c>
      <c r="D71" s="72"/>
      <c r="E71" s="70"/>
      <c r="F71" s="73">
        <v>856000</v>
      </c>
      <c r="G71" s="71">
        <f t="shared" si="5"/>
        <v>-5667272.8099999996</v>
      </c>
    </row>
    <row r="72" spans="1:7" ht="42.75" customHeight="1" x14ac:dyDescent="0.25">
      <c r="A72" s="67">
        <v>44595</v>
      </c>
      <c r="B72" s="68" t="s">
        <v>293</v>
      </c>
      <c r="C72" s="68" t="s">
        <v>294</v>
      </c>
      <c r="D72" s="72"/>
      <c r="E72" s="70"/>
      <c r="F72" s="76">
        <v>201224.7</v>
      </c>
      <c r="G72" s="71">
        <f t="shared" si="5"/>
        <v>-5868497.5099999998</v>
      </c>
    </row>
    <row r="73" spans="1:7" ht="15.75" customHeight="1" x14ac:dyDescent="0.25">
      <c r="A73" s="67">
        <v>44599</v>
      </c>
      <c r="B73" s="68" t="s">
        <v>213</v>
      </c>
      <c r="C73" s="68" t="s">
        <v>214</v>
      </c>
      <c r="D73" s="72" t="s">
        <v>295</v>
      </c>
      <c r="E73" s="70">
        <v>2600</v>
      </c>
      <c r="F73" s="73"/>
      <c r="G73" s="71">
        <f>+G72+E73</f>
        <v>-5865897.5099999998</v>
      </c>
    </row>
    <row r="74" spans="1:7" x14ac:dyDescent="0.25">
      <c r="A74" s="67">
        <v>44599</v>
      </c>
      <c r="B74" s="68" t="s">
        <v>213</v>
      </c>
      <c r="C74" s="68" t="s">
        <v>214</v>
      </c>
      <c r="D74" s="72" t="s">
        <v>296</v>
      </c>
      <c r="E74" s="70">
        <v>1000</v>
      </c>
      <c r="F74" s="73"/>
      <c r="G74" s="71">
        <f t="shared" ref="G74:G76" si="6">+G73+E74</f>
        <v>-5864897.5099999998</v>
      </c>
    </row>
    <row r="75" spans="1:7" ht="18" customHeight="1" x14ac:dyDescent="0.25">
      <c r="A75" s="67">
        <v>44599</v>
      </c>
      <c r="B75" s="68" t="s">
        <v>213</v>
      </c>
      <c r="C75" s="68" t="s">
        <v>214</v>
      </c>
      <c r="D75" s="72" t="s">
        <v>297</v>
      </c>
      <c r="E75" s="70">
        <v>4650</v>
      </c>
      <c r="F75" s="77"/>
      <c r="G75" s="71">
        <f t="shared" si="6"/>
        <v>-5860247.5099999998</v>
      </c>
    </row>
    <row r="76" spans="1:7" ht="18.75" customHeight="1" x14ac:dyDescent="0.25">
      <c r="A76" s="67">
        <v>44599</v>
      </c>
      <c r="B76" s="68" t="s">
        <v>213</v>
      </c>
      <c r="C76" s="68" t="s">
        <v>214</v>
      </c>
      <c r="D76" s="72" t="s">
        <v>298</v>
      </c>
      <c r="E76" s="70">
        <v>1350</v>
      </c>
      <c r="F76" s="77"/>
      <c r="G76" s="71">
        <f t="shared" si="6"/>
        <v>-5858897.5099999998</v>
      </c>
    </row>
    <row r="77" spans="1:7" ht="26.25" customHeight="1" x14ac:dyDescent="0.25">
      <c r="A77" s="67">
        <v>44599</v>
      </c>
      <c r="B77" s="68" t="s">
        <v>299</v>
      </c>
      <c r="C77" s="68" t="s">
        <v>300</v>
      </c>
      <c r="D77" s="72" t="s">
        <v>301</v>
      </c>
      <c r="E77" s="70"/>
      <c r="F77" s="73">
        <v>63131.1</v>
      </c>
      <c r="G77" s="71">
        <f>+G76-F77</f>
        <v>-5922028.6099999994</v>
      </c>
    </row>
    <row r="78" spans="1:7" ht="19.5" customHeight="1" x14ac:dyDescent="0.25">
      <c r="A78" s="67">
        <v>44599</v>
      </c>
      <c r="B78" s="68" t="s">
        <v>213</v>
      </c>
      <c r="C78" s="68" t="s">
        <v>214</v>
      </c>
      <c r="D78" s="72" t="s">
        <v>302</v>
      </c>
      <c r="E78" s="70">
        <v>113600</v>
      </c>
      <c r="F78" s="73"/>
      <c r="G78" s="71">
        <f>+G77+E78</f>
        <v>-5808428.6099999994</v>
      </c>
    </row>
    <row r="79" spans="1:7" x14ac:dyDescent="0.25">
      <c r="A79" s="67">
        <v>44599</v>
      </c>
      <c r="B79" s="68" t="s">
        <v>213</v>
      </c>
      <c r="C79" s="68" t="s">
        <v>214</v>
      </c>
      <c r="D79" s="72" t="s">
        <v>303</v>
      </c>
      <c r="E79" s="70">
        <v>23800</v>
      </c>
      <c r="F79" s="78"/>
      <c r="G79" s="71">
        <f>+G78+E79</f>
        <v>-5784628.6099999994</v>
      </c>
    </row>
    <row r="80" spans="1:7" x14ac:dyDescent="0.25">
      <c r="A80" s="67">
        <v>44599</v>
      </c>
      <c r="B80" s="68" t="s">
        <v>213</v>
      </c>
      <c r="C80" s="68" t="s">
        <v>214</v>
      </c>
      <c r="D80" s="72" t="s">
        <v>304</v>
      </c>
      <c r="E80" s="70">
        <v>700</v>
      </c>
      <c r="F80" s="73"/>
      <c r="G80" s="71">
        <f t="shared" ref="G80:G92" si="7">+G79+E80</f>
        <v>-5783928.6099999994</v>
      </c>
    </row>
    <row r="81" spans="1:7" ht="21" customHeight="1" x14ac:dyDescent="0.25">
      <c r="A81" s="67">
        <v>44599</v>
      </c>
      <c r="B81" s="68" t="s">
        <v>213</v>
      </c>
      <c r="C81" s="68" t="s">
        <v>214</v>
      </c>
      <c r="D81" s="72" t="s">
        <v>305</v>
      </c>
      <c r="E81" s="70">
        <v>55000</v>
      </c>
      <c r="F81" s="72"/>
      <c r="G81" s="71">
        <f t="shared" si="7"/>
        <v>-5728928.6099999994</v>
      </c>
    </row>
    <row r="82" spans="1:7" ht="21" customHeight="1" x14ac:dyDescent="0.25">
      <c r="A82" s="67">
        <v>44599</v>
      </c>
      <c r="B82" s="68" t="s">
        <v>213</v>
      </c>
      <c r="C82" s="68" t="s">
        <v>214</v>
      </c>
      <c r="D82" s="72" t="s">
        <v>306</v>
      </c>
      <c r="E82" s="70">
        <v>499500</v>
      </c>
      <c r="F82" s="72"/>
      <c r="G82" s="71">
        <f t="shared" si="7"/>
        <v>-5229428.6099999994</v>
      </c>
    </row>
    <row r="83" spans="1:7" ht="22.5" customHeight="1" x14ac:dyDescent="0.25">
      <c r="A83" s="67">
        <v>44599</v>
      </c>
      <c r="B83" s="68" t="s">
        <v>213</v>
      </c>
      <c r="C83" s="68" t="s">
        <v>214</v>
      </c>
      <c r="D83" s="72" t="s">
        <v>307</v>
      </c>
      <c r="E83" s="70">
        <v>10400</v>
      </c>
      <c r="F83" s="72"/>
      <c r="G83" s="71">
        <f t="shared" si="7"/>
        <v>-5219028.6099999994</v>
      </c>
    </row>
    <row r="84" spans="1:7" ht="21.75" customHeight="1" x14ac:dyDescent="0.25">
      <c r="A84" s="67">
        <v>44599</v>
      </c>
      <c r="B84" s="68" t="s">
        <v>213</v>
      </c>
      <c r="C84" s="68" t="s">
        <v>214</v>
      </c>
      <c r="D84" s="72" t="s">
        <v>308</v>
      </c>
      <c r="E84" s="70">
        <v>76800</v>
      </c>
      <c r="F84" s="72"/>
      <c r="G84" s="71">
        <f t="shared" si="7"/>
        <v>-5142228.6099999994</v>
      </c>
    </row>
    <row r="85" spans="1:7" ht="21.75" customHeight="1" x14ac:dyDescent="0.25">
      <c r="A85" s="67">
        <v>44599</v>
      </c>
      <c r="B85" s="68" t="s">
        <v>213</v>
      </c>
      <c r="C85" s="68" t="s">
        <v>214</v>
      </c>
      <c r="D85" s="72" t="s">
        <v>309</v>
      </c>
      <c r="E85" s="70">
        <v>2500</v>
      </c>
      <c r="F85" s="72"/>
      <c r="G85" s="71">
        <f t="shared" si="7"/>
        <v>-5139728.6099999994</v>
      </c>
    </row>
    <row r="86" spans="1:7" ht="23.25" customHeight="1" x14ac:dyDescent="0.25">
      <c r="A86" s="67">
        <v>44599</v>
      </c>
      <c r="B86" s="68" t="s">
        <v>213</v>
      </c>
      <c r="C86" s="68" t="s">
        <v>214</v>
      </c>
      <c r="D86" s="72" t="s">
        <v>310</v>
      </c>
      <c r="E86" s="70">
        <v>8200</v>
      </c>
      <c r="F86" s="72"/>
      <c r="G86" s="71">
        <f t="shared" si="7"/>
        <v>-5131528.6099999994</v>
      </c>
    </row>
    <row r="87" spans="1:7" ht="19.5" customHeight="1" x14ac:dyDescent="0.25">
      <c r="A87" s="67">
        <v>44599</v>
      </c>
      <c r="B87" s="68" t="s">
        <v>213</v>
      </c>
      <c r="C87" s="68" t="s">
        <v>214</v>
      </c>
      <c r="D87" s="72" t="s">
        <v>311</v>
      </c>
      <c r="E87" s="79">
        <v>13700</v>
      </c>
      <c r="F87" s="72"/>
      <c r="G87" s="71">
        <f t="shared" si="7"/>
        <v>-5117828.6099999994</v>
      </c>
    </row>
    <row r="88" spans="1:7" ht="18.75" customHeight="1" x14ac:dyDescent="0.25">
      <c r="A88" s="67">
        <v>44599</v>
      </c>
      <c r="B88" s="68" t="s">
        <v>213</v>
      </c>
      <c r="C88" s="68" t="s">
        <v>214</v>
      </c>
      <c r="D88" s="72" t="s">
        <v>312</v>
      </c>
      <c r="E88" s="73">
        <v>43900</v>
      </c>
      <c r="F88" s="79"/>
      <c r="G88" s="71">
        <f t="shared" si="7"/>
        <v>-5073928.6099999994</v>
      </c>
    </row>
    <row r="89" spans="1:7" ht="25.5" customHeight="1" x14ac:dyDescent="0.25">
      <c r="A89" s="67">
        <v>44599</v>
      </c>
      <c r="B89" s="68" t="s">
        <v>213</v>
      </c>
      <c r="C89" s="68" t="s">
        <v>214</v>
      </c>
      <c r="D89" s="72" t="s">
        <v>313</v>
      </c>
      <c r="E89" s="80">
        <v>1200</v>
      </c>
      <c r="F89" s="73"/>
      <c r="G89" s="71">
        <f t="shared" si="7"/>
        <v>-5072728.6099999994</v>
      </c>
    </row>
    <row r="90" spans="1:7" ht="22.5" customHeight="1" x14ac:dyDescent="0.25">
      <c r="A90" s="67">
        <v>44600</v>
      </c>
      <c r="B90" s="68" t="s">
        <v>213</v>
      </c>
      <c r="C90" s="68" t="s">
        <v>214</v>
      </c>
      <c r="D90" s="72" t="s">
        <v>314</v>
      </c>
      <c r="E90" s="70">
        <v>42750</v>
      </c>
      <c r="F90" s="73"/>
      <c r="G90" s="71">
        <f t="shared" si="7"/>
        <v>-5029978.6099999994</v>
      </c>
    </row>
    <row r="91" spans="1:7" ht="24" customHeight="1" x14ac:dyDescent="0.25">
      <c r="A91" s="67" t="s">
        <v>315</v>
      </c>
      <c r="B91" s="68" t="s">
        <v>213</v>
      </c>
      <c r="C91" s="68" t="s">
        <v>214</v>
      </c>
      <c r="D91" s="72" t="s">
        <v>316</v>
      </c>
      <c r="E91" s="70">
        <v>26800</v>
      </c>
      <c r="F91" s="72"/>
      <c r="G91" s="71">
        <f t="shared" si="7"/>
        <v>-5003178.6099999994</v>
      </c>
    </row>
    <row r="92" spans="1:7" ht="19.5" customHeight="1" x14ac:dyDescent="0.25">
      <c r="A92" s="67">
        <v>44600</v>
      </c>
      <c r="B92" s="68" t="s">
        <v>213</v>
      </c>
      <c r="C92" s="68" t="s">
        <v>214</v>
      </c>
      <c r="D92" s="72" t="s">
        <v>317</v>
      </c>
      <c r="E92" s="81">
        <v>20800</v>
      </c>
      <c r="F92" s="72"/>
      <c r="G92" s="71">
        <f t="shared" si="7"/>
        <v>-4982378.6099999994</v>
      </c>
    </row>
    <row r="93" spans="1:7" ht="28.5" customHeight="1" x14ac:dyDescent="0.25">
      <c r="A93" s="67" t="s">
        <v>318</v>
      </c>
      <c r="B93" s="68" t="s">
        <v>319</v>
      </c>
      <c r="C93" s="68" t="s">
        <v>320</v>
      </c>
      <c r="D93" s="72" t="s">
        <v>317</v>
      </c>
      <c r="E93" s="81"/>
      <c r="F93" s="77">
        <v>28056.94</v>
      </c>
      <c r="G93" s="71">
        <f>+G92-F93</f>
        <v>-5010435.55</v>
      </c>
    </row>
    <row r="94" spans="1:7" ht="28.5" customHeight="1" x14ac:dyDescent="0.25">
      <c r="A94" s="67">
        <v>44600</v>
      </c>
      <c r="B94" s="68" t="s">
        <v>321</v>
      </c>
      <c r="C94" s="68" t="s">
        <v>322</v>
      </c>
      <c r="D94" s="72" t="s">
        <v>323</v>
      </c>
      <c r="E94" s="81"/>
      <c r="F94" s="77">
        <v>2000000</v>
      </c>
      <c r="G94" s="71">
        <f>+G93-F94</f>
        <v>-7010435.5499999998</v>
      </c>
    </row>
    <row r="95" spans="1:7" ht="25.5" customHeight="1" x14ac:dyDescent="0.25">
      <c r="A95" s="67">
        <v>44600</v>
      </c>
      <c r="B95" s="68" t="s">
        <v>213</v>
      </c>
      <c r="C95" s="68" t="s">
        <v>214</v>
      </c>
      <c r="D95" s="72" t="s">
        <v>303</v>
      </c>
      <c r="E95" s="81">
        <v>500</v>
      </c>
      <c r="F95" s="77"/>
      <c r="G95" s="71">
        <f>+G94+E95</f>
        <v>-7009935.5499999998</v>
      </c>
    </row>
    <row r="96" spans="1:7" ht="27" customHeight="1" x14ac:dyDescent="0.25">
      <c r="A96" s="67">
        <v>44600</v>
      </c>
      <c r="B96" s="68" t="s">
        <v>213</v>
      </c>
      <c r="C96" s="68" t="s">
        <v>214</v>
      </c>
      <c r="D96" s="82" t="s">
        <v>324</v>
      </c>
      <c r="E96" s="81">
        <v>21000</v>
      </c>
      <c r="F96" s="77"/>
      <c r="G96" s="71">
        <f t="shared" ref="G96:G107" si="8">+G95+E96</f>
        <v>-6988935.5499999998</v>
      </c>
    </row>
    <row r="97" spans="1:11" ht="21" customHeight="1" x14ac:dyDescent="0.25">
      <c r="A97" s="67">
        <v>44600</v>
      </c>
      <c r="B97" s="68" t="s">
        <v>213</v>
      </c>
      <c r="C97" s="68" t="s">
        <v>214</v>
      </c>
      <c r="D97" s="72" t="s">
        <v>325</v>
      </c>
      <c r="E97" s="81">
        <v>91400</v>
      </c>
      <c r="F97" s="77"/>
      <c r="G97" s="71">
        <f t="shared" si="8"/>
        <v>-6897535.5499999998</v>
      </c>
    </row>
    <row r="98" spans="1:11" ht="23.25" customHeight="1" x14ac:dyDescent="0.25">
      <c r="A98" s="67">
        <v>44600</v>
      </c>
      <c r="B98" s="68" t="s">
        <v>213</v>
      </c>
      <c r="C98" s="68" t="s">
        <v>214</v>
      </c>
      <c r="D98" s="72" t="s">
        <v>326</v>
      </c>
      <c r="E98" s="81">
        <v>1600</v>
      </c>
      <c r="F98" s="83"/>
      <c r="G98" s="71">
        <f t="shared" si="8"/>
        <v>-6895935.5499999998</v>
      </c>
    </row>
    <row r="99" spans="1:11" ht="22.5" customHeight="1" x14ac:dyDescent="0.25">
      <c r="A99" s="67">
        <v>44600</v>
      </c>
      <c r="B99" s="68" t="s">
        <v>213</v>
      </c>
      <c r="C99" s="68" t="s">
        <v>214</v>
      </c>
      <c r="D99" s="72" t="s">
        <v>327</v>
      </c>
      <c r="E99" s="81">
        <v>59100</v>
      </c>
      <c r="F99" s="77"/>
      <c r="G99" s="71">
        <f t="shared" si="8"/>
        <v>-6836835.5499999998</v>
      </c>
    </row>
    <row r="100" spans="1:11" ht="18.75" customHeight="1" x14ac:dyDescent="0.25">
      <c r="A100" s="67">
        <v>44600</v>
      </c>
      <c r="B100" s="68" t="s">
        <v>213</v>
      </c>
      <c r="C100" s="68" t="s">
        <v>214</v>
      </c>
      <c r="D100" s="72" t="s">
        <v>328</v>
      </c>
      <c r="E100" s="81">
        <v>335700</v>
      </c>
      <c r="F100" s="77"/>
      <c r="G100" s="71">
        <f t="shared" si="8"/>
        <v>-6501135.5499999998</v>
      </c>
    </row>
    <row r="101" spans="1:11" ht="18.75" customHeight="1" x14ac:dyDescent="0.25">
      <c r="A101" s="67">
        <v>44600</v>
      </c>
      <c r="B101" s="68" t="s">
        <v>213</v>
      </c>
      <c r="C101" s="68" t="s">
        <v>214</v>
      </c>
      <c r="D101" s="72" t="s">
        <v>329</v>
      </c>
      <c r="E101" s="81">
        <v>4000</v>
      </c>
      <c r="F101" s="77"/>
      <c r="G101" s="71">
        <f t="shared" si="8"/>
        <v>-6497135.5499999998</v>
      </c>
      <c r="K101" s="53" t="s">
        <v>330</v>
      </c>
    </row>
    <row r="102" spans="1:11" ht="21" customHeight="1" x14ac:dyDescent="0.25">
      <c r="A102" s="67">
        <v>44601</v>
      </c>
      <c r="B102" s="68" t="s">
        <v>213</v>
      </c>
      <c r="C102" s="68" t="s">
        <v>214</v>
      </c>
      <c r="D102" s="72" t="s">
        <v>220</v>
      </c>
      <c r="E102" s="81">
        <v>3400</v>
      </c>
      <c r="F102" s="77"/>
      <c r="G102" s="71">
        <f t="shared" si="8"/>
        <v>-6493735.5499999998</v>
      </c>
    </row>
    <row r="103" spans="1:11" ht="22.5" customHeight="1" x14ac:dyDescent="0.25">
      <c r="A103" s="67">
        <v>44601</v>
      </c>
      <c r="B103" s="68" t="s">
        <v>213</v>
      </c>
      <c r="C103" s="68" t="s">
        <v>214</v>
      </c>
      <c r="D103" s="72" t="s">
        <v>331</v>
      </c>
      <c r="E103" s="81">
        <v>44300</v>
      </c>
      <c r="F103" s="77"/>
      <c r="G103" s="71">
        <f t="shared" si="8"/>
        <v>-6449435.5499999998</v>
      </c>
    </row>
    <row r="104" spans="1:11" ht="24" customHeight="1" x14ac:dyDescent="0.25">
      <c r="A104" s="67">
        <v>44601</v>
      </c>
      <c r="B104" s="68" t="s">
        <v>213</v>
      </c>
      <c r="C104" s="68" t="s">
        <v>214</v>
      </c>
      <c r="D104" s="72" t="s">
        <v>332</v>
      </c>
      <c r="E104" s="81">
        <v>147400</v>
      </c>
      <c r="F104" s="77"/>
      <c r="G104" s="71">
        <f t="shared" si="8"/>
        <v>-6302035.5499999998</v>
      </c>
    </row>
    <row r="105" spans="1:11" ht="19.5" customHeight="1" x14ac:dyDescent="0.25">
      <c r="A105" s="67">
        <v>44601</v>
      </c>
      <c r="B105" s="68" t="s">
        <v>213</v>
      </c>
      <c r="C105" s="68" t="s">
        <v>214</v>
      </c>
      <c r="D105" s="72" t="s">
        <v>331</v>
      </c>
      <c r="E105" s="81">
        <v>48800</v>
      </c>
      <c r="F105" s="77"/>
      <c r="G105" s="71">
        <f t="shared" si="8"/>
        <v>-6253235.5499999998</v>
      </c>
    </row>
    <row r="106" spans="1:11" ht="22.5" customHeight="1" x14ac:dyDescent="0.25">
      <c r="A106" s="67">
        <v>44601</v>
      </c>
      <c r="B106" s="68" t="s">
        <v>213</v>
      </c>
      <c r="C106" s="68" t="s">
        <v>214</v>
      </c>
      <c r="D106" s="72" t="s">
        <v>333</v>
      </c>
      <c r="E106" s="81">
        <v>488400</v>
      </c>
      <c r="F106" s="77"/>
      <c r="G106" s="71">
        <f t="shared" si="8"/>
        <v>-5764835.5499999998</v>
      </c>
    </row>
    <row r="107" spans="1:11" ht="18.75" customHeight="1" x14ac:dyDescent="0.25">
      <c r="A107" s="67">
        <v>44601</v>
      </c>
      <c r="B107" s="68" t="s">
        <v>213</v>
      </c>
      <c r="C107" s="68" t="s">
        <v>214</v>
      </c>
      <c r="D107" s="72"/>
      <c r="E107" s="81">
        <v>8000</v>
      </c>
      <c r="F107" s="77"/>
      <c r="G107" s="71">
        <f t="shared" si="8"/>
        <v>-5756835.5499999998</v>
      </c>
    </row>
    <row r="108" spans="1:11" ht="48.75" customHeight="1" x14ac:dyDescent="0.25">
      <c r="A108" s="67">
        <v>44609</v>
      </c>
      <c r="B108" s="68" t="s">
        <v>334</v>
      </c>
      <c r="C108" s="68" t="s">
        <v>335</v>
      </c>
      <c r="D108" s="72"/>
      <c r="E108" s="81"/>
      <c r="F108" s="77">
        <v>200000</v>
      </c>
      <c r="G108" s="73">
        <f>+G107-F108</f>
        <v>-5956835.5499999998</v>
      </c>
    </row>
    <row r="109" spans="1:11" ht="44.25" customHeight="1" x14ac:dyDescent="0.25">
      <c r="A109" s="67">
        <v>44610</v>
      </c>
      <c r="B109" s="74" t="s">
        <v>336</v>
      </c>
      <c r="C109" s="68" t="s">
        <v>337</v>
      </c>
      <c r="D109" s="72"/>
      <c r="E109" s="81"/>
      <c r="F109" s="77">
        <v>110000</v>
      </c>
      <c r="G109" s="73">
        <f>+G108-F109</f>
        <v>-6066835.5499999998</v>
      </c>
    </row>
    <row r="110" spans="1:11" ht="27" customHeight="1" x14ac:dyDescent="0.25">
      <c r="A110" s="67">
        <v>44602</v>
      </c>
      <c r="B110" s="68" t="s">
        <v>213</v>
      </c>
      <c r="C110" s="68" t="s">
        <v>214</v>
      </c>
      <c r="D110" s="72" t="s">
        <v>338</v>
      </c>
      <c r="E110" s="81">
        <v>25200</v>
      </c>
      <c r="F110" s="77"/>
      <c r="G110" s="73">
        <f>+G109+E110</f>
        <v>-6041635.5499999998</v>
      </c>
    </row>
    <row r="111" spans="1:11" ht="21.75" customHeight="1" x14ac:dyDescent="0.25">
      <c r="A111" s="67">
        <v>44602</v>
      </c>
      <c r="B111" s="68" t="s">
        <v>213</v>
      </c>
      <c r="C111" s="68" t="s">
        <v>214</v>
      </c>
      <c r="D111" s="72" t="s">
        <v>339</v>
      </c>
      <c r="E111" s="81">
        <v>1000</v>
      </c>
      <c r="F111" s="77"/>
      <c r="G111" s="73">
        <f t="shared" ref="G111:G123" si="9">+G110+E111</f>
        <v>-6040635.5499999998</v>
      </c>
    </row>
    <row r="112" spans="1:11" ht="24" customHeight="1" x14ac:dyDescent="0.25">
      <c r="A112" s="67">
        <v>44602</v>
      </c>
      <c r="B112" s="68" t="s">
        <v>213</v>
      </c>
      <c r="C112" s="68" t="s">
        <v>214</v>
      </c>
      <c r="D112" s="72" t="s">
        <v>340</v>
      </c>
      <c r="E112" s="81">
        <v>2600</v>
      </c>
      <c r="F112" s="77"/>
      <c r="G112" s="73">
        <f t="shared" si="9"/>
        <v>-6038035.5499999998</v>
      </c>
    </row>
    <row r="113" spans="1:7" ht="20.25" customHeight="1" x14ac:dyDescent="0.25">
      <c r="A113" s="67">
        <v>44602</v>
      </c>
      <c r="B113" s="68" t="s">
        <v>213</v>
      </c>
      <c r="C113" s="68" t="s">
        <v>214</v>
      </c>
      <c r="D113" s="72" t="s">
        <v>341</v>
      </c>
      <c r="E113" s="81">
        <v>600</v>
      </c>
      <c r="F113" s="77"/>
      <c r="G113" s="73">
        <f t="shared" si="9"/>
        <v>-6037435.5499999998</v>
      </c>
    </row>
    <row r="114" spans="1:7" ht="22.5" customHeight="1" x14ac:dyDescent="0.25">
      <c r="A114" s="67">
        <v>44602</v>
      </c>
      <c r="B114" s="68" t="s">
        <v>213</v>
      </c>
      <c r="C114" s="68" t="s">
        <v>214</v>
      </c>
      <c r="D114" s="72" t="s">
        <v>342</v>
      </c>
      <c r="E114" s="81">
        <v>400</v>
      </c>
      <c r="F114" s="77"/>
      <c r="G114" s="73">
        <f t="shared" si="9"/>
        <v>-6037035.5499999998</v>
      </c>
    </row>
    <row r="115" spans="1:7" ht="21.75" customHeight="1" x14ac:dyDescent="0.25">
      <c r="A115" s="67">
        <v>44237</v>
      </c>
      <c r="B115" s="68" t="s">
        <v>213</v>
      </c>
      <c r="C115" s="68" t="s">
        <v>214</v>
      </c>
      <c r="D115" s="72" t="s">
        <v>343</v>
      </c>
      <c r="E115" s="81">
        <v>700</v>
      </c>
      <c r="F115" s="77"/>
      <c r="G115" s="73">
        <f t="shared" si="9"/>
        <v>-6036335.5499999998</v>
      </c>
    </row>
    <row r="116" spans="1:7" ht="20.25" customHeight="1" x14ac:dyDescent="0.25">
      <c r="A116" s="67">
        <v>44602</v>
      </c>
      <c r="B116" s="68" t="s">
        <v>213</v>
      </c>
      <c r="C116" s="68" t="s">
        <v>214</v>
      </c>
      <c r="D116" s="84" t="s">
        <v>344</v>
      </c>
      <c r="E116" s="81">
        <v>46000</v>
      </c>
      <c r="F116" s="77"/>
      <c r="G116" s="73">
        <f t="shared" si="9"/>
        <v>-5990335.5499999998</v>
      </c>
    </row>
    <row r="117" spans="1:7" ht="24.75" customHeight="1" x14ac:dyDescent="0.25">
      <c r="A117" s="67">
        <v>44602</v>
      </c>
      <c r="B117" s="68" t="s">
        <v>213</v>
      </c>
      <c r="C117" s="68" t="s">
        <v>214</v>
      </c>
      <c r="D117" s="84" t="s">
        <v>345</v>
      </c>
      <c r="E117" s="81">
        <v>400000</v>
      </c>
      <c r="F117" s="77"/>
      <c r="G117" s="73">
        <f t="shared" si="9"/>
        <v>-5590335.5499999998</v>
      </c>
    </row>
    <row r="118" spans="1:7" ht="22.5" customHeight="1" x14ac:dyDescent="0.25">
      <c r="A118" s="67">
        <v>44602</v>
      </c>
      <c r="B118" s="68" t="s">
        <v>213</v>
      </c>
      <c r="C118" s="68" t="s">
        <v>214</v>
      </c>
      <c r="D118" s="84" t="s">
        <v>346</v>
      </c>
      <c r="E118" s="81">
        <v>72000</v>
      </c>
      <c r="F118" s="77"/>
      <c r="G118" s="73">
        <f t="shared" si="9"/>
        <v>-5518335.5499999998</v>
      </c>
    </row>
    <row r="119" spans="1:7" ht="19.5" customHeight="1" x14ac:dyDescent="0.25">
      <c r="A119" s="67">
        <v>44602</v>
      </c>
      <c r="B119" s="68" t="s">
        <v>213</v>
      </c>
      <c r="C119" s="68" t="s">
        <v>214</v>
      </c>
      <c r="D119" s="84" t="s">
        <v>347</v>
      </c>
      <c r="E119" s="81">
        <v>5200</v>
      </c>
      <c r="F119" s="77"/>
      <c r="G119" s="73">
        <f t="shared" si="9"/>
        <v>-5513135.5499999998</v>
      </c>
    </row>
    <row r="120" spans="1:7" ht="24.75" customHeight="1" x14ac:dyDescent="0.25">
      <c r="A120" s="67">
        <v>44602</v>
      </c>
      <c r="B120" s="68" t="s">
        <v>213</v>
      </c>
      <c r="C120" s="68" t="s">
        <v>214</v>
      </c>
      <c r="D120" s="84" t="s">
        <v>348</v>
      </c>
      <c r="E120" s="81">
        <v>92200</v>
      </c>
      <c r="F120" s="77"/>
      <c r="G120" s="73">
        <f t="shared" si="9"/>
        <v>-5420935.5499999998</v>
      </c>
    </row>
    <row r="121" spans="1:7" ht="27" customHeight="1" x14ac:dyDescent="0.25">
      <c r="A121" s="67">
        <v>44602</v>
      </c>
      <c r="B121" s="68" t="s">
        <v>213</v>
      </c>
      <c r="C121" s="68" t="s">
        <v>214</v>
      </c>
      <c r="D121" s="84" t="s">
        <v>349</v>
      </c>
      <c r="E121" s="81">
        <v>45500</v>
      </c>
      <c r="F121" s="77"/>
      <c r="G121" s="73">
        <f t="shared" si="9"/>
        <v>-5375435.5499999998</v>
      </c>
    </row>
    <row r="122" spans="1:7" ht="22.5" customHeight="1" x14ac:dyDescent="0.25">
      <c r="A122" s="67">
        <v>44602</v>
      </c>
      <c r="B122" s="68" t="s">
        <v>213</v>
      </c>
      <c r="C122" s="68" t="s">
        <v>214</v>
      </c>
      <c r="D122" s="84" t="s">
        <v>350</v>
      </c>
      <c r="E122" s="81">
        <v>459900</v>
      </c>
      <c r="F122" s="77"/>
      <c r="G122" s="73">
        <f t="shared" si="9"/>
        <v>-4915535.55</v>
      </c>
    </row>
    <row r="123" spans="1:7" ht="20.25" customHeight="1" x14ac:dyDescent="0.25">
      <c r="A123" s="67">
        <v>44602</v>
      </c>
      <c r="B123" s="68" t="s">
        <v>213</v>
      </c>
      <c r="C123" s="68" t="s">
        <v>214</v>
      </c>
      <c r="D123" s="84" t="s">
        <v>351</v>
      </c>
      <c r="E123" s="81">
        <v>900</v>
      </c>
      <c r="F123" s="77"/>
      <c r="G123" s="73">
        <f t="shared" si="9"/>
        <v>-4914635.55</v>
      </c>
    </row>
    <row r="124" spans="1:7" ht="31.5" customHeight="1" x14ac:dyDescent="0.25">
      <c r="A124" s="67">
        <v>44602</v>
      </c>
      <c r="B124" s="68" t="s">
        <v>321</v>
      </c>
      <c r="C124" s="68" t="s">
        <v>322</v>
      </c>
      <c r="D124" s="84"/>
      <c r="E124" s="81"/>
      <c r="F124" s="77">
        <v>437400</v>
      </c>
      <c r="G124" s="73">
        <f>+G123-F124</f>
        <v>-5352035.55</v>
      </c>
    </row>
    <row r="125" spans="1:7" ht="33.75" customHeight="1" x14ac:dyDescent="0.25">
      <c r="A125" s="67">
        <v>44602</v>
      </c>
      <c r="B125" s="68" t="s">
        <v>352</v>
      </c>
      <c r="C125" s="68" t="s">
        <v>353</v>
      </c>
      <c r="D125" s="84" t="s">
        <v>354</v>
      </c>
      <c r="E125" s="81"/>
      <c r="F125" s="77">
        <v>177000</v>
      </c>
      <c r="G125" s="73">
        <f>+G124-F125</f>
        <v>-5529035.5499999998</v>
      </c>
    </row>
    <row r="126" spans="1:7" ht="49.5" customHeight="1" x14ac:dyDescent="0.25">
      <c r="A126" s="67">
        <v>44602</v>
      </c>
      <c r="B126" s="68" t="s">
        <v>355</v>
      </c>
      <c r="C126" s="68" t="s">
        <v>320</v>
      </c>
      <c r="D126" s="84" t="s">
        <v>356</v>
      </c>
      <c r="E126" s="81"/>
      <c r="F126" s="77">
        <v>492660</v>
      </c>
      <c r="G126" s="73">
        <f>+G125-F126</f>
        <v>-6021695.5499999998</v>
      </c>
    </row>
    <row r="127" spans="1:7" ht="24.75" customHeight="1" x14ac:dyDescent="0.25">
      <c r="A127" s="67">
        <v>44603</v>
      </c>
      <c r="B127" s="68" t="s">
        <v>213</v>
      </c>
      <c r="C127" s="68" t="s">
        <v>214</v>
      </c>
      <c r="D127" s="84" t="s">
        <v>357</v>
      </c>
      <c r="E127" s="81">
        <v>5000</v>
      </c>
      <c r="F127" s="77"/>
      <c r="G127" s="73">
        <f>+G126+E127</f>
        <v>-6016695.5499999998</v>
      </c>
    </row>
    <row r="128" spans="1:7" ht="25.5" customHeight="1" x14ac:dyDescent="0.25">
      <c r="A128" s="67">
        <v>44603</v>
      </c>
      <c r="B128" s="68" t="s">
        <v>213</v>
      </c>
      <c r="C128" s="68" t="s">
        <v>214</v>
      </c>
      <c r="D128" s="84" t="s">
        <v>358</v>
      </c>
      <c r="E128" s="81">
        <v>700</v>
      </c>
      <c r="F128" s="77"/>
      <c r="G128" s="73">
        <f t="shared" ref="G128:G134" si="10">+G127+E128</f>
        <v>-6015995.5499999998</v>
      </c>
    </row>
    <row r="129" spans="1:7" ht="21.75" customHeight="1" x14ac:dyDescent="0.25">
      <c r="A129" s="67">
        <v>44603</v>
      </c>
      <c r="B129" s="68" t="s">
        <v>213</v>
      </c>
      <c r="C129" s="68" t="s">
        <v>214</v>
      </c>
      <c r="D129" s="84" t="s">
        <v>359</v>
      </c>
      <c r="E129" s="81">
        <v>700</v>
      </c>
      <c r="F129" s="77"/>
      <c r="G129" s="73">
        <f t="shared" si="10"/>
        <v>-6015295.5499999998</v>
      </c>
    </row>
    <row r="130" spans="1:7" ht="21.75" customHeight="1" x14ac:dyDescent="0.25">
      <c r="A130" s="67">
        <v>44603</v>
      </c>
      <c r="B130" s="85" t="s">
        <v>213</v>
      </c>
      <c r="C130" s="68" t="s">
        <v>214</v>
      </c>
      <c r="D130" s="84" t="s">
        <v>360</v>
      </c>
      <c r="E130" s="86">
        <v>700</v>
      </c>
      <c r="F130" s="77"/>
      <c r="G130" s="73">
        <f t="shared" si="10"/>
        <v>-6014595.5499999998</v>
      </c>
    </row>
    <row r="131" spans="1:7" ht="22.5" customHeight="1" x14ac:dyDescent="0.25">
      <c r="A131" s="67" t="s">
        <v>361</v>
      </c>
      <c r="B131" s="85" t="s">
        <v>213</v>
      </c>
      <c r="C131" s="68" t="s">
        <v>214</v>
      </c>
      <c r="D131" s="84" t="s">
        <v>362</v>
      </c>
      <c r="E131" s="70">
        <v>700</v>
      </c>
      <c r="F131" s="77"/>
      <c r="G131" s="73">
        <f t="shared" si="10"/>
        <v>-6013895.5499999998</v>
      </c>
    </row>
    <row r="132" spans="1:7" ht="20.25" customHeight="1" x14ac:dyDescent="0.25">
      <c r="A132" s="67" t="s">
        <v>361</v>
      </c>
      <c r="B132" s="68" t="s">
        <v>213</v>
      </c>
      <c r="C132" s="68" t="s">
        <v>214</v>
      </c>
      <c r="D132" s="84" t="s">
        <v>363</v>
      </c>
      <c r="E132" s="70">
        <v>700</v>
      </c>
      <c r="F132" s="80"/>
      <c r="G132" s="73">
        <f t="shared" si="10"/>
        <v>-6013195.5499999998</v>
      </c>
    </row>
    <row r="133" spans="1:7" ht="18.75" customHeight="1" x14ac:dyDescent="0.25">
      <c r="A133" s="67">
        <v>44603</v>
      </c>
      <c r="B133" s="68" t="s">
        <v>213</v>
      </c>
      <c r="C133" s="68" t="s">
        <v>214</v>
      </c>
      <c r="D133" s="84" t="s">
        <v>364</v>
      </c>
      <c r="E133" s="70">
        <v>12400</v>
      </c>
      <c r="F133" s="72"/>
      <c r="G133" s="73">
        <f t="shared" si="10"/>
        <v>-6000795.5499999998</v>
      </c>
    </row>
    <row r="134" spans="1:7" ht="21" customHeight="1" x14ac:dyDescent="0.25">
      <c r="A134" s="67">
        <v>44603</v>
      </c>
      <c r="B134" s="68" t="s">
        <v>213</v>
      </c>
      <c r="C134" s="68" t="s">
        <v>214</v>
      </c>
      <c r="D134" s="84"/>
      <c r="E134" s="70">
        <v>48400</v>
      </c>
      <c r="F134" s="72"/>
      <c r="G134" s="73">
        <f t="shared" si="10"/>
        <v>-5952395.5499999998</v>
      </c>
    </row>
    <row r="135" spans="1:7" ht="59.25" customHeight="1" x14ac:dyDescent="0.25">
      <c r="A135" s="67">
        <v>44603</v>
      </c>
      <c r="B135" s="68" t="s">
        <v>235</v>
      </c>
      <c r="C135" s="68" t="s">
        <v>365</v>
      </c>
      <c r="D135" s="84" t="s">
        <v>366</v>
      </c>
      <c r="E135" s="70"/>
      <c r="F135" s="73">
        <v>216000</v>
      </c>
      <c r="G135" s="73">
        <f>+G134-F135</f>
        <v>-6168395.5499999998</v>
      </c>
    </row>
    <row r="136" spans="1:7" ht="25.5" customHeight="1" x14ac:dyDescent="0.25">
      <c r="A136" s="67">
        <v>44603</v>
      </c>
      <c r="B136" s="68" t="s">
        <v>213</v>
      </c>
      <c r="C136" s="68" t="s">
        <v>214</v>
      </c>
      <c r="D136" s="84" t="s">
        <v>309</v>
      </c>
      <c r="E136" s="70">
        <v>600</v>
      </c>
      <c r="F136" s="73"/>
      <c r="G136" s="73">
        <f>+G135+E136</f>
        <v>-6167795.5499999998</v>
      </c>
    </row>
    <row r="137" spans="1:7" ht="23.25" customHeight="1" x14ac:dyDescent="0.25">
      <c r="A137" s="67">
        <v>44603</v>
      </c>
      <c r="B137" s="68" t="s">
        <v>213</v>
      </c>
      <c r="C137" s="68" t="s">
        <v>214</v>
      </c>
      <c r="D137" s="84" t="s">
        <v>367</v>
      </c>
      <c r="E137" s="70">
        <v>62800</v>
      </c>
      <c r="F137" s="73"/>
      <c r="G137" s="73">
        <f t="shared" ref="G137:G150" si="11">+G136+E137</f>
        <v>-6104995.5499999998</v>
      </c>
    </row>
    <row r="138" spans="1:7" ht="21.75" customHeight="1" x14ac:dyDescent="0.25">
      <c r="A138" s="67">
        <v>44603</v>
      </c>
      <c r="B138" s="68" t="s">
        <v>213</v>
      </c>
      <c r="C138" s="68" t="s">
        <v>214</v>
      </c>
      <c r="D138" s="84" t="s">
        <v>368</v>
      </c>
      <c r="E138" s="70">
        <v>1800</v>
      </c>
      <c r="F138" s="73" t="s">
        <v>330</v>
      </c>
      <c r="G138" s="73">
        <f t="shared" si="11"/>
        <v>-6103195.5499999998</v>
      </c>
    </row>
    <row r="139" spans="1:7" ht="19.5" customHeight="1" x14ac:dyDescent="0.25">
      <c r="A139" s="67">
        <v>44606</v>
      </c>
      <c r="B139" s="68" t="s">
        <v>213</v>
      </c>
      <c r="C139" s="68" t="s">
        <v>214</v>
      </c>
      <c r="D139" s="84" t="s">
        <v>369</v>
      </c>
      <c r="E139" s="70">
        <v>22950</v>
      </c>
      <c r="F139" s="73"/>
      <c r="G139" s="73">
        <f t="shared" si="11"/>
        <v>-6080245.5499999998</v>
      </c>
    </row>
    <row r="140" spans="1:7" ht="21" customHeight="1" x14ac:dyDescent="0.25">
      <c r="A140" s="67">
        <v>44606</v>
      </c>
      <c r="B140" s="68" t="s">
        <v>213</v>
      </c>
      <c r="C140" s="68" t="s">
        <v>214</v>
      </c>
      <c r="D140" s="84" t="s">
        <v>370</v>
      </c>
      <c r="E140" s="70">
        <v>91800</v>
      </c>
      <c r="F140" s="73"/>
      <c r="G140" s="73">
        <f t="shared" si="11"/>
        <v>-5988445.5499999998</v>
      </c>
    </row>
    <row r="141" spans="1:7" ht="24" customHeight="1" x14ac:dyDescent="0.25">
      <c r="A141" s="67">
        <v>44606</v>
      </c>
      <c r="B141" s="68" t="s">
        <v>213</v>
      </c>
      <c r="C141" s="68" t="s">
        <v>214</v>
      </c>
      <c r="D141" s="84" t="s">
        <v>371</v>
      </c>
      <c r="E141" s="70">
        <v>3100</v>
      </c>
      <c r="F141" s="73"/>
      <c r="G141" s="73">
        <f t="shared" si="11"/>
        <v>-5985345.5499999998</v>
      </c>
    </row>
    <row r="142" spans="1:7" ht="23.25" customHeight="1" x14ac:dyDescent="0.25">
      <c r="A142" s="67">
        <v>44606</v>
      </c>
      <c r="B142" s="68" t="s">
        <v>213</v>
      </c>
      <c r="C142" s="68" t="s">
        <v>214</v>
      </c>
      <c r="D142" s="84" t="s">
        <v>372</v>
      </c>
      <c r="E142" s="70">
        <v>454600</v>
      </c>
      <c r="F142" s="73"/>
      <c r="G142" s="73">
        <f t="shared" si="11"/>
        <v>-5530745.5499999998</v>
      </c>
    </row>
    <row r="143" spans="1:7" ht="21.75" customHeight="1" x14ac:dyDescent="0.25">
      <c r="A143" s="67">
        <v>44606</v>
      </c>
      <c r="B143" s="68" t="s">
        <v>213</v>
      </c>
      <c r="C143" s="68" t="s">
        <v>214</v>
      </c>
      <c r="D143" s="84" t="s">
        <v>373</v>
      </c>
      <c r="E143" s="70">
        <v>57600</v>
      </c>
      <c r="F143" s="73"/>
      <c r="G143" s="73">
        <f t="shared" si="11"/>
        <v>-5473145.5499999998</v>
      </c>
    </row>
    <row r="144" spans="1:7" ht="21.75" customHeight="1" x14ac:dyDescent="0.25">
      <c r="A144" s="67">
        <v>44606</v>
      </c>
      <c r="B144" s="68" t="s">
        <v>213</v>
      </c>
      <c r="C144" s="68" t="s">
        <v>214</v>
      </c>
      <c r="D144" s="84" t="s">
        <v>374</v>
      </c>
      <c r="E144" s="70">
        <v>500</v>
      </c>
      <c r="F144" s="73"/>
      <c r="G144" s="73">
        <f t="shared" si="11"/>
        <v>-5472645.5499999998</v>
      </c>
    </row>
    <row r="145" spans="1:7" ht="24" customHeight="1" x14ac:dyDescent="0.25">
      <c r="A145" s="67">
        <v>44606</v>
      </c>
      <c r="B145" s="68" t="s">
        <v>213</v>
      </c>
      <c r="C145" s="68" t="s">
        <v>214</v>
      </c>
      <c r="D145" s="84" t="s">
        <v>311</v>
      </c>
      <c r="E145" s="70">
        <v>7500</v>
      </c>
      <c r="F145" s="73"/>
      <c r="G145" s="73">
        <f t="shared" si="11"/>
        <v>-5465145.5499999998</v>
      </c>
    </row>
    <row r="146" spans="1:7" ht="25.5" customHeight="1" x14ac:dyDescent="0.25">
      <c r="A146" s="67">
        <v>44606</v>
      </c>
      <c r="B146" s="74" t="s">
        <v>213</v>
      </c>
      <c r="C146" s="68" t="s">
        <v>214</v>
      </c>
      <c r="D146" s="84" t="s">
        <v>375</v>
      </c>
      <c r="E146" s="70">
        <v>11400</v>
      </c>
      <c r="F146" s="72"/>
      <c r="G146" s="73">
        <f t="shared" si="11"/>
        <v>-5453745.5499999998</v>
      </c>
    </row>
    <row r="147" spans="1:7" ht="21" customHeight="1" x14ac:dyDescent="0.25">
      <c r="A147" s="67">
        <v>44606</v>
      </c>
      <c r="B147" s="68" t="s">
        <v>213</v>
      </c>
      <c r="C147" s="68" t="s">
        <v>214</v>
      </c>
      <c r="D147" s="84" t="s">
        <v>251</v>
      </c>
      <c r="E147" s="70">
        <v>28700</v>
      </c>
      <c r="F147" s="80"/>
      <c r="G147" s="73">
        <f t="shared" si="11"/>
        <v>-5425045.5499999998</v>
      </c>
    </row>
    <row r="148" spans="1:7" ht="21" customHeight="1" x14ac:dyDescent="0.25">
      <c r="A148" s="67">
        <v>44606</v>
      </c>
      <c r="B148" s="68" t="s">
        <v>213</v>
      </c>
      <c r="C148" s="68" t="s">
        <v>214</v>
      </c>
      <c r="D148" s="84" t="s">
        <v>376</v>
      </c>
      <c r="E148" s="70">
        <v>4900</v>
      </c>
      <c r="F148" s="72"/>
      <c r="G148" s="73">
        <f t="shared" si="11"/>
        <v>-5420145.5499999998</v>
      </c>
    </row>
    <row r="149" spans="1:7" ht="17.25" customHeight="1" x14ac:dyDescent="0.25">
      <c r="A149" s="67">
        <v>44606</v>
      </c>
      <c r="B149" s="68" t="s">
        <v>213</v>
      </c>
      <c r="C149" s="68" t="s">
        <v>214</v>
      </c>
      <c r="D149" s="84" t="s">
        <v>377</v>
      </c>
      <c r="E149" s="70">
        <v>2400</v>
      </c>
      <c r="F149" s="72"/>
      <c r="G149" s="73">
        <f t="shared" si="11"/>
        <v>-5417745.5499999998</v>
      </c>
    </row>
    <row r="150" spans="1:7" ht="18.75" customHeight="1" x14ac:dyDescent="0.25">
      <c r="A150" s="67">
        <v>44606</v>
      </c>
      <c r="B150" s="68" t="s">
        <v>213</v>
      </c>
      <c r="C150" s="68" t="s">
        <v>214</v>
      </c>
      <c r="D150" s="84"/>
      <c r="E150" s="70">
        <v>4300</v>
      </c>
      <c r="F150" s="72"/>
      <c r="G150" s="73">
        <f t="shared" si="11"/>
        <v>-5413445.5499999998</v>
      </c>
    </row>
    <row r="151" spans="1:7" ht="60" customHeight="1" x14ac:dyDescent="0.25">
      <c r="A151" s="67">
        <v>44606</v>
      </c>
      <c r="B151" s="68" t="s">
        <v>378</v>
      </c>
      <c r="C151" s="68" t="s">
        <v>379</v>
      </c>
      <c r="D151" s="84"/>
      <c r="E151" s="70"/>
      <c r="F151" s="73">
        <v>57400</v>
      </c>
      <c r="G151" s="73">
        <f>+G150-F151</f>
        <v>-5470845.5499999998</v>
      </c>
    </row>
    <row r="152" spans="1:7" ht="26.25" customHeight="1" x14ac:dyDescent="0.25">
      <c r="A152" s="67">
        <v>44607</v>
      </c>
      <c r="B152" s="68" t="s">
        <v>213</v>
      </c>
      <c r="C152" s="68" t="s">
        <v>214</v>
      </c>
      <c r="D152" s="84" t="s">
        <v>380</v>
      </c>
      <c r="E152" s="81">
        <v>12000</v>
      </c>
      <c r="F152" s="73"/>
      <c r="G152" s="73">
        <f>+G151+E152</f>
        <v>-5458845.5499999998</v>
      </c>
    </row>
    <row r="153" spans="1:7" ht="23.25" customHeight="1" x14ac:dyDescent="0.25">
      <c r="A153" s="67">
        <v>44607</v>
      </c>
      <c r="B153" s="68" t="s">
        <v>213</v>
      </c>
      <c r="C153" s="68" t="s">
        <v>214</v>
      </c>
      <c r="D153" s="84" t="s">
        <v>381</v>
      </c>
      <c r="E153" s="70">
        <v>6250</v>
      </c>
      <c r="F153" s="80"/>
      <c r="G153" s="73">
        <f t="shared" ref="G153:G192" si="12">+G152+E153</f>
        <v>-5452595.5499999998</v>
      </c>
    </row>
    <row r="154" spans="1:7" ht="21" customHeight="1" x14ac:dyDescent="0.25">
      <c r="A154" s="67">
        <v>44607</v>
      </c>
      <c r="B154" s="68" t="s">
        <v>213</v>
      </c>
      <c r="C154" s="68" t="s">
        <v>214</v>
      </c>
      <c r="D154" s="84" t="s">
        <v>382</v>
      </c>
      <c r="E154" s="70">
        <v>125100</v>
      </c>
      <c r="F154" s="77"/>
      <c r="G154" s="73">
        <f t="shared" si="12"/>
        <v>-5327495.55</v>
      </c>
    </row>
    <row r="155" spans="1:7" ht="21" customHeight="1" x14ac:dyDescent="0.25">
      <c r="A155" s="67">
        <v>44607</v>
      </c>
      <c r="B155" s="68" t="s">
        <v>213</v>
      </c>
      <c r="C155" s="68" t="s">
        <v>214</v>
      </c>
      <c r="D155" s="84" t="s">
        <v>383</v>
      </c>
      <c r="E155" s="70">
        <v>25800</v>
      </c>
      <c r="F155" s="72"/>
      <c r="G155" s="73">
        <f t="shared" si="12"/>
        <v>-5301695.55</v>
      </c>
    </row>
    <row r="156" spans="1:7" ht="18.75" customHeight="1" x14ac:dyDescent="0.25">
      <c r="A156" s="67">
        <v>44607</v>
      </c>
      <c r="B156" s="68" t="s">
        <v>213</v>
      </c>
      <c r="C156" s="68" t="s">
        <v>214</v>
      </c>
      <c r="D156" s="84" t="s">
        <v>384</v>
      </c>
      <c r="E156" s="70">
        <v>35300</v>
      </c>
      <c r="F156" s="72"/>
      <c r="G156" s="73">
        <f t="shared" si="12"/>
        <v>-5266395.55</v>
      </c>
    </row>
    <row r="157" spans="1:7" ht="18" customHeight="1" x14ac:dyDescent="0.25">
      <c r="A157" s="67">
        <v>44607</v>
      </c>
      <c r="B157" s="68" t="s">
        <v>213</v>
      </c>
      <c r="C157" s="68" t="s">
        <v>214</v>
      </c>
      <c r="D157" s="84" t="s">
        <v>385</v>
      </c>
      <c r="E157" s="70">
        <v>2600</v>
      </c>
      <c r="F157" s="72"/>
      <c r="G157" s="73">
        <f t="shared" si="12"/>
        <v>-5263795.55</v>
      </c>
    </row>
    <row r="158" spans="1:7" ht="18.75" customHeight="1" x14ac:dyDescent="0.25">
      <c r="A158" s="67">
        <v>44607</v>
      </c>
      <c r="B158" s="68" t="s">
        <v>213</v>
      </c>
      <c r="C158" s="68" t="s">
        <v>214</v>
      </c>
      <c r="D158" s="84" t="s">
        <v>386</v>
      </c>
      <c r="E158" s="70">
        <v>10400</v>
      </c>
      <c r="F158" s="72"/>
      <c r="G158" s="73">
        <f t="shared" si="12"/>
        <v>-5253395.55</v>
      </c>
    </row>
    <row r="159" spans="1:7" ht="21" customHeight="1" x14ac:dyDescent="0.25">
      <c r="A159" s="67">
        <v>44607</v>
      </c>
      <c r="B159" s="68" t="s">
        <v>213</v>
      </c>
      <c r="C159" s="68" t="s">
        <v>214</v>
      </c>
      <c r="D159" s="84" t="s">
        <v>387</v>
      </c>
      <c r="E159" s="70">
        <v>15200</v>
      </c>
      <c r="F159" s="72"/>
      <c r="G159" s="73">
        <f t="shared" si="12"/>
        <v>-5238195.55</v>
      </c>
    </row>
    <row r="160" spans="1:7" ht="18.75" customHeight="1" x14ac:dyDescent="0.25">
      <c r="A160" s="67">
        <v>44607</v>
      </c>
      <c r="B160" s="68" t="s">
        <v>213</v>
      </c>
      <c r="C160" s="68" t="s">
        <v>214</v>
      </c>
      <c r="D160" s="84" t="s">
        <v>388</v>
      </c>
      <c r="E160" s="70">
        <v>115600</v>
      </c>
      <c r="F160" s="72"/>
      <c r="G160" s="73">
        <f t="shared" si="12"/>
        <v>-5122595.55</v>
      </c>
    </row>
    <row r="161" spans="1:7" ht="21.75" customHeight="1" x14ac:dyDescent="0.25">
      <c r="A161" s="67">
        <v>44607</v>
      </c>
      <c r="B161" s="68" t="s">
        <v>213</v>
      </c>
      <c r="C161" s="68" t="s">
        <v>214</v>
      </c>
      <c r="D161" s="84" t="s">
        <v>389</v>
      </c>
      <c r="E161" s="70">
        <v>376600</v>
      </c>
      <c r="F161" s="72"/>
      <c r="G161" s="73">
        <f t="shared" si="12"/>
        <v>-4745995.55</v>
      </c>
    </row>
    <row r="162" spans="1:7" ht="21.75" customHeight="1" x14ac:dyDescent="0.25">
      <c r="A162" s="67">
        <v>44607</v>
      </c>
      <c r="B162" s="68" t="s">
        <v>213</v>
      </c>
      <c r="C162" s="68" t="s">
        <v>214</v>
      </c>
      <c r="D162" s="84" t="s">
        <v>309</v>
      </c>
      <c r="E162" s="70">
        <v>140400</v>
      </c>
      <c r="F162" s="72"/>
      <c r="G162" s="73">
        <f t="shared" si="12"/>
        <v>-4605595.55</v>
      </c>
    </row>
    <row r="163" spans="1:7" ht="18" customHeight="1" x14ac:dyDescent="0.25">
      <c r="A163" s="67">
        <v>44607</v>
      </c>
      <c r="B163" s="68" t="s">
        <v>213</v>
      </c>
      <c r="C163" s="68" t="s">
        <v>214</v>
      </c>
      <c r="D163" s="84" t="s">
        <v>390</v>
      </c>
      <c r="E163" s="70">
        <v>27000</v>
      </c>
      <c r="F163" s="73"/>
      <c r="G163" s="73">
        <f t="shared" si="12"/>
        <v>-4578595.55</v>
      </c>
    </row>
    <row r="164" spans="1:7" ht="20.25" customHeight="1" x14ac:dyDescent="0.25">
      <c r="A164" s="67">
        <v>44607</v>
      </c>
      <c r="B164" s="68" t="s">
        <v>213</v>
      </c>
      <c r="C164" s="68" t="s">
        <v>214</v>
      </c>
      <c r="D164" s="84" t="s">
        <v>391</v>
      </c>
      <c r="E164" s="70">
        <v>84500</v>
      </c>
      <c r="F164" s="73"/>
      <c r="G164" s="73">
        <f t="shared" si="12"/>
        <v>-4494095.55</v>
      </c>
    </row>
    <row r="165" spans="1:7" ht="16.5" customHeight="1" x14ac:dyDescent="0.25">
      <c r="A165" s="67">
        <v>44607</v>
      </c>
      <c r="B165" s="68" t="s">
        <v>213</v>
      </c>
      <c r="C165" s="68" t="s">
        <v>214</v>
      </c>
      <c r="D165" s="84" t="s">
        <v>392</v>
      </c>
      <c r="E165" s="70">
        <v>317100</v>
      </c>
      <c r="F165" s="73"/>
      <c r="G165" s="73">
        <f t="shared" si="12"/>
        <v>-4176995.55</v>
      </c>
    </row>
    <row r="166" spans="1:7" ht="21.75" customHeight="1" x14ac:dyDescent="0.25">
      <c r="A166" s="67">
        <v>44607</v>
      </c>
      <c r="B166" s="68" t="s">
        <v>213</v>
      </c>
      <c r="C166" s="68" t="s">
        <v>214</v>
      </c>
      <c r="D166" s="84" t="s">
        <v>393</v>
      </c>
      <c r="E166" s="70">
        <v>1600</v>
      </c>
      <c r="F166" s="76"/>
      <c r="G166" s="73">
        <f t="shared" si="12"/>
        <v>-4175395.55</v>
      </c>
    </row>
    <row r="167" spans="1:7" ht="20.25" customHeight="1" x14ac:dyDescent="0.25">
      <c r="A167" s="67">
        <v>44607</v>
      </c>
      <c r="B167" s="68" t="s">
        <v>213</v>
      </c>
      <c r="C167" s="68" t="s">
        <v>214</v>
      </c>
      <c r="D167" s="84" t="s">
        <v>394</v>
      </c>
      <c r="E167" s="70">
        <v>70700</v>
      </c>
      <c r="F167" s="73"/>
      <c r="G167" s="73">
        <f t="shared" si="12"/>
        <v>-4104695.55</v>
      </c>
    </row>
    <row r="168" spans="1:7" ht="18.75" customHeight="1" x14ac:dyDescent="0.25">
      <c r="A168" s="67">
        <v>44607</v>
      </c>
      <c r="B168" s="68" t="s">
        <v>213</v>
      </c>
      <c r="C168" s="68" t="s">
        <v>214</v>
      </c>
      <c r="D168" s="84" t="s">
        <v>395</v>
      </c>
      <c r="E168" s="70">
        <v>500</v>
      </c>
      <c r="F168" s="72"/>
      <c r="G168" s="73">
        <f t="shared" si="12"/>
        <v>-4104195.55</v>
      </c>
    </row>
    <row r="169" spans="1:7" ht="24" customHeight="1" x14ac:dyDescent="0.25">
      <c r="A169" s="67">
        <v>44607</v>
      </c>
      <c r="B169" s="68" t="s">
        <v>213</v>
      </c>
      <c r="C169" s="68" t="s">
        <v>214</v>
      </c>
      <c r="D169" s="84" t="s">
        <v>396</v>
      </c>
      <c r="E169" s="70">
        <v>3300</v>
      </c>
      <c r="F169" s="73"/>
      <c r="G169" s="73">
        <f t="shared" si="12"/>
        <v>-4100895.55</v>
      </c>
    </row>
    <row r="170" spans="1:7" ht="24.75" customHeight="1" x14ac:dyDescent="0.25">
      <c r="A170" s="67">
        <v>44608</v>
      </c>
      <c r="B170" s="74" t="s">
        <v>213</v>
      </c>
      <c r="C170" s="68" t="s">
        <v>214</v>
      </c>
      <c r="D170" s="84" t="s">
        <v>397</v>
      </c>
      <c r="E170" s="70">
        <v>74800</v>
      </c>
      <c r="F170" s="73"/>
      <c r="G170" s="73">
        <f t="shared" si="12"/>
        <v>-4026095.55</v>
      </c>
    </row>
    <row r="171" spans="1:7" ht="23.25" customHeight="1" x14ac:dyDescent="0.25">
      <c r="A171" s="67">
        <v>44608</v>
      </c>
      <c r="B171" s="74" t="s">
        <v>213</v>
      </c>
      <c r="C171" s="68" t="s">
        <v>214</v>
      </c>
      <c r="D171" s="84" t="s">
        <v>398</v>
      </c>
      <c r="E171" s="70">
        <v>2000</v>
      </c>
      <c r="F171" s="73"/>
      <c r="G171" s="73">
        <f t="shared" si="12"/>
        <v>-4024095.55</v>
      </c>
    </row>
    <row r="172" spans="1:7" ht="19.5" customHeight="1" x14ac:dyDescent="0.25">
      <c r="A172" s="67">
        <v>44608</v>
      </c>
      <c r="B172" s="68" t="s">
        <v>213</v>
      </c>
      <c r="C172" s="68" t="s">
        <v>214</v>
      </c>
      <c r="D172" s="84" t="s">
        <v>356</v>
      </c>
      <c r="E172" s="70">
        <v>2400</v>
      </c>
      <c r="F172" s="73"/>
      <c r="G172" s="73">
        <f t="shared" si="12"/>
        <v>-4021695.55</v>
      </c>
    </row>
    <row r="173" spans="1:7" ht="23.25" customHeight="1" x14ac:dyDescent="0.25">
      <c r="A173" s="67">
        <v>44608</v>
      </c>
      <c r="B173" s="68" t="s">
        <v>213</v>
      </c>
      <c r="C173" s="68" t="s">
        <v>214</v>
      </c>
      <c r="D173" s="84" t="s">
        <v>399</v>
      </c>
      <c r="E173" s="70">
        <v>17200</v>
      </c>
      <c r="F173" s="73"/>
      <c r="G173" s="73">
        <f t="shared" si="12"/>
        <v>-4004495.55</v>
      </c>
    </row>
    <row r="174" spans="1:7" ht="21.75" customHeight="1" x14ac:dyDescent="0.25">
      <c r="A174" s="67">
        <v>44608</v>
      </c>
      <c r="B174" s="68" t="s">
        <v>213</v>
      </c>
      <c r="C174" s="68" t="s">
        <v>214</v>
      </c>
      <c r="D174" s="84" t="s">
        <v>400</v>
      </c>
      <c r="E174" s="70">
        <v>500</v>
      </c>
      <c r="F174" s="73"/>
      <c r="G174" s="73">
        <f t="shared" si="12"/>
        <v>-4003995.55</v>
      </c>
    </row>
    <row r="175" spans="1:7" ht="21" customHeight="1" x14ac:dyDescent="0.25">
      <c r="A175" s="67">
        <v>44608</v>
      </c>
      <c r="B175" s="68" t="s">
        <v>213</v>
      </c>
      <c r="C175" s="68" t="s">
        <v>214</v>
      </c>
      <c r="D175" s="84" t="s">
        <v>401</v>
      </c>
      <c r="E175" s="70">
        <v>1400</v>
      </c>
      <c r="F175" s="73"/>
      <c r="G175" s="73">
        <f t="shared" si="12"/>
        <v>-4002595.55</v>
      </c>
    </row>
    <row r="176" spans="1:7" ht="21.75" customHeight="1" x14ac:dyDescent="0.25">
      <c r="A176" s="67">
        <v>44608</v>
      </c>
      <c r="B176" s="68" t="s">
        <v>213</v>
      </c>
      <c r="C176" s="68" t="s">
        <v>214</v>
      </c>
      <c r="D176" s="84" t="s">
        <v>402</v>
      </c>
      <c r="E176" s="70">
        <v>2100</v>
      </c>
      <c r="F176" s="73"/>
      <c r="G176" s="73">
        <f t="shared" si="12"/>
        <v>-4000495.55</v>
      </c>
    </row>
    <row r="177" spans="1:7" ht="22.5" customHeight="1" x14ac:dyDescent="0.25">
      <c r="A177" s="67">
        <v>44608</v>
      </c>
      <c r="B177" s="68" t="s">
        <v>213</v>
      </c>
      <c r="C177" s="68" t="s">
        <v>214</v>
      </c>
      <c r="D177" s="84" t="s">
        <v>403</v>
      </c>
      <c r="E177" s="70">
        <v>56800</v>
      </c>
      <c r="F177" s="73"/>
      <c r="G177" s="73">
        <f t="shared" si="12"/>
        <v>-3943695.55</v>
      </c>
    </row>
    <row r="178" spans="1:7" ht="23.25" customHeight="1" x14ac:dyDescent="0.25">
      <c r="A178" s="67">
        <v>44608</v>
      </c>
      <c r="B178" s="68" t="s">
        <v>213</v>
      </c>
      <c r="C178" s="68" t="s">
        <v>214</v>
      </c>
      <c r="D178" s="84" t="s">
        <v>404</v>
      </c>
      <c r="E178" s="70">
        <v>115400</v>
      </c>
      <c r="F178" s="73"/>
      <c r="G178" s="73">
        <f t="shared" si="12"/>
        <v>-3828295.55</v>
      </c>
    </row>
    <row r="179" spans="1:7" ht="24" customHeight="1" x14ac:dyDescent="0.25">
      <c r="A179" s="67">
        <v>44608</v>
      </c>
      <c r="B179" s="68" t="s">
        <v>213</v>
      </c>
      <c r="C179" s="68" t="s">
        <v>214</v>
      </c>
      <c r="D179" s="84" t="s">
        <v>405</v>
      </c>
      <c r="E179" s="70">
        <v>448200</v>
      </c>
      <c r="F179" s="73"/>
      <c r="G179" s="73">
        <f t="shared" si="12"/>
        <v>-3380095.55</v>
      </c>
    </row>
    <row r="180" spans="1:7" ht="24" customHeight="1" x14ac:dyDescent="0.25">
      <c r="A180" s="67">
        <v>44609</v>
      </c>
      <c r="B180" s="68" t="s">
        <v>213</v>
      </c>
      <c r="C180" s="68" t="s">
        <v>214</v>
      </c>
      <c r="D180" s="87" t="s">
        <v>406</v>
      </c>
      <c r="E180" s="70">
        <v>26800</v>
      </c>
      <c r="F180" s="73"/>
      <c r="G180" s="73">
        <f t="shared" si="12"/>
        <v>-3353295.55</v>
      </c>
    </row>
    <row r="181" spans="1:7" ht="24" customHeight="1" x14ac:dyDescent="0.25">
      <c r="A181" s="67">
        <v>44609</v>
      </c>
      <c r="B181" s="68" t="s">
        <v>213</v>
      </c>
      <c r="C181" s="68" t="s">
        <v>214</v>
      </c>
      <c r="D181" s="87" t="s">
        <v>407</v>
      </c>
      <c r="E181" s="70">
        <v>900</v>
      </c>
      <c r="F181" s="73"/>
      <c r="G181" s="73">
        <f t="shared" si="12"/>
        <v>-3352395.55</v>
      </c>
    </row>
    <row r="182" spans="1:7" ht="24" customHeight="1" x14ac:dyDescent="0.25">
      <c r="A182" s="67">
        <v>44609</v>
      </c>
      <c r="B182" s="68" t="s">
        <v>213</v>
      </c>
      <c r="C182" s="68" t="s">
        <v>214</v>
      </c>
      <c r="D182" s="87" t="s">
        <v>329</v>
      </c>
      <c r="E182" s="70">
        <v>1400</v>
      </c>
      <c r="F182" s="73"/>
      <c r="G182" s="73">
        <f t="shared" si="12"/>
        <v>-3350995.55</v>
      </c>
    </row>
    <row r="183" spans="1:7" ht="24" customHeight="1" x14ac:dyDescent="0.25">
      <c r="A183" s="67">
        <v>44609</v>
      </c>
      <c r="B183" s="68" t="s">
        <v>213</v>
      </c>
      <c r="C183" s="68" t="s">
        <v>214</v>
      </c>
      <c r="D183" s="87" t="s">
        <v>343</v>
      </c>
      <c r="E183" s="70">
        <v>60700</v>
      </c>
      <c r="F183" s="73"/>
      <c r="G183" s="73">
        <f t="shared" si="12"/>
        <v>-3290295.55</v>
      </c>
    </row>
    <row r="184" spans="1:7" ht="24" customHeight="1" x14ac:dyDescent="0.25">
      <c r="A184" s="67">
        <v>44609</v>
      </c>
      <c r="B184" s="68" t="s">
        <v>213</v>
      </c>
      <c r="C184" s="68" t="s">
        <v>214</v>
      </c>
      <c r="D184" s="87" t="s">
        <v>408</v>
      </c>
      <c r="E184" s="70">
        <v>1200</v>
      </c>
      <c r="F184" s="73"/>
      <c r="G184" s="73">
        <f t="shared" si="12"/>
        <v>-3289095.55</v>
      </c>
    </row>
    <row r="185" spans="1:7" ht="24" customHeight="1" x14ac:dyDescent="0.25">
      <c r="A185" s="67">
        <v>44609</v>
      </c>
      <c r="B185" s="68" t="s">
        <v>213</v>
      </c>
      <c r="C185" s="68" t="s">
        <v>214</v>
      </c>
      <c r="D185" s="87" t="s">
        <v>346</v>
      </c>
      <c r="E185" s="70">
        <v>187900</v>
      </c>
      <c r="F185" s="73"/>
      <c r="G185" s="73">
        <f t="shared" si="12"/>
        <v>-3101195.55</v>
      </c>
    </row>
    <row r="186" spans="1:7" ht="24" customHeight="1" x14ac:dyDescent="0.25">
      <c r="A186" s="67">
        <v>44609</v>
      </c>
      <c r="B186" s="68" t="s">
        <v>213</v>
      </c>
      <c r="C186" s="68" t="s">
        <v>214</v>
      </c>
      <c r="D186" s="87" t="s">
        <v>409</v>
      </c>
      <c r="E186" s="70">
        <v>64800</v>
      </c>
      <c r="F186" s="73"/>
      <c r="G186" s="73">
        <f t="shared" si="12"/>
        <v>-3036395.55</v>
      </c>
    </row>
    <row r="187" spans="1:7" ht="24" customHeight="1" x14ac:dyDescent="0.25">
      <c r="A187" s="67">
        <v>44609</v>
      </c>
      <c r="B187" s="68" t="s">
        <v>213</v>
      </c>
      <c r="C187" s="68" t="s">
        <v>214</v>
      </c>
      <c r="D187" s="87" t="s">
        <v>410</v>
      </c>
      <c r="E187" s="70">
        <v>411800</v>
      </c>
      <c r="F187" s="73"/>
      <c r="G187" s="73">
        <f t="shared" si="12"/>
        <v>-2624595.5499999998</v>
      </c>
    </row>
    <row r="188" spans="1:7" ht="24" customHeight="1" x14ac:dyDescent="0.25">
      <c r="A188" s="67">
        <v>44609</v>
      </c>
      <c r="B188" s="68" t="s">
        <v>213</v>
      </c>
      <c r="C188" s="68" t="s">
        <v>214</v>
      </c>
      <c r="D188" s="87" t="s">
        <v>411</v>
      </c>
      <c r="E188" s="70">
        <v>3500</v>
      </c>
      <c r="F188" s="73"/>
      <c r="G188" s="73">
        <f t="shared" si="12"/>
        <v>-2621095.5499999998</v>
      </c>
    </row>
    <row r="189" spans="1:7" ht="24" customHeight="1" x14ac:dyDescent="0.25">
      <c r="A189" s="67">
        <v>44609</v>
      </c>
      <c r="B189" s="68" t="s">
        <v>213</v>
      </c>
      <c r="C189" s="68" t="s">
        <v>214</v>
      </c>
      <c r="D189" s="87" t="s">
        <v>412</v>
      </c>
      <c r="E189" s="70">
        <v>3000</v>
      </c>
      <c r="F189" s="73"/>
      <c r="G189" s="73">
        <f t="shared" si="12"/>
        <v>-2618095.5499999998</v>
      </c>
    </row>
    <row r="190" spans="1:7" ht="24" customHeight="1" x14ac:dyDescent="0.25">
      <c r="A190" s="67">
        <v>44609</v>
      </c>
      <c r="B190" s="68" t="s">
        <v>213</v>
      </c>
      <c r="C190" s="68" t="s">
        <v>214</v>
      </c>
      <c r="D190" s="87" t="s">
        <v>413</v>
      </c>
      <c r="E190" s="70">
        <v>2000</v>
      </c>
      <c r="F190" s="73"/>
      <c r="G190" s="73">
        <f t="shared" si="12"/>
        <v>-2616095.5499999998</v>
      </c>
    </row>
    <row r="191" spans="1:7" ht="24" customHeight="1" x14ac:dyDescent="0.25">
      <c r="A191" s="67">
        <v>44610</v>
      </c>
      <c r="B191" s="68" t="s">
        <v>213</v>
      </c>
      <c r="C191" s="68" t="s">
        <v>214</v>
      </c>
      <c r="D191" s="87" t="s">
        <v>414</v>
      </c>
      <c r="E191" s="70">
        <v>1500</v>
      </c>
      <c r="F191" s="73"/>
      <c r="G191" s="73">
        <f t="shared" si="12"/>
        <v>-2614595.5499999998</v>
      </c>
    </row>
    <row r="192" spans="1:7" ht="24" customHeight="1" x14ac:dyDescent="0.25">
      <c r="A192" s="67">
        <v>44610</v>
      </c>
      <c r="B192" s="68" t="s">
        <v>213</v>
      </c>
      <c r="C192" s="68" t="s">
        <v>214</v>
      </c>
      <c r="D192" s="87" t="s">
        <v>415</v>
      </c>
      <c r="E192" s="70">
        <v>2000</v>
      </c>
      <c r="F192" s="73"/>
      <c r="G192" s="73">
        <f t="shared" si="12"/>
        <v>-2612595.5499999998</v>
      </c>
    </row>
    <row r="193" spans="1:7" ht="24" customHeight="1" x14ac:dyDescent="0.25">
      <c r="A193" s="67">
        <v>44610</v>
      </c>
      <c r="B193" s="68" t="s">
        <v>416</v>
      </c>
      <c r="C193" s="68" t="s">
        <v>417</v>
      </c>
      <c r="D193" s="87">
        <v>301463</v>
      </c>
      <c r="E193" s="70"/>
      <c r="F193" s="73">
        <v>111019.11</v>
      </c>
      <c r="G193" s="73">
        <f>+G192-F193</f>
        <v>-2723614.6599999997</v>
      </c>
    </row>
    <row r="194" spans="1:7" ht="24" customHeight="1" x14ac:dyDescent="0.25">
      <c r="A194" s="67">
        <v>44610</v>
      </c>
      <c r="B194" s="68" t="s">
        <v>213</v>
      </c>
      <c r="C194" s="68" t="s">
        <v>214</v>
      </c>
      <c r="D194" s="87" t="s">
        <v>418</v>
      </c>
      <c r="E194" s="70">
        <v>16500</v>
      </c>
      <c r="F194" s="73"/>
      <c r="G194" s="73">
        <f>+G193+E194</f>
        <v>-2707114.6599999997</v>
      </c>
    </row>
    <row r="195" spans="1:7" ht="24" customHeight="1" x14ac:dyDescent="0.25">
      <c r="A195" s="67">
        <v>44610</v>
      </c>
      <c r="B195" s="68" t="s">
        <v>213</v>
      </c>
      <c r="C195" s="68" t="s">
        <v>214</v>
      </c>
      <c r="D195" s="87" t="s">
        <v>419</v>
      </c>
      <c r="E195" s="70">
        <v>5200</v>
      </c>
      <c r="F195" s="73"/>
      <c r="G195" s="73">
        <f t="shared" ref="G195:G201" si="13">+G194+E195</f>
        <v>-2701914.6599999997</v>
      </c>
    </row>
    <row r="196" spans="1:7" ht="24" customHeight="1" x14ac:dyDescent="0.25">
      <c r="A196" s="67">
        <v>44610</v>
      </c>
      <c r="B196" s="68" t="s">
        <v>213</v>
      </c>
      <c r="C196" s="68" t="s">
        <v>214</v>
      </c>
      <c r="D196" s="87" t="s">
        <v>420</v>
      </c>
      <c r="E196" s="70">
        <v>128600</v>
      </c>
      <c r="F196" s="73"/>
      <c r="G196" s="73">
        <f t="shared" si="13"/>
        <v>-2573314.6599999997</v>
      </c>
    </row>
    <row r="197" spans="1:7" ht="24" customHeight="1" x14ac:dyDescent="0.25">
      <c r="A197" s="67">
        <v>44610</v>
      </c>
      <c r="B197" s="68" t="s">
        <v>213</v>
      </c>
      <c r="C197" s="68" t="s">
        <v>214</v>
      </c>
      <c r="D197" s="87" t="s">
        <v>421</v>
      </c>
      <c r="E197" s="70">
        <v>36400</v>
      </c>
      <c r="F197" s="73"/>
      <c r="G197" s="73">
        <f t="shared" si="13"/>
        <v>-2536914.6599999997</v>
      </c>
    </row>
    <row r="198" spans="1:7" ht="24" customHeight="1" x14ac:dyDescent="0.25">
      <c r="A198" s="67">
        <v>44610</v>
      </c>
      <c r="B198" s="68" t="s">
        <v>213</v>
      </c>
      <c r="C198" s="68" t="s">
        <v>214</v>
      </c>
      <c r="D198" s="87" t="s">
        <v>422</v>
      </c>
      <c r="E198" s="70">
        <v>1400</v>
      </c>
      <c r="F198" s="73"/>
      <c r="G198" s="73">
        <f t="shared" si="13"/>
        <v>-2535514.6599999997</v>
      </c>
    </row>
    <row r="199" spans="1:7" ht="24" customHeight="1" x14ac:dyDescent="0.25">
      <c r="A199" s="67">
        <v>44610</v>
      </c>
      <c r="B199" s="68" t="s">
        <v>213</v>
      </c>
      <c r="C199" s="68" t="s">
        <v>214</v>
      </c>
      <c r="D199" s="87" t="s">
        <v>423</v>
      </c>
      <c r="E199" s="70">
        <v>300</v>
      </c>
      <c r="F199" s="73"/>
      <c r="G199" s="73">
        <f t="shared" si="13"/>
        <v>-2535214.6599999997</v>
      </c>
    </row>
    <row r="200" spans="1:7" ht="24" customHeight="1" x14ac:dyDescent="0.25">
      <c r="A200" s="67">
        <v>44610</v>
      </c>
      <c r="B200" s="68" t="s">
        <v>213</v>
      </c>
      <c r="C200" s="68" t="s">
        <v>214</v>
      </c>
      <c r="D200" s="87" t="s">
        <v>424</v>
      </c>
      <c r="E200" s="70">
        <v>410700</v>
      </c>
      <c r="F200" s="73"/>
      <c r="G200" s="73">
        <f t="shared" si="13"/>
        <v>-2124514.6599999997</v>
      </c>
    </row>
    <row r="201" spans="1:7" ht="24" customHeight="1" x14ac:dyDescent="0.25">
      <c r="A201" s="67" t="s">
        <v>425</v>
      </c>
      <c r="B201" s="68" t="s">
        <v>213</v>
      </c>
      <c r="C201" s="68" t="s">
        <v>214</v>
      </c>
      <c r="D201" s="87" t="s">
        <v>426</v>
      </c>
      <c r="E201" s="70">
        <v>800</v>
      </c>
      <c r="F201" s="73"/>
      <c r="G201" s="73">
        <f t="shared" si="13"/>
        <v>-2123714.6599999997</v>
      </c>
    </row>
    <row r="202" spans="1:7" ht="63" customHeight="1" x14ac:dyDescent="0.25">
      <c r="A202" s="67">
        <v>44609</v>
      </c>
      <c r="B202" s="68" t="s">
        <v>235</v>
      </c>
      <c r="C202" s="68" t="s">
        <v>427</v>
      </c>
      <c r="D202" s="87"/>
      <c r="E202" s="70"/>
      <c r="F202" s="73">
        <v>27000</v>
      </c>
      <c r="G202" s="73">
        <f>+G201-F202</f>
        <v>-2150714.6599999997</v>
      </c>
    </row>
    <row r="203" spans="1:7" ht="52.5" customHeight="1" x14ac:dyDescent="0.25">
      <c r="A203" s="67">
        <v>44609</v>
      </c>
      <c r="B203" s="68" t="s">
        <v>235</v>
      </c>
      <c r="C203" s="68" t="s">
        <v>428</v>
      </c>
      <c r="D203" s="87"/>
      <c r="E203" s="70"/>
      <c r="F203" s="73">
        <v>4830</v>
      </c>
      <c r="G203" s="73">
        <f>+G202-F203</f>
        <v>-2155544.6599999997</v>
      </c>
    </row>
    <row r="204" spans="1:7" ht="74.25" customHeight="1" x14ac:dyDescent="0.25">
      <c r="A204" s="67">
        <v>44609</v>
      </c>
      <c r="B204" s="68" t="s">
        <v>429</v>
      </c>
      <c r="C204" s="68" t="s">
        <v>266</v>
      </c>
      <c r="D204" s="87"/>
      <c r="E204" s="70"/>
      <c r="F204" s="73">
        <v>149400</v>
      </c>
      <c r="G204" s="73">
        <f t="shared" ref="G204:G213" si="14">+G203-F204</f>
        <v>-2304944.6599999997</v>
      </c>
    </row>
    <row r="205" spans="1:7" ht="74.25" customHeight="1" x14ac:dyDescent="0.25">
      <c r="A205" s="67" t="s">
        <v>430</v>
      </c>
      <c r="B205" s="68" t="s">
        <v>235</v>
      </c>
      <c r="C205" s="68" t="s">
        <v>431</v>
      </c>
      <c r="D205" s="87"/>
      <c r="E205" s="70"/>
      <c r="F205" s="73">
        <v>54000</v>
      </c>
      <c r="G205" s="73">
        <f t="shared" si="14"/>
        <v>-2358944.6599999997</v>
      </c>
    </row>
    <row r="206" spans="1:7" ht="34.5" customHeight="1" x14ac:dyDescent="0.25">
      <c r="A206" s="67">
        <v>44610</v>
      </c>
      <c r="B206" s="68" t="s">
        <v>416</v>
      </c>
      <c r="C206" s="68"/>
      <c r="D206" s="87"/>
      <c r="E206" s="70"/>
      <c r="F206" s="73">
        <v>386460</v>
      </c>
      <c r="G206" s="73">
        <f t="shared" si="14"/>
        <v>-2745404.6599999997</v>
      </c>
    </row>
    <row r="207" spans="1:7" ht="35.25" customHeight="1" x14ac:dyDescent="0.25">
      <c r="A207" s="67">
        <v>44610</v>
      </c>
      <c r="B207" s="68" t="s">
        <v>432</v>
      </c>
      <c r="C207" s="68" t="s">
        <v>433</v>
      </c>
      <c r="D207" s="87"/>
      <c r="E207" s="70"/>
      <c r="F207" s="73">
        <v>454950</v>
      </c>
      <c r="G207" s="73">
        <f t="shared" si="14"/>
        <v>-3200354.6599999997</v>
      </c>
    </row>
    <row r="208" spans="1:7" ht="34.5" customHeight="1" x14ac:dyDescent="0.25">
      <c r="A208" s="67">
        <v>44609</v>
      </c>
      <c r="B208" s="68" t="s">
        <v>434</v>
      </c>
      <c r="C208" s="68" t="s">
        <v>435</v>
      </c>
      <c r="D208" s="87"/>
      <c r="E208" s="70"/>
      <c r="F208" s="73">
        <v>110200</v>
      </c>
      <c r="G208" s="73">
        <f t="shared" si="14"/>
        <v>-3310554.6599999997</v>
      </c>
    </row>
    <row r="209" spans="1:7" ht="58.5" customHeight="1" x14ac:dyDescent="0.25">
      <c r="A209" s="67">
        <v>44610</v>
      </c>
      <c r="B209" s="68" t="s">
        <v>235</v>
      </c>
      <c r="C209" s="68" t="s">
        <v>436</v>
      </c>
      <c r="D209" s="87"/>
      <c r="E209" s="70"/>
      <c r="F209" s="73">
        <v>172000</v>
      </c>
      <c r="G209" s="73">
        <f t="shared" si="14"/>
        <v>-3482554.6599999997</v>
      </c>
    </row>
    <row r="210" spans="1:7" ht="58.5" customHeight="1" x14ac:dyDescent="0.25">
      <c r="A210" s="67">
        <v>44610</v>
      </c>
      <c r="B210" s="68" t="s">
        <v>437</v>
      </c>
      <c r="C210" s="68" t="s">
        <v>417</v>
      </c>
      <c r="D210" s="87"/>
      <c r="E210" s="70" t="s">
        <v>438</v>
      </c>
      <c r="F210" s="73">
        <v>72434.73</v>
      </c>
      <c r="G210" s="73">
        <f t="shared" si="14"/>
        <v>-3554989.3899999997</v>
      </c>
    </row>
    <row r="211" spans="1:7" ht="58.5" customHeight="1" x14ac:dyDescent="0.25">
      <c r="A211" s="67"/>
      <c r="B211" s="68"/>
      <c r="C211" s="68"/>
      <c r="D211" s="87"/>
      <c r="E211" s="70"/>
      <c r="F211" s="73">
        <v>135000</v>
      </c>
      <c r="G211" s="73">
        <f t="shared" si="14"/>
        <v>-3689989.3899999997</v>
      </c>
    </row>
    <row r="212" spans="1:7" ht="46.5" customHeight="1" x14ac:dyDescent="0.25">
      <c r="A212" s="67">
        <v>44610</v>
      </c>
      <c r="B212" s="68" t="s">
        <v>235</v>
      </c>
      <c r="C212" s="68" t="s">
        <v>439</v>
      </c>
      <c r="D212" s="88"/>
      <c r="E212" s="70"/>
      <c r="F212" s="73">
        <v>460000</v>
      </c>
      <c r="G212" s="73">
        <f t="shared" si="14"/>
        <v>-4149989.3899999997</v>
      </c>
    </row>
    <row r="213" spans="1:7" ht="60.75" customHeight="1" x14ac:dyDescent="0.25">
      <c r="A213" s="67">
        <v>44610</v>
      </c>
      <c r="B213" s="68" t="s">
        <v>235</v>
      </c>
      <c r="C213" s="68" t="s">
        <v>440</v>
      </c>
      <c r="D213" s="88"/>
      <c r="E213" s="70"/>
      <c r="F213" s="73">
        <v>47700</v>
      </c>
      <c r="G213" s="73">
        <f t="shared" si="14"/>
        <v>-4197689.3899999997</v>
      </c>
    </row>
    <row r="214" spans="1:7" x14ac:dyDescent="0.25">
      <c r="A214" s="67">
        <v>44610</v>
      </c>
      <c r="B214" s="68" t="s">
        <v>213</v>
      </c>
      <c r="C214" s="68" t="s">
        <v>214</v>
      </c>
      <c r="D214" s="88" t="s">
        <v>220</v>
      </c>
      <c r="E214" s="70">
        <v>2700</v>
      </c>
      <c r="F214" s="73"/>
      <c r="G214" s="73">
        <f>+G213+E214</f>
        <v>-4194989.3899999997</v>
      </c>
    </row>
    <row r="215" spans="1:7" ht="18.75" customHeight="1" x14ac:dyDescent="0.25">
      <c r="A215" s="67">
        <v>44610</v>
      </c>
      <c r="B215" s="68" t="s">
        <v>213</v>
      </c>
      <c r="C215" s="68" t="s">
        <v>214</v>
      </c>
      <c r="D215" s="88" t="s">
        <v>441</v>
      </c>
      <c r="E215" s="70">
        <v>51400</v>
      </c>
      <c r="F215" s="73"/>
      <c r="G215" s="73">
        <f t="shared" ref="G215:G252" si="15">+G214+E215</f>
        <v>-4143589.3899999997</v>
      </c>
    </row>
    <row r="216" spans="1:7" ht="16.5" customHeight="1" x14ac:dyDescent="0.25">
      <c r="A216" s="67">
        <v>44613</v>
      </c>
      <c r="B216" s="68" t="s">
        <v>213</v>
      </c>
      <c r="C216" s="68" t="s">
        <v>214</v>
      </c>
      <c r="D216" s="88" t="s">
        <v>442</v>
      </c>
      <c r="E216" s="70">
        <v>8850</v>
      </c>
      <c r="F216" s="73"/>
      <c r="G216" s="73">
        <f t="shared" si="15"/>
        <v>-4134739.3899999997</v>
      </c>
    </row>
    <row r="217" spans="1:7" ht="19.5" customHeight="1" x14ac:dyDescent="0.25">
      <c r="A217" s="67">
        <v>44613</v>
      </c>
      <c r="B217" s="68" t="s">
        <v>213</v>
      </c>
      <c r="C217" s="68" t="s">
        <v>214</v>
      </c>
      <c r="D217" s="88" t="s">
        <v>443</v>
      </c>
      <c r="E217" s="70">
        <v>500</v>
      </c>
      <c r="F217" s="77"/>
      <c r="G217" s="73">
        <f t="shared" si="15"/>
        <v>-4134239.3899999997</v>
      </c>
    </row>
    <row r="218" spans="1:7" ht="20.25" customHeight="1" x14ac:dyDescent="0.25">
      <c r="A218" s="67">
        <v>44613</v>
      </c>
      <c r="B218" s="68" t="s">
        <v>213</v>
      </c>
      <c r="C218" s="68" t="s">
        <v>214</v>
      </c>
      <c r="D218" s="88" t="s">
        <v>444</v>
      </c>
      <c r="E218" s="70">
        <v>500</v>
      </c>
      <c r="F218" s="73"/>
      <c r="G218" s="73">
        <f t="shared" si="15"/>
        <v>-4133739.3899999997</v>
      </c>
    </row>
    <row r="219" spans="1:7" ht="21" customHeight="1" x14ac:dyDescent="0.25">
      <c r="A219" s="67">
        <v>44613</v>
      </c>
      <c r="B219" s="68" t="s">
        <v>213</v>
      </c>
      <c r="C219" s="68" t="s">
        <v>214</v>
      </c>
      <c r="D219" s="88" t="s">
        <v>445</v>
      </c>
      <c r="E219" s="70">
        <v>20687.5</v>
      </c>
      <c r="F219" s="73"/>
      <c r="G219" s="73">
        <f t="shared" si="15"/>
        <v>-4113051.8899999997</v>
      </c>
    </row>
    <row r="220" spans="1:7" ht="19.5" customHeight="1" x14ac:dyDescent="0.25">
      <c r="A220" s="67">
        <v>44613</v>
      </c>
      <c r="B220" s="68" t="s">
        <v>213</v>
      </c>
      <c r="C220" s="68" t="s">
        <v>214</v>
      </c>
      <c r="D220" s="88" t="s">
        <v>446</v>
      </c>
      <c r="E220" s="70">
        <v>6400</v>
      </c>
      <c r="F220" s="73"/>
      <c r="G220" s="73">
        <f t="shared" si="15"/>
        <v>-4106651.8899999997</v>
      </c>
    </row>
    <row r="221" spans="1:7" ht="21.75" customHeight="1" x14ac:dyDescent="0.25">
      <c r="A221" s="67">
        <v>44613</v>
      </c>
      <c r="B221" s="68" t="s">
        <v>213</v>
      </c>
      <c r="C221" s="68" t="s">
        <v>214</v>
      </c>
      <c r="D221" s="88" t="s">
        <v>447</v>
      </c>
      <c r="E221" s="70">
        <v>140900</v>
      </c>
      <c r="F221" s="73"/>
      <c r="G221" s="73">
        <f t="shared" si="15"/>
        <v>-3965751.8899999997</v>
      </c>
    </row>
    <row r="222" spans="1:7" ht="19.5" customHeight="1" x14ac:dyDescent="0.25">
      <c r="A222" s="67">
        <v>44613</v>
      </c>
      <c r="B222" s="68" t="s">
        <v>213</v>
      </c>
      <c r="C222" s="68" t="s">
        <v>214</v>
      </c>
      <c r="D222" s="88" t="s">
        <v>448</v>
      </c>
      <c r="E222" s="70">
        <v>42800</v>
      </c>
      <c r="F222" s="73"/>
      <c r="G222" s="73">
        <f t="shared" si="15"/>
        <v>-3922951.8899999997</v>
      </c>
    </row>
    <row r="223" spans="1:7" ht="18.75" customHeight="1" x14ac:dyDescent="0.25">
      <c r="A223" s="67">
        <v>44613</v>
      </c>
      <c r="B223" s="68" t="s">
        <v>213</v>
      </c>
      <c r="C223" s="68" t="s">
        <v>214</v>
      </c>
      <c r="D223" s="88" t="s">
        <v>449</v>
      </c>
      <c r="E223" s="70">
        <v>3100</v>
      </c>
      <c r="F223" s="73"/>
      <c r="G223" s="73">
        <f t="shared" si="15"/>
        <v>-3919851.8899999997</v>
      </c>
    </row>
    <row r="224" spans="1:7" ht="21" customHeight="1" x14ac:dyDescent="0.25">
      <c r="A224" s="67">
        <v>44613</v>
      </c>
      <c r="B224" s="68" t="s">
        <v>213</v>
      </c>
      <c r="C224" s="68" t="s">
        <v>214</v>
      </c>
      <c r="D224" s="88" t="s">
        <v>450</v>
      </c>
      <c r="E224" s="70">
        <v>54700</v>
      </c>
      <c r="F224" s="73"/>
      <c r="G224" s="73">
        <f t="shared" si="15"/>
        <v>-3865151.8899999997</v>
      </c>
    </row>
    <row r="225" spans="1:7" ht="24.75" customHeight="1" x14ac:dyDescent="0.25">
      <c r="A225" s="67">
        <v>44613</v>
      </c>
      <c r="B225" s="68" t="s">
        <v>213</v>
      </c>
      <c r="C225" s="68" t="s">
        <v>214</v>
      </c>
      <c r="D225" s="88" t="s">
        <v>451</v>
      </c>
      <c r="E225" s="73">
        <v>474500</v>
      </c>
      <c r="F225" s="73"/>
      <c r="G225" s="73">
        <f t="shared" si="15"/>
        <v>-3390651.8899999997</v>
      </c>
    </row>
    <row r="226" spans="1:7" ht="19.5" customHeight="1" x14ac:dyDescent="0.25">
      <c r="A226" s="67">
        <v>44613</v>
      </c>
      <c r="B226" s="68" t="s">
        <v>213</v>
      </c>
      <c r="C226" s="68" t="s">
        <v>214</v>
      </c>
      <c r="D226" s="88" t="s">
        <v>452</v>
      </c>
      <c r="E226" s="73">
        <v>74000</v>
      </c>
      <c r="F226" s="89"/>
      <c r="G226" s="73">
        <f t="shared" si="15"/>
        <v>-3316651.8899999997</v>
      </c>
    </row>
    <row r="227" spans="1:7" ht="15.75" customHeight="1" x14ac:dyDescent="0.25">
      <c r="A227" s="67">
        <v>44613</v>
      </c>
      <c r="B227" s="68" t="s">
        <v>213</v>
      </c>
      <c r="C227" s="68" t="s">
        <v>214</v>
      </c>
      <c r="D227" s="88" t="s">
        <v>375</v>
      </c>
      <c r="E227" s="73">
        <v>34100</v>
      </c>
      <c r="F227" s="89"/>
      <c r="G227" s="73">
        <f t="shared" si="15"/>
        <v>-3282551.8899999997</v>
      </c>
    </row>
    <row r="228" spans="1:7" ht="20.25" customHeight="1" x14ac:dyDescent="0.25">
      <c r="A228" s="67">
        <v>44613</v>
      </c>
      <c r="B228" s="68" t="s">
        <v>213</v>
      </c>
      <c r="C228" s="68" t="s">
        <v>214</v>
      </c>
      <c r="D228" s="88" t="s">
        <v>453</v>
      </c>
      <c r="E228" s="73">
        <v>1500</v>
      </c>
      <c r="F228" s="89"/>
      <c r="G228" s="73">
        <f t="shared" si="15"/>
        <v>-3281051.8899999997</v>
      </c>
    </row>
    <row r="229" spans="1:7" ht="19.5" customHeight="1" x14ac:dyDescent="0.25">
      <c r="A229" s="67">
        <v>44613</v>
      </c>
      <c r="B229" s="68" t="s">
        <v>213</v>
      </c>
      <c r="C229" s="68" t="s">
        <v>214</v>
      </c>
      <c r="D229" s="88" t="s">
        <v>454</v>
      </c>
      <c r="E229" s="73">
        <v>10100</v>
      </c>
      <c r="F229" s="89"/>
      <c r="G229" s="73">
        <f t="shared" si="15"/>
        <v>-3270951.8899999997</v>
      </c>
    </row>
    <row r="230" spans="1:7" ht="18.75" customHeight="1" x14ac:dyDescent="0.25">
      <c r="A230" s="67">
        <v>44613</v>
      </c>
      <c r="B230" s="74" t="s">
        <v>213</v>
      </c>
      <c r="C230" s="68" t="s">
        <v>214</v>
      </c>
      <c r="D230" s="88" t="s">
        <v>455</v>
      </c>
      <c r="E230" s="90">
        <v>38100</v>
      </c>
      <c r="F230" s="89"/>
      <c r="G230" s="73">
        <f t="shared" si="15"/>
        <v>-3232851.8899999997</v>
      </c>
    </row>
    <row r="231" spans="1:7" ht="21.75" customHeight="1" x14ac:dyDescent="0.25">
      <c r="A231" s="67">
        <v>44613</v>
      </c>
      <c r="B231" s="68" t="s">
        <v>213</v>
      </c>
      <c r="C231" s="68" t="s">
        <v>214</v>
      </c>
      <c r="D231" s="88" t="s">
        <v>456</v>
      </c>
      <c r="E231" s="70">
        <v>6400</v>
      </c>
      <c r="F231" s="73"/>
      <c r="G231" s="73">
        <f t="shared" si="15"/>
        <v>-3226451.8899999997</v>
      </c>
    </row>
    <row r="232" spans="1:7" ht="18.75" customHeight="1" x14ac:dyDescent="0.25">
      <c r="A232" s="67">
        <v>44613</v>
      </c>
      <c r="B232" s="68" t="s">
        <v>213</v>
      </c>
      <c r="C232" s="68" t="s">
        <v>214</v>
      </c>
      <c r="D232" s="88" t="s">
        <v>457</v>
      </c>
      <c r="E232" s="91">
        <v>800</v>
      </c>
      <c r="F232" s="77"/>
      <c r="G232" s="73">
        <f t="shared" si="15"/>
        <v>-3225651.8899999997</v>
      </c>
    </row>
    <row r="233" spans="1:7" ht="25.5" customHeight="1" x14ac:dyDescent="0.25">
      <c r="A233" s="67">
        <v>44614</v>
      </c>
      <c r="B233" s="68" t="s">
        <v>213</v>
      </c>
      <c r="C233" s="68" t="s">
        <v>214</v>
      </c>
      <c r="D233" s="88" t="s">
        <v>458</v>
      </c>
      <c r="E233" s="91">
        <v>9000</v>
      </c>
      <c r="F233" s="73"/>
      <c r="G233" s="73">
        <f t="shared" si="15"/>
        <v>-3216651.8899999997</v>
      </c>
    </row>
    <row r="234" spans="1:7" ht="25.5" customHeight="1" x14ac:dyDescent="0.25">
      <c r="A234" s="67">
        <v>44614</v>
      </c>
      <c r="B234" s="68" t="s">
        <v>213</v>
      </c>
      <c r="C234" s="68" t="s">
        <v>214</v>
      </c>
      <c r="D234" s="88" t="s">
        <v>459</v>
      </c>
      <c r="E234" s="91">
        <v>4200</v>
      </c>
      <c r="F234" s="77"/>
      <c r="G234" s="73">
        <f t="shared" si="15"/>
        <v>-3212451.8899999997</v>
      </c>
    </row>
    <row r="235" spans="1:7" ht="18" customHeight="1" x14ac:dyDescent="0.25">
      <c r="A235" s="67">
        <v>44614</v>
      </c>
      <c r="B235" s="68" t="s">
        <v>213</v>
      </c>
      <c r="C235" s="68" t="s">
        <v>214</v>
      </c>
      <c r="D235" s="88" t="s">
        <v>460</v>
      </c>
      <c r="E235" s="91">
        <v>8500</v>
      </c>
      <c r="F235" s="80"/>
      <c r="G235" s="73">
        <f t="shared" si="15"/>
        <v>-3203951.8899999997</v>
      </c>
    </row>
    <row r="236" spans="1:7" ht="19.5" customHeight="1" x14ac:dyDescent="0.25">
      <c r="A236" s="67">
        <v>44614</v>
      </c>
      <c r="B236" s="68" t="s">
        <v>213</v>
      </c>
      <c r="C236" s="68" t="s">
        <v>214</v>
      </c>
      <c r="D236" s="88" t="s">
        <v>461</v>
      </c>
      <c r="E236" s="91">
        <v>1500</v>
      </c>
      <c r="F236" s="72"/>
      <c r="G236" s="73">
        <f t="shared" si="15"/>
        <v>-3202451.8899999997</v>
      </c>
    </row>
    <row r="237" spans="1:7" ht="21" customHeight="1" x14ac:dyDescent="0.25">
      <c r="A237" s="67">
        <v>44614</v>
      </c>
      <c r="B237" s="68" t="s">
        <v>213</v>
      </c>
      <c r="C237" s="68" t="s">
        <v>214</v>
      </c>
      <c r="D237" s="88" t="s">
        <v>462</v>
      </c>
      <c r="E237" s="91">
        <v>1500</v>
      </c>
      <c r="F237" s="72"/>
      <c r="G237" s="73">
        <f t="shared" si="15"/>
        <v>-3200951.8899999997</v>
      </c>
    </row>
    <row r="238" spans="1:7" ht="19.5" customHeight="1" x14ac:dyDescent="0.25">
      <c r="A238" s="67">
        <v>44614</v>
      </c>
      <c r="B238" s="68" t="s">
        <v>213</v>
      </c>
      <c r="C238" s="68" t="s">
        <v>214</v>
      </c>
      <c r="D238" s="88" t="s">
        <v>463</v>
      </c>
      <c r="E238" s="91">
        <v>1500</v>
      </c>
      <c r="F238" s="72"/>
      <c r="G238" s="73">
        <f t="shared" si="15"/>
        <v>-3199451.8899999997</v>
      </c>
    </row>
    <row r="239" spans="1:7" ht="21" customHeight="1" x14ac:dyDescent="0.25">
      <c r="A239" s="67">
        <v>44614</v>
      </c>
      <c r="B239" s="68" t="s">
        <v>213</v>
      </c>
      <c r="C239" s="68" t="s">
        <v>214</v>
      </c>
      <c r="D239" s="88" t="s">
        <v>464</v>
      </c>
      <c r="E239" s="91">
        <v>120600</v>
      </c>
      <c r="F239" s="72"/>
      <c r="G239" s="73">
        <f t="shared" si="15"/>
        <v>-3078851.8899999997</v>
      </c>
    </row>
    <row r="240" spans="1:7" ht="18" customHeight="1" x14ac:dyDescent="0.25">
      <c r="A240" s="67">
        <v>44614</v>
      </c>
      <c r="B240" s="68" t="s">
        <v>213</v>
      </c>
      <c r="C240" s="68" t="s">
        <v>214</v>
      </c>
      <c r="D240" s="88" t="s">
        <v>465</v>
      </c>
      <c r="E240" s="91">
        <v>500</v>
      </c>
      <c r="F240" s="72"/>
      <c r="G240" s="73">
        <f t="shared" si="15"/>
        <v>-3078351.8899999997</v>
      </c>
    </row>
    <row r="241" spans="1:14" ht="18.75" customHeight="1" x14ac:dyDescent="0.25">
      <c r="A241" s="67">
        <v>44614</v>
      </c>
      <c r="B241" s="68" t="s">
        <v>213</v>
      </c>
      <c r="C241" s="68" t="s">
        <v>214</v>
      </c>
      <c r="D241" s="88" t="s">
        <v>466</v>
      </c>
      <c r="E241" s="91">
        <v>1600</v>
      </c>
      <c r="F241" s="72"/>
      <c r="G241" s="73">
        <f t="shared" si="15"/>
        <v>-3076751.8899999997</v>
      </c>
    </row>
    <row r="242" spans="1:14" ht="18.75" customHeight="1" x14ac:dyDescent="0.25">
      <c r="A242" s="67">
        <v>44614</v>
      </c>
      <c r="B242" s="68" t="s">
        <v>213</v>
      </c>
      <c r="C242" s="68" t="s">
        <v>214</v>
      </c>
      <c r="D242" s="88" t="s">
        <v>467</v>
      </c>
      <c r="E242" s="91">
        <v>200</v>
      </c>
      <c r="F242" s="72"/>
      <c r="G242" s="73">
        <f t="shared" si="15"/>
        <v>-3076551.8899999997</v>
      </c>
    </row>
    <row r="243" spans="1:14" x14ac:dyDescent="0.25">
      <c r="A243" s="67">
        <v>44614</v>
      </c>
      <c r="B243" s="68" t="s">
        <v>213</v>
      </c>
      <c r="C243" s="68" t="s">
        <v>214</v>
      </c>
      <c r="D243" s="88" t="s">
        <v>468</v>
      </c>
      <c r="E243" s="91">
        <v>37900</v>
      </c>
      <c r="F243" s="72"/>
      <c r="G243" s="73">
        <f t="shared" si="15"/>
        <v>-3038651.8899999997</v>
      </c>
    </row>
    <row r="244" spans="1:14" ht="21.75" customHeight="1" x14ac:dyDescent="0.25">
      <c r="A244" s="67">
        <v>44614</v>
      </c>
      <c r="B244" s="68" t="s">
        <v>213</v>
      </c>
      <c r="C244" s="68" t="s">
        <v>214</v>
      </c>
      <c r="D244" s="88" t="s">
        <v>407</v>
      </c>
      <c r="E244" s="91">
        <v>370100</v>
      </c>
      <c r="F244" s="72"/>
      <c r="G244" s="73">
        <f t="shared" si="15"/>
        <v>-2668551.8899999997</v>
      </c>
    </row>
    <row r="245" spans="1:14" ht="18.75" customHeight="1" x14ac:dyDescent="0.25">
      <c r="A245" s="67">
        <v>44614</v>
      </c>
      <c r="B245" s="68" t="s">
        <v>213</v>
      </c>
      <c r="C245" s="68" t="s">
        <v>214</v>
      </c>
      <c r="D245" s="88" t="s">
        <v>329</v>
      </c>
      <c r="E245" s="91">
        <v>3100</v>
      </c>
      <c r="F245" s="72"/>
      <c r="G245" s="73">
        <f t="shared" si="15"/>
        <v>-2665451.8899999997</v>
      </c>
    </row>
    <row r="246" spans="1:14" ht="18" customHeight="1" x14ac:dyDescent="0.25">
      <c r="A246" s="67">
        <v>44614</v>
      </c>
      <c r="B246" s="68" t="s">
        <v>213</v>
      </c>
      <c r="C246" s="68" t="s">
        <v>214</v>
      </c>
      <c r="D246" s="88" t="s">
        <v>469</v>
      </c>
      <c r="E246" s="91">
        <v>3500</v>
      </c>
      <c r="F246" s="72"/>
      <c r="G246" s="73">
        <f t="shared" si="15"/>
        <v>-2661951.8899999997</v>
      </c>
      <c r="N246" s="53" t="s">
        <v>330</v>
      </c>
    </row>
    <row r="247" spans="1:14" ht="18" customHeight="1" x14ac:dyDescent="0.25">
      <c r="A247" s="67">
        <v>44614</v>
      </c>
      <c r="B247" s="68" t="s">
        <v>213</v>
      </c>
      <c r="C247" s="68" t="s">
        <v>214</v>
      </c>
      <c r="D247" s="88" t="s">
        <v>309</v>
      </c>
      <c r="E247" s="91">
        <v>4200</v>
      </c>
      <c r="F247" s="72"/>
      <c r="G247" s="73">
        <f t="shared" si="15"/>
        <v>-2657751.8899999997</v>
      </c>
    </row>
    <row r="248" spans="1:14" ht="20.25" customHeight="1" x14ac:dyDescent="0.25">
      <c r="A248" s="67">
        <v>44614</v>
      </c>
      <c r="B248" s="68" t="s">
        <v>213</v>
      </c>
      <c r="C248" s="68" t="s">
        <v>214</v>
      </c>
      <c r="D248" s="88" t="s">
        <v>470</v>
      </c>
      <c r="E248" s="91">
        <v>41400</v>
      </c>
      <c r="F248" s="72"/>
      <c r="G248" s="73">
        <f t="shared" si="15"/>
        <v>-2616351.8899999997</v>
      </c>
    </row>
    <row r="249" spans="1:14" ht="21.75" customHeight="1" x14ac:dyDescent="0.25">
      <c r="A249" s="67">
        <v>44614</v>
      </c>
      <c r="B249" s="68" t="s">
        <v>213</v>
      </c>
      <c r="C249" s="68" t="s">
        <v>214</v>
      </c>
      <c r="D249" s="88" t="s">
        <v>471</v>
      </c>
      <c r="E249" s="91">
        <v>2400</v>
      </c>
      <c r="F249" s="72"/>
      <c r="G249" s="73">
        <f t="shared" si="15"/>
        <v>-2613951.8899999997</v>
      </c>
    </row>
    <row r="250" spans="1:14" ht="21" customHeight="1" x14ac:dyDescent="0.25">
      <c r="A250" s="67">
        <v>44615</v>
      </c>
      <c r="B250" s="68" t="s">
        <v>213</v>
      </c>
      <c r="C250" s="68" t="s">
        <v>214</v>
      </c>
      <c r="D250" s="88" t="s">
        <v>407</v>
      </c>
      <c r="E250" s="91">
        <v>1000</v>
      </c>
      <c r="F250" s="72"/>
      <c r="G250" s="73">
        <f t="shared" si="15"/>
        <v>-2612951.8899999997</v>
      </c>
    </row>
    <row r="251" spans="1:14" ht="18.75" customHeight="1" x14ac:dyDescent="0.25">
      <c r="A251" s="67">
        <v>44615</v>
      </c>
      <c r="B251" s="68" t="s">
        <v>213</v>
      </c>
      <c r="C251" s="68" t="s">
        <v>214</v>
      </c>
      <c r="D251" s="88" t="s">
        <v>220</v>
      </c>
      <c r="E251" s="91">
        <v>900</v>
      </c>
      <c r="F251" s="73"/>
      <c r="G251" s="73">
        <f t="shared" si="15"/>
        <v>-2612051.8899999997</v>
      </c>
    </row>
    <row r="252" spans="1:14" ht="20.25" customHeight="1" x14ac:dyDescent="0.25">
      <c r="A252" s="67">
        <v>44615</v>
      </c>
      <c r="B252" s="68" t="s">
        <v>213</v>
      </c>
      <c r="C252" s="68" t="s">
        <v>214</v>
      </c>
      <c r="D252" s="88"/>
      <c r="E252" s="91">
        <v>33600</v>
      </c>
      <c r="F252" s="72"/>
      <c r="G252" s="73">
        <f t="shared" si="15"/>
        <v>-2578451.8899999997</v>
      </c>
    </row>
    <row r="253" spans="1:14" ht="35.25" customHeight="1" x14ac:dyDescent="0.25">
      <c r="A253" s="67">
        <v>44615</v>
      </c>
      <c r="B253" s="92" t="s">
        <v>472</v>
      </c>
      <c r="C253" s="68" t="s">
        <v>473</v>
      </c>
      <c r="D253" s="88"/>
      <c r="E253" s="91"/>
      <c r="F253" s="73">
        <v>230400</v>
      </c>
      <c r="G253" s="73">
        <f>+G252-F253</f>
        <v>-2808851.8899999997</v>
      </c>
    </row>
    <row r="254" spans="1:14" ht="51" customHeight="1" x14ac:dyDescent="0.25">
      <c r="A254" s="67">
        <v>44615</v>
      </c>
      <c r="B254" s="92" t="s">
        <v>235</v>
      </c>
      <c r="C254" s="68" t="s">
        <v>474</v>
      </c>
      <c r="D254" s="88"/>
      <c r="E254" s="91"/>
      <c r="F254" s="73">
        <v>359066.66</v>
      </c>
      <c r="G254" s="73">
        <f>+G253-F254</f>
        <v>-3167918.55</v>
      </c>
    </row>
    <row r="255" spans="1:14" ht="21.75" customHeight="1" x14ac:dyDescent="0.25">
      <c r="A255" s="67">
        <v>44615</v>
      </c>
      <c r="B255" s="68" t="s">
        <v>213</v>
      </c>
      <c r="C255" s="68" t="s">
        <v>214</v>
      </c>
      <c r="D255" s="88" t="s">
        <v>475</v>
      </c>
      <c r="E255" s="91">
        <v>7400</v>
      </c>
      <c r="F255" s="73"/>
      <c r="G255" s="73">
        <f>+G254+E255</f>
        <v>-3160518.55</v>
      </c>
    </row>
    <row r="256" spans="1:14" ht="18.75" customHeight="1" x14ac:dyDescent="0.25">
      <c r="A256" s="67">
        <v>44615</v>
      </c>
      <c r="B256" s="68" t="s">
        <v>213</v>
      </c>
      <c r="C256" s="68" t="s">
        <v>214</v>
      </c>
      <c r="D256" s="88" t="s">
        <v>476</v>
      </c>
      <c r="E256" s="91">
        <v>92600</v>
      </c>
      <c r="F256" s="73"/>
      <c r="G256" s="73">
        <f t="shared" ref="G256:G258" si="16">+G255+E256</f>
        <v>-3067918.55</v>
      </c>
    </row>
    <row r="257" spans="1:7" x14ac:dyDescent="0.25">
      <c r="A257" s="67">
        <v>44615</v>
      </c>
      <c r="B257" s="68" t="s">
        <v>213</v>
      </c>
      <c r="C257" s="68" t="s">
        <v>214</v>
      </c>
      <c r="D257" s="88" t="s">
        <v>477</v>
      </c>
      <c r="E257" s="91">
        <v>30400</v>
      </c>
      <c r="F257" s="72"/>
      <c r="G257" s="73">
        <f t="shared" si="16"/>
        <v>-3037518.55</v>
      </c>
    </row>
    <row r="258" spans="1:7" ht="18" customHeight="1" x14ac:dyDescent="0.25">
      <c r="A258" s="67">
        <v>44615</v>
      </c>
      <c r="B258" s="68" t="s">
        <v>213</v>
      </c>
      <c r="C258" s="68" t="s">
        <v>478</v>
      </c>
      <c r="D258" s="88"/>
      <c r="E258" s="91">
        <v>426800</v>
      </c>
      <c r="F258" s="72"/>
      <c r="G258" s="73">
        <f t="shared" si="16"/>
        <v>-2610718.5499999998</v>
      </c>
    </row>
    <row r="259" spans="1:7" ht="39" customHeight="1" x14ac:dyDescent="0.25">
      <c r="A259" s="67">
        <v>44615</v>
      </c>
      <c r="B259" s="68" t="s">
        <v>479</v>
      </c>
      <c r="C259" s="68" t="s">
        <v>480</v>
      </c>
      <c r="D259" s="88"/>
      <c r="E259" s="91"/>
      <c r="F259" s="73">
        <v>149400</v>
      </c>
      <c r="G259" s="73">
        <f>+G258-F259</f>
        <v>-2760118.55</v>
      </c>
    </row>
    <row r="260" spans="1:7" ht="54.75" customHeight="1" x14ac:dyDescent="0.25">
      <c r="A260" s="67">
        <v>44615</v>
      </c>
      <c r="B260" s="92" t="s">
        <v>481</v>
      </c>
      <c r="C260" s="68" t="s">
        <v>482</v>
      </c>
      <c r="D260" s="88"/>
      <c r="E260" s="91"/>
      <c r="F260" s="73">
        <v>408600</v>
      </c>
      <c r="G260" s="73">
        <f t="shared" ref="G260:G265" si="17">+G259-F260</f>
        <v>-3168718.55</v>
      </c>
    </row>
    <row r="261" spans="1:7" ht="45" customHeight="1" x14ac:dyDescent="0.25">
      <c r="A261" s="67">
        <v>44615</v>
      </c>
      <c r="B261" s="92" t="s">
        <v>235</v>
      </c>
      <c r="C261" s="68" t="s">
        <v>483</v>
      </c>
      <c r="D261" s="88"/>
      <c r="E261" s="91"/>
      <c r="F261" s="73">
        <v>230400</v>
      </c>
      <c r="G261" s="73">
        <f t="shared" si="17"/>
        <v>-3399118.55</v>
      </c>
    </row>
    <row r="262" spans="1:7" ht="93" customHeight="1" x14ac:dyDescent="0.25">
      <c r="A262" s="67">
        <v>44615</v>
      </c>
      <c r="B262" s="74" t="s">
        <v>235</v>
      </c>
      <c r="C262" s="68" t="s">
        <v>484</v>
      </c>
      <c r="D262" s="88"/>
      <c r="E262" s="91"/>
      <c r="F262" s="73">
        <v>300000</v>
      </c>
      <c r="G262" s="73">
        <f t="shared" si="17"/>
        <v>-3699118.55</v>
      </c>
    </row>
    <row r="263" spans="1:7" ht="65.25" customHeight="1" x14ac:dyDescent="0.25">
      <c r="A263" s="67">
        <v>44615</v>
      </c>
      <c r="B263" s="68" t="s">
        <v>235</v>
      </c>
      <c r="C263" s="68" t="s">
        <v>485</v>
      </c>
      <c r="D263" s="88"/>
      <c r="E263" s="91"/>
      <c r="F263" s="76">
        <v>72000</v>
      </c>
      <c r="G263" s="73">
        <f t="shared" si="17"/>
        <v>-3771118.55</v>
      </c>
    </row>
    <row r="264" spans="1:7" ht="60" customHeight="1" x14ac:dyDescent="0.25">
      <c r="A264" s="67">
        <v>44615</v>
      </c>
      <c r="B264" s="68" t="s">
        <v>235</v>
      </c>
      <c r="C264" s="68" t="s">
        <v>486</v>
      </c>
      <c r="D264" s="88"/>
      <c r="E264" s="91"/>
      <c r="F264" s="73">
        <v>209700</v>
      </c>
      <c r="G264" s="73">
        <f t="shared" si="17"/>
        <v>-3980818.55</v>
      </c>
    </row>
    <row r="265" spans="1:7" ht="48.75" customHeight="1" x14ac:dyDescent="0.25">
      <c r="A265" s="67">
        <v>44616</v>
      </c>
      <c r="B265" s="74" t="s">
        <v>487</v>
      </c>
      <c r="C265" s="68" t="s">
        <v>488</v>
      </c>
      <c r="D265" s="88"/>
      <c r="E265" s="91"/>
      <c r="F265" s="73">
        <v>142200</v>
      </c>
      <c r="G265" s="73">
        <f t="shared" si="17"/>
        <v>-4123018.55</v>
      </c>
    </row>
    <row r="266" spans="1:7" ht="24.75" customHeight="1" x14ac:dyDescent="0.25">
      <c r="A266" s="67">
        <v>44616</v>
      </c>
      <c r="B266" s="68" t="s">
        <v>213</v>
      </c>
      <c r="C266" s="68" t="s">
        <v>214</v>
      </c>
      <c r="D266" s="88" t="s">
        <v>489</v>
      </c>
      <c r="E266" s="91">
        <v>1700</v>
      </c>
      <c r="F266" s="73"/>
      <c r="G266" s="73">
        <f>+G265+E266</f>
        <v>-4121318.55</v>
      </c>
    </row>
    <row r="267" spans="1:7" ht="24.75" customHeight="1" x14ac:dyDescent="0.25">
      <c r="A267" s="67" t="s">
        <v>490</v>
      </c>
      <c r="B267" s="68" t="s">
        <v>213</v>
      </c>
      <c r="C267" s="68" t="s">
        <v>214</v>
      </c>
      <c r="D267" s="88" t="s">
        <v>491</v>
      </c>
      <c r="E267" s="91">
        <v>22687.5</v>
      </c>
      <c r="F267" s="73"/>
      <c r="G267" s="73">
        <f t="shared" ref="G267:G289" si="18">+G266+E267</f>
        <v>-4098631.05</v>
      </c>
    </row>
    <row r="268" spans="1:7" ht="20.25" customHeight="1" x14ac:dyDescent="0.25">
      <c r="A268" s="67">
        <v>44616</v>
      </c>
      <c r="B268" s="68" t="s">
        <v>213</v>
      </c>
      <c r="C268" s="68" t="s">
        <v>214</v>
      </c>
      <c r="D268" s="88" t="s">
        <v>492</v>
      </c>
      <c r="E268" s="91">
        <v>18000</v>
      </c>
      <c r="F268" s="80"/>
      <c r="G268" s="73">
        <f t="shared" si="18"/>
        <v>-4080631.05</v>
      </c>
    </row>
    <row r="269" spans="1:7" ht="21" customHeight="1" x14ac:dyDescent="0.25">
      <c r="A269" s="67">
        <v>44616</v>
      </c>
      <c r="B269" s="68" t="s">
        <v>213</v>
      </c>
      <c r="C269" s="68" t="s">
        <v>214</v>
      </c>
      <c r="D269" s="88" t="s">
        <v>309</v>
      </c>
      <c r="E269" s="91">
        <v>10650</v>
      </c>
      <c r="F269" s="80"/>
      <c r="G269" s="73">
        <f t="shared" si="18"/>
        <v>-4069981.05</v>
      </c>
    </row>
    <row r="270" spans="1:7" ht="30" customHeight="1" x14ac:dyDescent="0.25">
      <c r="A270" s="67">
        <v>44616</v>
      </c>
      <c r="B270" s="68" t="s">
        <v>213</v>
      </c>
      <c r="C270" s="68" t="s">
        <v>214</v>
      </c>
      <c r="D270" s="88" t="s">
        <v>493</v>
      </c>
      <c r="E270" s="93">
        <v>22500</v>
      </c>
      <c r="F270" s="80"/>
      <c r="G270" s="73">
        <f t="shared" si="18"/>
        <v>-4047481.05</v>
      </c>
    </row>
    <row r="271" spans="1:7" ht="25.5" customHeight="1" x14ac:dyDescent="0.25">
      <c r="A271" s="67">
        <v>44616</v>
      </c>
      <c r="B271" s="68" t="s">
        <v>213</v>
      </c>
      <c r="C271" s="68" t="s">
        <v>214</v>
      </c>
      <c r="D271" s="88" t="s">
        <v>494</v>
      </c>
      <c r="E271" s="91">
        <v>138200</v>
      </c>
      <c r="F271" s="80"/>
      <c r="G271" s="73">
        <f t="shared" si="18"/>
        <v>-3909281.05</v>
      </c>
    </row>
    <row r="272" spans="1:7" ht="21.75" customHeight="1" x14ac:dyDescent="0.25">
      <c r="A272" s="67">
        <v>44616</v>
      </c>
      <c r="B272" s="68" t="s">
        <v>213</v>
      </c>
      <c r="C272" s="68" t="s">
        <v>214</v>
      </c>
      <c r="D272" s="94" t="s">
        <v>495</v>
      </c>
      <c r="E272" s="91">
        <v>347400</v>
      </c>
      <c r="F272" s="91"/>
      <c r="G272" s="73">
        <f t="shared" si="18"/>
        <v>-3561881.05</v>
      </c>
    </row>
    <row r="273" spans="1:7" ht="33" customHeight="1" x14ac:dyDescent="0.25">
      <c r="A273" s="67">
        <v>44616</v>
      </c>
      <c r="B273" s="68" t="s">
        <v>272</v>
      </c>
      <c r="C273" s="68" t="s">
        <v>214</v>
      </c>
      <c r="D273" s="94" t="s">
        <v>496</v>
      </c>
      <c r="E273" s="91">
        <v>41600</v>
      </c>
      <c r="F273" s="80"/>
      <c r="G273" s="73">
        <f t="shared" si="18"/>
        <v>-3520281.05</v>
      </c>
    </row>
    <row r="274" spans="1:7" ht="30.75" customHeight="1" x14ac:dyDescent="0.25">
      <c r="A274" s="67">
        <v>44616</v>
      </c>
      <c r="B274" s="68" t="s">
        <v>213</v>
      </c>
      <c r="C274" s="68" t="s">
        <v>214</v>
      </c>
      <c r="D274" s="94" t="s">
        <v>497</v>
      </c>
      <c r="E274" s="91">
        <v>4000</v>
      </c>
      <c r="F274" s="80"/>
      <c r="G274" s="73">
        <f t="shared" si="18"/>
        <v>-3516281.05</v>
      </c>
    </row>
    <row r="275" spans="1:7" ht="34.5" customHeight="1" x14ac:dyDescent="0.25">
      <c r="A275" s="67">
        <v>44616</v>
      </c>
      <c r="B275" s="68" t="s">
        <v>213</v>
      </c>
      <c r="C275" s="68" t="s">
        <v>214</v>
      </c>
      <c r="D275" s="94"/>
      <c r="E275" s="91">
        <v>2400</v>
      </c>
      <c r="F275" s="80"/>
      <c r="G275" s="73">
        <f t="shared" si="18"/>
        <v>-3513881.05</v>
      </c>
    </row>
    <row r="276" spans="1:7" ht="26.25" customHeight="1" x14ac:dyDescent="0.25">
      <c r="A276" s="67">
        <v>44644</v>
      </c>
      <c r="B276" s="68"/>
      <c r="C276" s="68"/>
      <c r="D276" s="94"/>
      <c r="E276" s="91"/>
      <c r="F276" s="80"/>
      <c r="G276" s="73">
        <f t="shared" si="18"/>
        <v>-3513881.05</v>
      </c>
    </row>
    <row r="277" spans="1:7" ht="21" customHeight="1" x14ac:dyDescent="0.25">
      <c r="A277" s="67">
        <v>44617</v>
      </c>
      <c r="B277" s="68" t="s">
        <v>213</v>
      </c>
      <c r="C277" s="68" t="s">
        <v>214</v>
      </c>
      <c r="D277" s="94" t="s">
        <v>498</v>
      </c>
      <c r="E277" s="91">
        <v>8500</v>
      </c>
      <c r="F277" s="73"/>
      <c r="G277" s="73">
        <f t="shared" si="18"/>
        <v>-3505381.05</v>
      </c>
    </row>
    <row r="278" spans="1:7" ht="21" customHeight="1" x14ac:dyDescent="0.25">
      <c r="A278" s="67">
        <v>44617</v>
      </c>
      <c r="B278" s="68" t="s">
        <v>213</v>
      </c>
      <c r="C278" s="68" t="s">
        <v>214</v>
      </c>
      <c r="D278" s="94" t="s">
        <v>220</v>
      </c>
      <c r="E278" s="91">
        <v>500</v>
      </c>
      <c r="F278" s="73"/>
      <c r="G278" s="73">
        <f t="shared" si="18"/>
        <v>-3504881.05</v>
      </c>
    </row>
    <row r="279" spans="1:7" ht="19.5" customHeight="1" x14ac:dyDescent="0.25">
      <c r="A279" s="67">
        <v>44617</v>
      </c>
      <c r="B279" s="68" t="s">
        <v>213</v>
      </c>
      <c r="C279" s="68" t="s">
        <v>214</v>
      </c>
      <c r="D279" s="94" t="s">
        <v>499</v>
      </c>
      <c r="E279" s="91">
        <v>47200</v>
      </c>
      <c r="F279" s="73"/>
      <c r="G279" s="73">
        <f t="shared" si="18"/>
        <v>-3457681.05</v>
      </c>
    </row>
    <row r="280" spans="1:7" ht="20.25" customHeight="1" x14ac:dyDescent="0.25">
      <c r="A280" s="67">
        <v>44617</v>
      </c>
      <c r="B280" s="68" t="s">
        <v>213</v>
      </c>
      <c r="C280" s="68" t="s">
        <v>214</v>
      </c>
      <c r="D280" s="94" t="s">
        <v>281</v>
      </c>
      <c r="E280" s="91">
        <v>1200</v>
      </c>
      <c r="F280" s="73"/>
      <c r="G280" s="73">
        <f t="shared" si="18"/>
        <v>-3456481.05</v>
      </c>
    </row>
    <row r="281" spans="1:7" ht="24.75" customHeight="1" x14ac:dyDescent="0.25">
      <c r="A281" s="67">
        <v>44617</v>
      </c>
      <c r="B281" s="68" t="s">
        <v>213</v>
      </c>
      <c r="C281" s="68" t="s">
        <v>214</v>
      </c>
      <c r="D281" s="94" t="s">
        <v>500</v>
      </c>
      <c r="E281" s="91">
        <v>95800</v>
      </c>
      <c r="F281" s="73"/>
      <c r="G281" s="73">
        <f t="shared" si="18"/>
        <v>-3360681.05</v>
      </c>
    </row>
    <row r="282" spans="1:7" ht="23.25" customHeight="1" x14ac:dyDescent="0.25">
      <c r="A282" s="67">
        <v>44617</v>
      </c>
      <c r="B282" s="68" t="s">
        <v>213</v>
      </c>
      <c r="C282" s="68" t="s">
        <v>214</v>
      </c>
      <c r="D282" s="94" t="s">
        <v>327</v>
      </c>
      <c r="E282" s="91">
        <v>1750</v>
      </c>
      <c r="F282" s="73"/>
      <c r="G282" s="73">
        <f t="shared" si="18"/>
        <v>-3358931.05</v>
      </c>
    </row>
    <row r="283" spans="1:7" ht="22.5" customHeight="1" x14ac:dyDescent="0.25">
      <c r="A283" s="67">
        <v>44617</v>
      </c>
      <c r="B283" s="68" t="s">
        <v>213</v>
      </c>
      <c r="C283" s="68" t="s">
        <v>214</v>
      </c>
      <c r="D283" s="94" t="s">
        <v>501</v>
      </c>
      <c r="E283" s="91">
        <v>2100</v>
      </c>
      <c r="F283" s="73"/>
      <c r="G283" s="73">
        <f t="shared" si="18"/>
        <v>-3356831.05</v>
      </c>
    </row>
    <row r="284" spans="1:7" ht="20.25" customHeight="1" x14ac:dyDescent="0.25">
      <c r="A284" s="67">
        <v>44617</v>
      </c>
      <c r="B284" s="68" t="s">
        <v>213</v>
      </c>
      <c r="C284" s="68" t="s">
        <v>214</v>
      </c>
      <c r="D284" s="94" t="s">
        <v>502</v>
      </c>
      <c r="E284" s="91">
        <v>2850</v>
      </c>
      <c r="F284" s="73"/>
      <c r="G284" s="73">
        <f t="shared" si="18"/>
        <v>-3353981.05</v>
      </c>
    </row>
    <row r="285" spans="1:7" ht="21" customHeight="1" x14ac:dyDescent="0.25">
      <c r="A285" s="67">
        <v>44617</v>
      </c>
      <c r="B285" s="68" t="s">
        <v>213</v>
      </c>
      <c r="C285" s="68" t="s">
        <v>214</v>
      </c>
      <c r="D285" s="94" t="s">
        <v>503</v>
      </c>
      <c r="E285" s="91">
        <v>388500</v>
      </c>
      <c r="F285" s="73"/>
      <c r="G285" s="73">
        <f t="shared" si="18"/>
        <v>-2965481.05</v>
      </c>
    </row>
    <row r="286" spans="1:7" ht="18.75" customHeight="1" x14ac:dyDescent="0.25">
      <c r="A286" s="67">
        <v>44617</v>
      </c>
      <c r="B286" s="68" t="s">
        <v>213</v>
      </c>
      <c r="C286" s="68" t="s">
        <v>214</v>
      </c>
      <c r="D286" s="94" t="s">
        <v>504</v>
      </c>
      <c r="E286" s="91">
        <v>40300</v>
      </c>
      <c r="F286" s="73"/>
      <c r="G286" s="73">
        <f t="shared" si="18"/>
        <v>-2925181.05</v>
      </c>
    </row>
    <row r="287" spans="1:7" ht="21.75" customHeight="1" x14ac:dyDescent="0.25">
      <c r="A287" s="67">
        <v>44617</v>
      </c>
      <c r="B287" s="68" t="s">
        <v>213</v>
      </c>
      <c r="C287" s="68" t="s">
        <v>214</v>
      </c>
      <c r="D287" s="94"/>
      <c r="E287" s="91">
        <v>900</v>
      </c>
      <c r="F287" s="73"/>
      <c r="G287" s="73">
        <f t="shared" si="18"/>
        <v>-2924281.05</v>
      </c>
    </row>
    <row r="288" spans="1:7" ht="43.5" customHeight="1" x14ac:dyDescent="0.25">
      <c r="A288" s="67">
        <v>44617</v>
      </c>
      <c r="B288" s="68" t="s">
        <v>235</v>
      </c>
      <c r="C288" s="68" t="s">
        <v>505</v>
      </c>
      <c r="D288" s="94"/>
      <c r="E288" s="91"/>
      <c r="F288" s="73"/>
      <c r="G288" s="73">
        <f t="shared" si="18"/>
        <v>-2924281.05</v>
      </c>
    </row>
    <row r="289" spans="1:14" ht="24" customHeight="1" x14ac:dyDescent="0.25">
      <c r="A289" s="67">
        <v>44620</v>
      </c>
      <c r="B289" s="68" t="s">
        <v>213</v>
      </c>
      <c r="C289" s="68" t="s">
        <v>214</v>
      </c>
      <c r="D289" s="94"/>
      <c r="E289" s="91">
        <v>900</v>
      </c>
      <c r="F289" s="73"/>
      <c r="G289" s="73">
        <f t="shared" si="18"/>
        <v>-2923381.05</v>
      </c>
    </row>
    <row r="290" spans="1:14" ht="39" customHeight="1" x14ac:dyDescent="0.25">
      <c r="A290" s="67">
        <v>44615</v>
      </c>
      <c r="B290" s="68" t="s">
        <v>506</v>
      </c>
      <c r="C290" s="68" t="s">
        <v>417</v>
      </c>
      <c r="D290" s="94" t="s">
        <v>507</v>
      </c>
      <c r="E290" s="91"/>
      <c r="F290" s="73">
        <v>381513.43</v>
      </c>
      <c r="G290" s="95">
        <f>+G289-F290</f>
        <v>-3304894.48</v>
      </c>
    </row>
    <row r="291" spans="1:14" ht="46.5" customHeight="1" x14ac:dyDescent="0.25">
      <c r="A291" s="67">
        <v>44615</v>
      </c>
      <c r="B291" s="68" t="s">
        <v>299</v>
      </c>
      <c r="C291" s="68" t="s">
        <v>508</v>
      </c>
      <c r="D291" s="94"/>
      <c r="E291" s="91" t="s">
        <v>509</v>
      </c>
      <c r="F291" s="73">
        <v>562044</v>
      </c>
      <c r="G291" s="95">
        <f t="shared" ref="G291:G293" si="19">+G290-F291</f>
        <v>-3866938.48</v>
      </c>
    </row>
    <row r="292" spans="1:14" ht="54.75" customHeight="1" x14ac:dyDescent="0.25">
      <c r="A292" s="67">
        <v>44617</v>
      </c>
      <c r="B292" s="68" t="s">
        <v>510</v>
      </c>
      <c r="C292" s="68" t="s">
        <v>511</v>
      </c>
      <c r="D292" s="94" t="s">
        <v>512</v>
      </c>
      <c r="E292" s="91"/>
      <c r="F292" s="73">
        <v>142454.01999999999</v>
      </c>
      <c r="G292" s="95">
        <f t="shared" si="19"/>
        <v>-4009392.5</v>
      </c>
    </row>
    <row r="293" spans="1:14" ht="54.75" customHeight="1" x14ac:dyDescent="0.25">
      <c r="A293" s="67">
        <v>44617</v>
      </c>
      <c r="B293" s="68" t="s">
        <v>513</v>
      </c>
      <c r="C293" s="68" t="s">
        <v>320</v>
      </c>
      <c r="D293" s="94" t="s">
        <v>514</v>
      </c>
      <c r="E293" s="91"/>
      <c r="F293" s="73">
        <v>90367.15</v>
      </c>
      <c r="G293" s="95">
        <f t="shared" si="19"/>
        <v>-4099759.65</v>
      </c>
    </row>
    <row r="294" spans="1:14" ht="27.75" customHeight="1" x14ac:dyDescent="0.25">
      <c r="A294" s="96">
        <v>43889</v>
      </c>
      <c r="B294" s="74" t="s">
        <v>213</v>
      </c>
      <c r="C294" s="74" t="s">
        <v>214</v>
      </c>
      <c r="D294" s="94" t="s">
        <v>515</v>
      </c>
      <c r="E294" s="91">
        <v>3100</v>
      </c>
      <c r="F294" s="73"/>
      <c r="G294" s="97">
        <f>+G293+E294</f>
        <v>-4096659.65</v>
      </c>
    </row>
    <row r="295" spans="1:14" ht="24" customHeight="1" x14ac:dyDescent="0.25">
      <c r="A295" s="67">
        <v>44620</v>
      </c>
      <c r="B295" s="68" t="s">
        <v>213</v>
      </c>
      <c r="C295" s="68" t="s">
        <v>214</v>
      </c>
      <c r="D295" s="94" t="s">
        <v>516</v>
      </c>
      <c r="E295" s="91">
        <v>3000</v>
      </c>
      <c r="F295" s="76"/>
      <c r="G295" s="97">
        <f t="shared" ref="G295:G309" si="20">+G294+E295</f>
        <v>-4093659.65</v>
      </c>
    </row>
    <row r="296" spans="1:14" ht="22.5" customHeight="1" x14ac:dyDescent="0.25">
      <c r="A296" s="67">
        <v>44620</v>
      </c>
      <c r="B296" s="68" t="s">
        <v>213</v>
      </c>
      <c r="C296" s="68" t="s">
        <v>214</v>
      </c>
      <c r="D296" s="94" t="s">
        <v>517</v>
      </c>
      <c r="E296" s="91">
        <v>1500</v>
      </c>
      <c r="F296" s="73"/>
      <c r="G296" s="97">
        <f t="shared" si="20"/>
        <v>-4092159.65</v>
      </c>
    </row>
    <row r="297" spans="1:14" ht="23.25" customHeight="1" x14ac:dyDescent="0.25">
      <c r="A297" s="67">
        <v>44620</v>
      </c>
      <c r="B297" s="68" t="s">
        <v>213</v>
      </c>
      <c r="C297" s="68" t="s">
        <v>214</v>
      </c>
      <c r="D297" s="94" t="s">
        <v>518</v>
      </c>
      <c r="E297" s="91">
        <v>1500</v>
      </c>
      <c r="F297" s="73"/>
      <c r="G297" s="97">
        <f t="shared" si="20"/>
        <v>-4090659.65</v>
      </c>
    </row>
    <row r="298" spans="1:14" ht="20.25" customHeight="1" x14ac:dyDescent="0.25">
      <c r="A298" s="67">
        <v>44620</v>
      </c>
      <c r="B298" s="68" t="s">
        <v>213</v>
      </c>
      <c r="C298" s="68" t="s">
        <v>214</v>
      </c>
      <c r="D298" s="94" t="s">
        <v>519</v>
      </c>
      <c r="E298" s="91">
        <v>1500</v>
      </c>
      <c r="F298" s="73"/>
      <c r="G298" s="97">
        <f t="shared" si="20"/>
        <v>-4089159.65</v>
      </c>
    </row>
    <row r="299" spans="1:14" ht="20.25" customHeight="1" x14ac:dyDescent="0.25">
      <c r="A299" s="67">
        <v>44620</v>
      </c>
      <c r="B299" s="68" t="s">
        <v>213</v>
      </c>
      <c r="C299" s="68" t="s">
        <v>214</v>
      </c>
      <c r="D299" s="94" t="s">
        <v>520</v>
      </c>
      <c r="E299" s="91">
        <v>1500</v>
      </c>
      <c r="F299" s="73"/>
      <c r="G299" s="97">
        <f t="shared" si="20"/>
        <v>-4087659.65</v>
      </c>
    </row>
    <row r="300" spans="1:14" ht="20.25" customHeight="1" x14ac:dyDescent="0.25">
      <c r="A300" s="67">
        <v>44620</v>
      </c>
      <c r="B300" s="68" t="s">
        <v>213</v>
      </c>
      <c r="C300" s="68" t="s">
        <v>214</v>
      </c>
      <c r="D300" s="94" t="s">
        <v>521</v>
      </c>
      <c r="E300" s="91">
        <v>232300</v>
      </c>
      <c r="F300" s="73"/>
      <c r="G300" s="97">
        <f t="shared" si="20"/>
        <v>-3855359.65</v>
      </c>
    </row>
    <row r="301" spans="1:14" ht="21.75" customHeight="1" x14ac:dyDescent="0.25">
      <c r="A301" s="67">
        <v>44620</v>
      </c>
      <c r="B301" s="68" t="s">
        <v>213</v>
      </c>
      <c r="C301" s="68" t="s">
        <v>214</v>
      </c>
      <c r="D301" s="94" t="s">
        <v>522</v>
      </c>
      <c r="E301" s="91">
        <v>3900</v>
      </c>
      <c r="F301" s="73"/>
      <c r="G301" s="97">
        <f t="shared" si="20"/>
        <v>-3851459.65</v>
      </c>
    </row>
    <row r="302" spans="1:14" ht="19.5" customHeight="1" x14ac:dyDescent="0.25">
      <c r="A302" s="98">
        <v>44620</v>
      </c>
      <c r="B302" s="68" t="s">
        <v>213</v>
      </c>
      <c r="C302" s="68" t="s">
        <v>214</v>
      </c>
      <c r="D302" s="94" t="s">
        <v>523</v>
      </c>
      <c r="E302" s="91">
        <v>416500</v>
      </c>
      <c r="F302" s="73"/>
      <c r="G302" s="97">
        <f t="shared" si="20"/>
        <v>-3434959.65</v>
      </c>
      <c r="N302" s="53" t="s">
        <v>330</v>
      </c>
    </row>
    <row r="303" spans="1:14" ht="19.5" customHeight="1" x14ac:dyDescent="0.25">
      <c r="A303" s="98">
        <v>44620</v>
      </c>
      <c r="B303" s="68" t="s">
        <v>213</v>
      </c>
      <c r="C303" s="68" t="s">
        <v>214</v>
      </c>
      <c r="D303" s="94" t="s">
        <v>524</v>
      </c>
      <c r="E303" s="91">
        <v>79900</v>
      </c>
      <c r="F303" s="73"/>
      <c r="G303" s="97">
        <f t="shared" si="20"/>
        <v>-3355059.65</v>
      </c>
    </row>
    <row r="304" spans="1:14" ht="22.5" customHeight="1" x14ac:dyDescent="0.25">
      <c r="A304" s="98">
        <v>44620</v>
      </c>
      <c r="B304" s="68" t="s">
        <v>213</v>
      </c>
      <c r="C304" s="68" t="s">
        <v>214</v>
      </c>
      <c r="D304" s="94" t="s">
        <v>525</v>
      </c>
      <c r="E304" s="91">
        <v>16200</v>
      </c>
      <c r="F304" s="73"/>
      <c r="G304" s="97">
        <f t="shared" si="20"/>
        <v>-3338859.65</v>
      </c>
    </row>
    <row r="305" spans="1:7" ht="21" customHeight="1" x14ac:dyDescent="0.25">
      <c r="A305" s="98">
        <v>44620</v>
      </c>
      <c r="B305" s="68" t="s">
        <v>213</v>
      </c>
      <c r="C305" s="68" t="s">
        <v>478</v>
      </c>
      <c r="D305" s="94" t="s">
        <v>526</v>
      </c>
      <c r="E305" s="91">
        <v>74000</v>
      </c>
      <c r="F305" s="73"/>
      <c r="G305" s="97">
        <f t="shared" si="20"/>
        <v>-3264859.65</v>
      </c>
    </row>
    <row r="306" spans="1:7" ht="27" customHeight="1" x14ac:dyDescent="0.25">
      <c r="A306" s="98">
        <v>44620</v>
      </c>
      <c r="B306" s="68" t="s">
        <v>213</v>
      </c>
      <c r="C306" s="68" t="s">
        <v>214</v>
      </c>
      <c r="D306" s="94" t="s">
        <v>527</v>
      </c>
      <c r="E306" s="91">
        <v>600</v>
      </c>
      <c r="F306" s="73"/>
      <c r="G306" s="97">
        <f t="shared" si="20"/>
        <v>-3264259.65</v>
      </c>
    </row>
    <row r="307" spans="1:7" ht="24" customHeight="1" x14ac:dyDescent="0.25">
      <c r="A307" s="98">
        <v>44620</v>
      </c>
      <c r="B307" s="68" t="s">
        <v>213</v>
      </c>
      <c r="C307" s="68" t="s">
        <v>214</v>
      </c>
      <c r="D307" s="94" t="s">
        <v>528</v>
      </c>
      <c r="E307" s="91">
        <v>23000</v>
      </c>
      <c r="F307" s="73"/>
      <c r="G307" s="97">
        <f t="shared" si="20"/>
        <v>-3241259.65</v>
      </c>
    </row>
    <row r="308" spans="1:7" ht="21.75" customHeight="1" x14ac:dyDescent="0.25">
      <c r="A308" s="98">
        <v>44620</v>
      </c>
      <c r="B308" s="68" t="s">
        <v>213</v>
      </c>
      <c r="C308" s="68" t="s">
        <v>214</v>
      </c>
      <c r="D308" s="94" t="s">
        <v>529</v>
      </c>
      <c r="E308" s="91">
        <v>64700</v>
      </c>
      <c r="F308" s="73"/>
      <c r="G308" s="97">
        <f t="shared" si="20"/>
        <v>-3176559.65</v>
      </c>
    </row>
    <row r="309" spans="1:7" ht="22.5" customHeight="1" x14ac:dyDescent="0.25">
      <c r="A309" s="98">
        <v>44620</v>
      </c>
      <c r="B309" s="68" t="s">
        <v>213</v>
      </c>
      <c r="C309" s="68" t="s">
        <v>214</v>
      </c>
      <c r="D309" s="94"/>
      <c r="E309" s="91">
        <v>24500</v>
      </c>
      <c r="F309" s="73"/>
      <c r="G309" s="97">
        <f t="shared" si="20"/>
        <v>-3152059.65</v>
      </c>
    </row>
    <row r="310" spans="1:7" ht="27.75" customHeight="1" x14ac:dyDescent="0.25">
      <c r="A310" s="98"/>
      <c r="B310" s="99" t="s">
        <v>530</v>
      </c>
      <c r="C310" s="99" t="s">
        <v>531</v>
      </c>
      <c r="D310" s="100"/>
      <c r="E310" s="101"/>
      <c r="F310" s="73">
        <v>22972.33</v>
      </c>
      <c r="G310" s="102">
        <f>+G309-F310</f>
        <v>-3175031.98</v>
      </c>
    </row>
    <row r="311" spans="1:7" ht="27.75" customHeight="1" x14ac:dyDescent="0.25">
      <c r="A311" s="103"/>
      <c r="B311" s="104"/>
      <c r="C311" s="105" t="s">
        <v>532</v>
      </c>
      <c r="D311" s="106"/>
      <c r="E311" s="107">
        <v>16847350</v>
      </c>
      <c r="F311" s="108">
        <f>SUM(F9:F310)</f>
        <v>16806242.189999998</v>
      </c>
      <c r="G311" s="109"/>
    </row>
    <row r="312" spans="1:7" x14ac:dyDescent="0.25">
      <c r="F312" s="51"/>
    </row>
  </sheetData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EB66-F3B3-45B9-B49F-F0BD1FBA2727}">
  <dimension ref="A1:G14"/>
  <sheetViews>
    <sheetView topLeftCell="A3" workbookViewId="0">
      <selection activeCell="I11" sqref="I11"/>
    </sheetView>
  </sheetViews>
  <sheetFormatPr baseColWidth="10" defaultRowHeight="15" x14ac:dyDescent="0.25"/>
  <cols>
    <col min="1" max="1" width="9.5703125" style="53" customWidth="1"/>
    <col min="2" max="2" width="13.42578125" style="53" customWidth="1"/>
    <col min="3" max="3" width="17.85546875" style="53" customWidth="1"/>
    <col min="4" max="4" width="11.42578125" style="53"/>
    <col min="5" max="5" width="12" style="53" bestFit="1" customWidth="1"/>
    <col min="6" max="6" width="9.140625" style="53" customWidth="1"/>
    <col min="7" max="7" width="14.140625" style="53" customWidth="1"/>
    <col min="8" max="16384" width="11.42578125" style="53"/>
  </cols>
  <sheetData>
    <row r="1" spans="1:7" ht="15.75" x14ac:dyDescent="0.25">
      <c r="A1" s="110" t="s">
        <v>533</v>
      </c>
      <c r="B1" s="110"/>
      <c r="C1" s="110"/>
      <c r="D1" s="110"/>
      <c r="E1" s="110"/>
      <c r="F1" s="110"/>
      <c r="G1" s="110"/>
    </row>
    <row r="2" spans="1:7" x14ac:dyDescent="0.25">
      <c r="A2" s="111" t="s">
        <v>534</v>
      </c>
      <c r="B2" s="111"/>
      <c r="C2" s="111"/>
      <c r="D2" s="111"/>
      <c r="E2" s="111"/>
      <c r="F2" s="111"/>
      <c r="G2" s="111"/>
    </row>
    <row r="3" spans="1:7" ht="15.75" x14ac:dyDescent="0.25">
      <c r="A3" s="112" t="s">
        <v>535</v>
      </c>
      <c r="B3" s="112"/>
      <c r="C3" s="112"/>
      <c r="D3" s="112"/>
      <c r="E3" s="112"/>
      <c r="F3" s="112"/>
      <c r="G3" s="112"/>
    </row>
    <row r="4" spans="1:7" x14ac:dyDescent="0.25">
      <c r="A4" s="113" t="s">
        <v>546</v>
      </c>
      <c r="B4" s="113"/>
      <c r="C4" s="113"/>
      <c r="D4" s="113"/>
      <c r="E4" s="113"/>
      <c r="F4" s="113"/>
      <c r="G4" s="113"/>
    </row>
    <row r="5" spans="1:7" ht="15.75" x14ac:dyDescent="0.25">
      <c r="A5" s="114" t="s">
        <v>547</v>
      </c>
      <c r="B5" s="114"/>
      <c r="C5" s="114"/>
      <c r="D5" s="114"/>
      <c r="E5" s="114"/>
      <c r="F5" s="114"/>
      <c r="G5" s="114"/>
    </row>
    <row r="6" spans="1:7" x14ac:dyDescent="0.25">
      <c r="A6" s="115">
        <v>44593</v>
      </c>
      <c r="B6" s="115"/>
      <c r="C6" s="115"/>
      <c r="D6" s="115"/>
      <c r="E6" s="115"/>
      <c r="F6" s="115"/>
      <c r="G6" s="115"/>
    </row>
    <row r="7" spans="1:7" x14ac:dyDescent="0.25">
      <c r="A7" s="115" t="s">
        <v>538</v>
      </c>
      <c r="B7" s="115"/>
      <c r="C7" s="115"/>
      <c r="D7" s="115"/>
      <c r="E7" s="115"/>
      <c r="F7" s="115"/>
      <c r="G7" s="115"/>
    </row>
    <row r="8" spans="1:7" x14ac:dyDescent="0.25">
      <c r="A8" s="116" t="s">
        <v>539</v>
      </c>
      <c r="B8" s="117"/>
      <c r="C8" s="117"/>
      <c r="D8" s="117"/>
      <c r="E8" s="117"/>
      <c r="F8" s="118"/>
      <c r="G8" s="119">
        <v>1148769.5</v>
      </c>
    </row>
    <row r="9" spans="1:7" x14ac:dyDescent="0.25">
      <c r="A9" s="134"/>
      <c r="B9" s="134" t="s">
        <v>540</v>
      </c>
      <c r="C9" s="134" t="s">
        <v>208</v>
      </c>
      <c r="D9" s="135" t="s">
        <v>541</v>
      </c>
      <c r="E9" s="134" t="s">
        <v>542</v>
      </c>
      <c r="F9" s="134" t="s">
        <v>211</v>
      </c>
      <c r="G9" s="134" t="s">
        <v>10</v>
      </c>
    </row>
    <row r="10" spans="1:7" ht="23.25" x14ac:dyDescent="0.25">
      <c r="A10" s="136"/>
      <c r="B10" s="136"/>
      <c r="C10" s="136"/>
      <c r="D10" s="137" t="s">
        <v>543</v>
      </c>
      <c r="E10" s="136"/>
      <c r="F10" s="136"/>
      <c r="G10" s="136"/>
    </row>
    <row r="11" spans="1:7" ht="75" x14ac:dyDescent="0.25">
      <c r="A11" s="138">
        <v>44610</v>
      </c>
      <c r="B11" s="139" t="s">
        <v>548</v>
      </c>
      <c r="C11" s="139" t="s">
        <v>549</v>
      </c>
      <c r="D11" s="139" t="s">
        <v>550</v>
      </c>
      <c r="E11" s="140">
        <v>11839722</v>
      </c>
      <c r="F11" s="89"/>
      <c r="G11" s="141">
        <f>+G8+E11</f>
        <v>12988491.5</v>
      </c>
    </row>
    <row r="12" spans="1:7" ht="31.5" customHeight="1" x14ac:dyDescent="0.25">
      <c r="A12" s="138">
        <v>44615</v>
      </c>
      <c r="B12" s="142" t="s">
        <v>548</v>
      </c>
      <c r="C12" s="142" t="s">
        <v>551</v>
      </c>
      <c r="D12" s="142" t="s">
        <v>552</v>
      </c>
      <c r="E12" s="140">
        <v>465022</v>
      </c>
      <c r="F12" s="143"/>
      <c r="G12" s="141">
        <f>+G11+E12</f>
        <v>13453513.5</v>
      </c>
    </row>
    <row r="13" spans="1:7" ht="34.5" customHeight="1" x14ac:dyDescent="0.25">
      <c r="A13" s="123">
        <v>44620</v>
      </c>
      <c r="B13" s="144" t="s">
        <v>530</v>
      </c>
      <c r="C13" s="144" t="s">
        <v>553</v>
      </c>
      <c r="D13" s="144"/>
      <c r="E13" s="145"/>
      <c r="F13" s="146">
        <v>175</v>
      </c>
      <c r="G13" s="147">
        <f>+G12-F13</f>
        <v>13453338.5</v>
      </c>
    </row>
    <row r="14" spans="1:7" ht="34.5" x14ac:dyDescent="0.25">
      <c r="A14" s="123">
        <v>44620</v>
      </c>
      <c r="B14" s="148"/>
      <c r="C14" s="149" t="s">
        <v>545</v>
      </c>
      <c r="D14" s="150"/>
      <c r="E14" s="151">
        <f>SUM(E12:E13)</f>
        <v>465022</v>
      </c>
      <c r="F14" s="152">
        <f>SUM(F12:F13)</f>
        <v>175</v>
      </c>
      <c r="G14" s="153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73ED-CEDE-4237-95A3-6E422E169BBB}">
  <dimension ref="A1:G19"/>
  <sheetViews>
    <sheetView workbookViewId="0">
      <selection activeCell="G17" sqref="G17"/>
    </sheetView>
  </sheetViews>
  <sheetFormatPr baseColWidth="10" defaultRowHeight="15" x14ac:dyDescent="0.25"/>
  <cols>
    <col min="1" max="1" width="9.42578125" style="53" customWidth="1"/>
    <col min="2" max="2" width="15.85546875" style="53" customWidth="1"/>
    <col min="3" max="3" width="21.5703125" style="53" customWidth="1"/>
    <col min="4" max="4" width="10.5703125" style="53" customWidth="1"/>
    <col min="5" max="5" width="10.7109375" style="53" customWidth="1"/>
    <col min="6" max="16384" width="11.42578125" style="53"/>
  </cols>
  <sheetData>
    <row r="1" spans="1:7" ht="15.75" x14ac:dyDescent="0.25">
      <c r="A1" s="110" t="s">
        <v>533</v>
      </c>
      <c r="B1" s="110"/>
      <c r="C1" s="110"/>
      <c r="D1" s="110"/>
      <c r="E1" s="110"/>
      <c r="F1" s="110"/>
      <c r="G1" s="110"/>
    </row>
    <row r="2" spans="1:7" x14ac:dyDescent="0.25">
      <c r="A2" s="111" t="s">
        <v>534</v>
      </c>
      <c r="B2" s="111"/>
      <c r="C2" s="111"/>
      <c r="D2" s="111"/>
      <c r="E2" s="111"/>
      <c r="F2" s="111"/>
      <c r="G2" s="111"/>
    </row>
    <row r="3" spans="1:7" ht="15.75" x14ac:dyDescent="0.25">
      <c r="A3" s="112" t="s">
        <v>535</v>
      </c>
      <c r="B3" s="112"/>
      <c r="C3" s="112"/>
      <c r="D3" s="112"/>
      <c r="E3" s="112"/>
      <c r="F3" s="112"/>
      <c r="G3" s="112"/>
    </row>
    <row r="4" spans="1:7" x14ac:dyDescent="0.25">
      <c r="A4" s="113" t="s">
        <v>536</v>
      </c>
      <c r="B4" s="113"/>
      <c r="C4" s="113"/>
      <c r="D4" s="113"/>
      <c r="E4" s="113"/>
      <c r="F4" s="113"/>
      <c r="G4" s="113"/>
    </row>
    <row r="5" spans="1:7" ht="15.75" x14ac:dyDescent="0.25">
      <c r="A5" s="114" t="s">
        <v>537</v>
      </c>
      <c r="B5" s="114"/>
      <c r="C5" s="114"/>
      <c r="D5" s="114"/>
      <c r="E5" s="114"/>
      <c r="F5" s="114"/>
      <c r="G5" s="114"/>
    </row>
    <row r="6" spans="1:7" x14ac:dyDescent="0.25">
      <c r="A6" s="115">
        <v>44593</v>
      </c>
      <c r="B6" s="115"/>
      <c r="C6" s="115"/>
      <c r="D6" s="115"/>
      <c r="E6" s="115"/>
      <c r="F6" s="115"/>
      <c r="G6" s="115"/>
    </row>
    <row r="7" spans="1:7" x14ac:dyDescent="0.25">
      <c r="A7" s="115" t="s">
        <v>538</v>
      </c>
      <c r="B7" s="115"/>
      <c r="C7" s="115"/>
      <c r="D7" s="115"/>
      <c r="E7" s="115"/>
      <c r="F7" s="115"/>
      <c r="G7" s="115"/>
    </row>
    <row r="8" spans="1:7" x14ac:dyDescent="0.25">
      <c r="A8" s="116" t="s">
        <v>539</v>
      </c>
      <c r="B8" s="117"/>
      <c r="C8" s="117"/>
      <c r="D8" s="117"/>
      <c r="E8" s="117"/>
      <c r="F8" s="118"/>
      <c r="G8" s="119">
        <v>36695.35</v>
      </c>
    </row>
    <row r="9" spans="1:7" x14ac:dyDescent="0.25">
      <c r="A9" s="120"/>
      <c r="B9" s="120" t="s">
        <v>540</v>
      </c>
      <c r="C9" s="120" t="s">
        <v>208</v>
      </c>
      <c r="D9" s="121" t="s">
        <v>541</v>
      </c>
      <c r="E9" s="120" t="s">
        <v>542</v>
      </c>
      <c r="F9" s="120" t="s">
        <v>211</v>
      </c>
      <c r="G9" s="120" t="s">
        <v>10</v>
      </c>
    </row>
    <row r="10" spans="1:7" ht="23.25" x14ac:dyDescent="0.25">
      <c r="A10" s="120"/>
      <c r="B10" s="120"/>
      <c r="C10" s="120"/>
      <c r="D10" s="122" t="s">
        <v>543</v>
      </c>
      <c r="E10" s="120"/>
      <c r="F10" s="120"/>
      <c r="G10" s="120"/>
    </row>
    <row r="11" spans="1:7" ht="23.25" x14ac:dyDescent="0.25">
      <c r="A11" s="123">
        <v>44620</v>
      </c>
      <c r="B11" s="124" t="s">
        <v>530</v>
      </c>
      <c r="C11" s="124" t="s">
        <v>544</v>
      </c>
      <c r="D11" s="124"/>
      <c r="E11" s="125"/>
      <c r="F11" s="126">
        <v>175</v>
      </c>
      <c r="G11" s="125">
        <f>G8-F11</f>
        <v>36520.35</v>
      </c>
    </row>
    <row r="12" spans="1:7" ht="22.5" x14ac:dyDescent="0.25">
      <c r="A12" s="127"/>
      <c r="C12" s="128" t="s">
        <v>545</v>
      </c>
      <c r="D12" s="129"/>
      <c r="E12" s="130"/>
      <c r="F12" s="131">
        <f>SUM(F11)</f>
        <v>175</v>
      </c>
      <c r="G12" s="132"/>
    </row>
    <row r="19" spans="1:3" x14ac:dyDescent="0.25">
      <c r="A19" s="133"/>
      <c r="B19" s="133"/>
      <c r="C19" s="133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Prog. de Apyo a la Producción</vt:lpstr>
      <vt:lpstr>Fondo Agrop.</vt:lpstr>
      <vt:lpstr>Comisión</vt:lpstr>
      <vt:lpstr>Fondo Reponible</vt:lpstr>
      <vt:lpstr>'Prog. de Apyo a la Producción'!Títulos_a_imprimir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Rafaela Villar</cp:lastModifiedBy>
  <dcterms:created xsi:type="dcterms:W3CDTF">2022-03-10T15:11:36Z</dcterms:created>
  <dcterms:modified xsi:type="dcterms:W3CDTF">2022-03-10T16:18:21Z</dcterms:modified>
</cp:coreProperties>
</file>