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596"/>
  </bookViews>
  <sheets>
    <sheet name="Estado Financiero" sheetId="22" r:id="rId1"/>
  </sheets>
  <definedNames>
    <definedName name="_xlnm.Print_Area" localSheetId="0">'Estado Financiero'!$B$1:$F$129</definedName>
    <definedName name="_xlnm.Print_Titles" localSheetId="0">'Estado Financiero'!$1:$7</definedName>
  </definedNames>
  <calcPr calcId="125725"/>
</workbook>
</file>

<file path=xl/calcChain.xml><?xml version="1.0" encoding="utf-8"?>
<calcChain xmlns="http://schemas.openxmlformats.org/spreadsheetml/2006/main">
  <c r="D98" i="22"/>
  <c r="D93"/>
  <c r="D83"/>
  <c r="D61"/>
  <c r="D109" l="1"/>
  <c r="D104"/>
  <c r="D19"/>
  <c r="E20" s="1"/>
  <c r="D38"/>
  <c r="D114" l="1"/>
  <c r="E116" s="1"/>
  <c r="E19" l="1"/>
</calcChain>
</file>

<file path=xl/sharedStrings.xml><?xml version="1.0" encoding="utf-8"?>
<sst xmlns="http://schemas.openxmlformats.org/spreadsheetml/2006/main" count="99" uniqueCount="98">
  <si>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</si>
  <si>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</si>
  <si>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</si>
  <si>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</si>
  <si>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</si>
  <si>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</si>
  <si>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</si>
  <si>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</si>
  <si>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</si>
  <si>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2.1.1.1.01- SUELDOS FIJOS</t>
  </si>
  <si>
    <t>2.2.3.1.01- VIATICOS DENTRO DEL PAIS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</si>
  <si>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</si>
  <si>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</si>
  <si>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</si>
  <si>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</si>
  <si>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</si>
  <si>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</si>
  <si>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</si>
  <si>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</si>
  <si>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Preparado por :</t>
  </si>
  <si>
    <t xml:space="preserve">   LICDO. MIGUEL JOSE LOPEZ HERNANDEZ</t>
  </si>
  <si>
    <t>2.2.3.2.01- VIATICOS FUERA DEL PAIS</t>
  </si>
  <si>
    <t>1.6.4.1.08- INGRESOS DIVERSOS</t>
  </si>
  <si>
    <t>LICDA. CLARITZA SUERO</t>
  </si>
  <si>
    <t>2.1.2.2.05- COMPENSACION POR SERVICIO DE SEGURIDAD</t>
  </si>
  <si>
    <t>2.1.2.2.08- COMPENSACION ESPECIAL</t>
  </si>
  <si>
    <t>2.4.9.1.01- APORTACIONES CORRIENTES A OTRA INST. PUBLICAS</t>
  </si>
  <si>
    <t>Departamento de Contabilidad</t>
  </si>
  <si>
    <t>Estado Financiero Consolidado</t>
  </si>
  <si>
    <t>Aprobado por :</t>
  </si>
  <si>
    <t>Director</t>
  </si>
  <si>
    <t xml:space="preserve">Valores en RD$ </t>
  </si>
  <si>
    <t>2.2.8.6.02- FESTIVIDADES</t>
  </si>
  <si>
    <t>CHEQUES REINTEGRADOS</t>
  </si>
  <si>
    <t>2.1.1.2.01-SUELDO PERSONAL CONTRATADO Y/O IGUALADO</t>
  </si>
  <si>
    <t>2.1.2.2.01- COMPENSACION GASTOS DE ALIMENTACION</t>
  </si>
  <si>
    <t>2.2.7.2.06- MANTENIM. Y REPARAC. EQ. TRANSP RAC. Y ELEV</t>
  </si>
  <si>
    <t>2.3.1.3.02- PRODUCTOS AGRICOLAS</t>
  </si>
  <si>
    <t>2.3.5.5.01- ARTICULOS PLASTICOS</t>
  </si>
  <si>
    <t>2.3.9.8.01- OTROS REPUESTOS Y ACCESORIOS MENORES</t>
  </si>
  <si>
    <t>2.3.9.9.01- PRODUCTOS Y UTILES DIVERSOS</t>
  </si>
  <si>
    <t>2.4.1.2.01- AYUDAS Y DONACIONES PROGRAMADAS/HOGARES</t>
  </si>
  <si>
    <t>MOBILIARIOS Y EQUIPOS EDUCACIONAL Y RECREATIVO</t>
  </si>
  <si>
    <t>OBRAS</t>
  </si>
  <si>
    <t>Enc. División</t>
  </si>
  <si>
    <t>División de Conciliacion Bancaria</t>
  </si>
  <si>
    <t>2.1.1.2.03- SUPLENCIAS</t>
  </si>
  <si>
    <t>2.1.1.5.04- PROPORCION DE VACACIONES NO DISFRUTADAS</t>
  </si>
  <si>
    <t>2.1.5.1.01- CONTRIBUCIONES AL SEGURO DE SALUD</t>
  </si>
  <si>
    <t>2.1.5.1.01- CONTRIBUCIONES AL SEGURO DE PENSIONES</t>
  </si>
  <si>
    <t>2.2.5.7.01-ALQUILERES DE EQUIPOS DE CONSTRUCCION</t>
  </si>
  <si>
    <t>2.2.5.8.01- OTROS ALQUILERES</t>
  </si>
  <si>
    <t>2.2.7.1.06- INSTALACIONES ELECTRICAS</t>
  </si>
  <si>
    <t>2.3.5.3.01- LLANTAS Y NEUMATICOS</t>
  </si>
  <si>
    <t>2.3.7.2.05- INSECTICIDAS, FUMIGANTES Y OTROS</t>
  </si>
  <si>
    <t>2.4.1.2.02- AYUDAS Y DONACIONES OCACIONALES/HOGARES</t>
  </si>
  <si>
    <t>2.4.1.5.01- TRANSF. CORRIENTES A EMPRESAS SECTOR PRIV.</t>
  </si>
  <si>
    <t>1.4.2.2.03- TRANFERENCIAS DE CAPITAL</t>
  </si>
  <si>
    <t>1.5.1.1.05- VENTAS DE PRODUCTOS AGROPECUARIOS</t>
  </si>
  <si>
    <t>2.1.2.2.03- PAGO POR HORAS EXTRAORDINARIAS</t>
  </si>
  <si>
    <t>2.2.2.1.01- PUBLICIDAD Y PROPAGANDA</t>
  </si>
  <si>
    <t>2.2.5.4.01- ALQUILERES DE EQUIPOS DE TRANSPORTE</t>
  </si>
  <si>
    <t>2.2.8.7.01- ESTUDIOS DE INGENIERIA Y ARQUITECTURA</t>
  </si>
  <si>
    <t>2.2.8.7.02- SERVICIOS JURIDICOS</t>
  </si>
  <si>
    <t>2.3.3.2.01- PRODUCTOS DE PAPEL Y CARTON</t>
  </si>
  <si>
    <t>2.3.6.3.04- HERRAMIENTAS MENORES</t>
  </si>
  <si>
    <t>2.3.6.4.04- PIEDRA, ARCILLA Y ARENA</t>
  </si>
  <si>
    <t>2.3.7.1.01- GASOLINA</t>
  </si>
  <si>
    <t>2.4.2.1.01- APORTACIONES CORRIENTES AL PODER LEGISLATIVO</t>
  </si>
  <si>
    <t>2.7.2.4.01-I NFRAESTRUCTURAS TERRESTRE Y OBRAS ANEXAS</t>
  </si>
  <si>
    <t>2.7.2.6.01- INFRAESTRUCTURAS Y PLANTACIONES AGRICOLAS</t>
  </si>
  <si>
    <t>CONCESIONES DE PRESTAMOS AL SECTOR PUBLICO</t>
  </si>
  <si>
    <t xml:space="preserve">2.8.1.2.01- PAGO AUTOMATICO DE PRESTAMOS </t>
  </si>
  <si>
    <t>Del 01  al 30 de noviembre del 2015</t>
  </si>
  <si>
    <t>BALANCE AL  31/10/2015</t>
  </si>
  <si>
    <t>1.6.4.1.06- NOTA DE CREDITO,DEVOLUC. Y SOBRANTES</t>
  </si>
  <si>
    <t>2.1.2.2.06- COMPENSACION POR RESULTADO</t>
  </si>
  <si>
    <t>2.1.3.1.01- DIETAS EN EL PAIS</t>
  </si>
  <si>
    <t>2.2.2.2.01- IMPRESIÓN Y ENCUADERNACION</t>
  </si>
  <si>
    <t>2.2.4.1.01- PASAJE</t>
  </si>
  <si>
    <t>2.2.5.1.01- ALQUILERES Y RENTAS DE EDIFICIOS Y LOCAL</t>
  </si>
  <si>
    <t>2.2.6.2.01- SEGUROS DE BIENES INM. E INFRAESTRUCTURA</t>
  </si>
  <si>
    <t>2.2.7.1.01- OBRAS MENORES EN EDIFICACIONES</t>
  </si>
  <si>
    <t>2.2.8.8.01- IMPUESTOS</t>
  </si>
  <si>
    <t>2.2.8.6.01- EVENTOS GENERALES</t>
  </si>
  <si>
    <t>2.2.8.8.02- DERECHOS</t>
  </si>
  <si>
    <t>2.3.2.3.01- PRENDA DE VESTIR</t>
  </si>
  <si>
    <t>2.3.3.1.01- PAPEL DE ESCRITORIO</t>
  </si>
  <si>
    <t>2.3.6.4.01- MINERALES METALIFEROS</t>
  </si>
  <si>
    <t>2.3.7.2.06- PINTURAS, LACAS, BARNICES, DILUYENTES/PINTURA</t>
  </si>
  <si>
    <t>2.3.9.2.01- UTILES DE ESCRITORIOS, OFIC. E INFORMATICA</t>
  </si>
  <si>
    <t>2.3.9.3.01- UTILES MENORES MEDICO QUIRURGICOS</t>
  </si>
  <si>
    <t>2.3.9.6.01- PRODUCTOS ELECTRICOS Y AFINES</t>
  </si>
  <si>
    <t>BALANCE CONCILIADO AL  30 DE NOVIEMBRE DEL 2015</t>
  </si>
  <si>
    <t xml:space="preserve">                                       </t>
  </si>
  <si>
    <t>2.6.1.3.01- EQUIPO COMPUTACIONAL</t>
  </si>
  <si>
    <t>2.6.4.1.01- AUTOMOVILES Y CAMIONES</t>
  </si>
  <si>
    <t>2.6.5.1.01- MAQUINARIAS Y EQUIPOS AGROPECUARIOS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</si>
</sst>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Font="1" applyFill="1"/>
    <xf numFmtId="0" fontId="5" fillId="2" borderId="0" xfId="0" applyFont="1" applyFill="1"/>
    <xf numFmtId="43" fontId="4" fillId="2" borderId="0" xfId="1" applyFont="1" applyFill="1"/>
    <xf numFmtId="0" fontId="4" fillId="2" borderId="0" xfId="0" applyFont="1" applyFill="1" applyBorder="1"/>
    <xf numFmtId="43" fontId="5" fillId="2" borderId="0" xfId="1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3" fontId="3" fillId="2" borderId="0" xfId="1" applyFont="1" applyFill="1" applyBorder="1"/>
    <xf numFmtId="43" fontId="5" fillId="2" borderId="3" xfId="1" applyFont="1" applyFill="1" applyBorder="1"/>
    <xf numFmtId="43" fontId="5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43" fontId="3" fillId="2" borderId="1" xfId="1" applyFont="1" applyFill="1" applyBorder="1"/>
    <xf numFmtId="43" fontId="3" fillId="2" borderId="0" xfId="1" applyFont="1" applyFill="1"/>
    <xf numFmtId="43" fontId="5" fillId="2" borderId="0" xfId="1" applyFont="1" applyFill="1"/>
    <xf numFmtId="43" fontId="8" fillId="2" borderId="0" xfId="1" applyFont="1" applyFill="1" applyBorder="1"/>
    <xf numFmtId="43" fontId="3" fillId="2" borderId="2" xfId="1" applyFont="1" applyFill="1" applyBorder="1"/>
    <xf numFmtId="43" fontId="6" fillId="2" borderId="0" xfId="0" applyNumberFormat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39" fontId="3" fillId="2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0</xdr:row>
      <xdr:rowOff>152400</xdr:rowOff>
    </xdr:from>
    <xdr:to>
      <xdr:col>1</xdr:col>
      <xdr:colOff>1371599</xdr:colOff>
      <xdr:row>6</xdr:row>
      <xdr:rowOff>9524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1665"/>
        <a:stretch/>
      </xdr:blipFill>
      <xdr:spPr bwMode="auto">
        <a:xfrm>
          <a:off x="219074" y="152400"/>
          <a:ext cx="1152525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B1" workbookViewId="0">
      <selection activeCell="B1" sqref="B1:F129"/>
    </sheetView>
  </sheetViews>
  <sheetFormatPr baseColWidth="10" defaultRowHeight="15.75"/>
  <cols>
    <col min="1" max="1" width="3.42578125" style="1" hidden="1" customWidth="1"/>
    <col min="2" max="2" width="58.5703125" style="4" customWidth="1"/>
    <col min="3" max="3" width="21.42578125" style="1" customWidth="1"/>
    <col min="4" max="4" width="17.28515625" style="1" customWidth="1"/>
    <col min="5" max="5" width="18.7109375" style="1" customWidth="1"/>
    <col min="6" max="6" width="8.42578125" style="1" customWidth="1"/>
    <col min="7" max="16384" width="11.42578125" style="1"/>
  </cols>
  <sheetData>
    <row r="1" spans="2:5" ht="16.5" customHeight="1">
      <c r="B1" s="22"/>
      <c r="C1" s="22"/>
      <c r="D1" s="22"/>
      <c r="E1" s="22"/>
    </row>
    <row r="2" spans="2:5" ht="18.75" customHeight="1">
      <c r="B2" s="22" t="s">
        <v>0</v>
      </c>
      <c r="C2" s="22"/>
      <c r="D2" s="22"/>
      <c r="E2" s="22"/>
    </row>
    <row r="3" spans="2:5">
      <c r="B3" s="22" t="s">
        <v>27</v>
      </c>
      <c r="C3" s="22"/>
      <c r="D3" s="22"/>
      <c r="E3" s="22"/>
    </row>
    <row r="4" spans="2:5">
      <c r="B4" s="22" t="s">
        <v>45</v>
      </c>
      <c r="C4" s="22"/>
      <c r="D4" s="22"/>
      <c r="E4" s="22"/>
    </row>
    <row r="5" spans="2:5">
      <c r="B5" s="22" t="s">
        <v>28</v>
      </c>
      <c r="C5" s="22"/>
      <c r="D5" s="22"/>
      <c r="E5" s="22"/>
    </row>
    <row r="6" spans="2:5" ht="19.5" customHeight="1">
      <c r="B6" s="22" t="s">
        <v>73</v>
      </c>
      <c r="C6" s="22"/>
      <c r="D6" s="22"/>
      <c r="E6" s="22"/>
    </row>
    <row r="7" spans="2:5">
      <c r="B7" s="22" t="s">
        <v>31</v>
      </c>
      <c r="C7" s="22"/>
      <c r="D7" s="22"/>
      <c r="E7" s="22"/>
    </row>
    <row r="8" spans="2:5" ht="18" customHeight="1">
      <c r="B8" s="12"/>
      <c r="C8" s="12"/>
      <c r="D8" s="12"/>
      <c r="E8" s="12"/>
    </row>
    <row r="9" spans="2:5" ht="16.5" thickBot="1">
      <c r="B9" s="14" t="s">
        <v>74</v>
      </c>
      <c r="C9" s="15"/>
      <c r="E9" s="25">
        <v>190490213.33000001</v>
      </c>
    </row>
    <row r="10" spans="2:5">
      <c r="B10" s="14" t="s">
        <v>4</v>
      </c>
      <c r="C10" s="17"/>
      <c r="D10" s="18"/>
      <c r="E10" s="18"/>
    </row>
    <row r="11" spans="2:5" ht="10.5" customHeight="1">
      <c r="B11" s="8"/>
      <c r="C11" s="18"/>
      <c r="D11" s="18"/>
      <c r="E11" s="18"/>
    </row>
    <row r="12" spans="2:5">
      <c r="B12" s="8" t="s">
        <v>16</v>
      </c>
      <c r="C12" s="18">
        <v>4098916.5</v>
      </c>
      <c r="D12" s="18"/>
      <c r="E12" s="18"/>
    </row>
    <row r="13" spans="2:5">
      <c r="B13" s="8" t="s">
        <v>57</v>
      </c>
      <c r="C13" s="18">
        <v>2420000</v>
      </c>
      <c r="D13" s="18"/>
      <c r="E13" s="18"/>
    </row>
    <row r="14" spans="2:5">
      <c r="B14" s="8" t="s">
        <v>58</v>
      </c>
      <c r="C14" s="18">
        <v>7654000</v>
      </c>
      <c r="D14" s="18"/>
      <c r="E14" s="18"/>
    </row>
    <row r="15" spans="2:5">
      <c r="B15" s="8" t="s">
        <v>17</v>
      </c>
      <c r="C15" s="18">
        <v>984890</v>
      </c>
      <c r="D15" s="18"/>
      <c r="E15" s="18"/>
    </row>
    <row r="16" spans="2:5">
      <c r="B16" s="8" t="s">
        <v>75</v>
      </c>
      <c r="C16" s="18">
        <v>279962433.93000001</v>
      </c>
      <c r="D16" s="18"/>
      <c r="E16" s="18"/>
    </row>
    <row r="17" spans="2:5">
      <c r="B17" s="8" t="s">
        <v>22</v>
      </c>
      <c r="C17" s="18">
        <v>3774720</v>
      </c>
      <c r="D17" s="18"/>
      <c r="E17" s="18"/>
    </row>
    <row r="18" spans="2:5">
      <c r="B18" s="8" t="s">
        <v>33</v>
      </c>
      <c r="C18" s="10">
        <v>258185.61</v>
      </c>
      <c r="D18" s="18"/>
      <c r="E18" s="18"/>
    </row>
    <row r="19" spans="2:5" ht="16.5" customHeight="1" thickBot="1">
      <c r="B19" s="6" t="s">
        <v>5</v>
      </c>
      <c r="C19" s="18"/>
      <c r="D19" s="17">
        <f>SUM(C12:C18)</f>
        <v>299153146.04000002</v>
      </c>
      <c r="E19" s="16">
        <f>SUM(D19)</f>
        <v>299153146.04000002</v>
      </c>
    </row>
    <row r="20" spans="2:5">
      <c r="B20" s="6" t="s">
        <v>6</v>
      </c>
      <c r="C20" s="18"/>
      <c r="D20" s="18"/>
      <c r="E20" s="17">
        <f>SUM(E9+D19)</f>
        <v>489643359.37</v>
      </c>
    </row>
    <row r="21" spans="2:5" ht="11.25" customHeight="1">
      <c r="B21" s="6"/>
      <c r="C21" s="18"/>
      <c r="D21" s="18"/>
      <c r="E21" s="17"/>
    </row>
    <row r="22" spans="2:5" ht="6" customHeight="1">
      <c r="B22" s="6"/>
      <c r="C22" s="18"/>
      <c r="D22" s="18"/>
      <c r="E22" s="17"/>
    </row>
    <row r="23" spans="2:5">
      <c r="B23" s="14" t="s">
        <v>7</v>
      </c>
      <c r="C23" s="18"/>
      <c r="D23" s="18"/>
      <c r="E23" s="18"/>
    </row>
    <row r="24" spans="2:5">
      <c r="B24" s="6" t="s">
        <v>1</v>
      </c>
      <c r="C24" s="17"/>
      <c r="D24" s="18"/>
      <c r="E24" s="18"/>
    </row>
    <row r="25" spans="2:5" ht="16.5" customHeight="1">
      <c r="B25" s="8" t="s">
        <v>9</v>
      </c>
      <c r="C25" s="18">
        <v>605273.31999999995</v>
      </c>
      <c r="D25" s="18"/>
      <c r="E25" s="18"/>
    </row>
    <row r="26" spans="2:5">
      <c r="B26" s="8" t="s">
        <v>34</v>
      </c>
      <c r="C26" s="18">
        <v>594494.29</v>
      </c>
      <c r="D26" s="18"/>
      <c r="E26" s="18"/>
    </row>
    <row r="27" spans="2:5">
      <c r="B27" s="8" t="s">
        <v>46</v>
      </c>
      <c r="C27" s="18">
        <v>0</v>
      </c>
      <c r="D27" s="18"/>
      <c r="E27" s="18"/>
    </row>
    <row r="28" spans="2:5">
      <c r="B28" s="8" t="s">
        <v>14</v>
      </c>
      <c r="C28" s="18">
        <v>7617518.2999999998</v>
      </c>
      <c r="D28" s="18"/>
      <c r="E28" s="18"/>
    </row>
    <row r="29" spans="2:5">
      <c r="B29" s="8" t="s">
        <v>47</v>
      </c>
      <c r="C29" s="18">
        <v>0</v>
      </c>
      <c r="D29" s="18"/>
      <c r="E29" s="18"/>
    </row>
    <row r="30" spans="2:5">
      <c r="B30" s="8" t="s">
        <v>35</v>
      </c>
      <c r="C30" s="18">
        <v>593500.02</v>
      </c>
      <c r="D30" s="18"/>
      <c r="E30" s="18"/>
    </row>
    <row r="31" spans="2:5">
      <c r="B31" s="8" t="s">
        <v>59</v>
      </c>
      <c r="C31" s="5">
        <v>5400</v>
      </c>
      <c r="D31" s="18"/>
      <c r="E31" s="18"/>
    </row>
    <row r="32" spans="2:5">
      <c r="B32" s="8" t="s">
        <v>24</v>
      </c>
      <c r="C32" s="5">
        <v>27000</v>
      </c>
      <c r="D32" s="18"/>
      <c r="E32" s="18"/>
    </row>
    <row r="33" spans="2:5">
      <c r="B33" s="8" t="s">
        <v>76</v>
      </c>
      <c r="C33" s="5">
        <v>9309.77</v>
      </c>
      <c r="D33" s="18"/>
      <c r="E33" s="18"/>
    </row>
    <row r="34" spans="2:5">
      <c r="B34" s="8" t="s">
        <v>25</v>
      </c>
      <c r="C34" s="5">
        <v>67119.08</v>
      </c>
      <c r="D34" s="18"/>
      <c r="E34" s="18"/>
    </row>
    <row r="35" spans="2:5">
      <c r="B35" s="8" t="s">
        <v>77</v>
      </c>
      <c r="C35" s="5">
        <v>1600</v>
      </c>
      <c r="D35" s="18"/>
      <c r="E35" s="18"/>
    </row>
    <row r="36" spans="2:5">
      <c r="B36" s="8" t="s">
        <v>48</v>
      </c>
      <c r="C36" s="5">
        <v>227260.93</v>
      </c>
      <c r="D36" s="18"/>
      <c r="E36" s="18"/>
    </row>
    <row r="37" spans="2:5">
      <c r="B37" s="8" t="s">
        <v>49</v>
      </c>
      <c r="C37" s="5"/>
      <c r="D37" s="18"/>
      <c r="E37" s="18"/>
    </row>
    <row r="38" spans="2:5" ht="14.25" customHeight="1">
      <c r="B38" s="8"/>
      <c r="C38" s="5"/>
      <c r="D38" s="17">
        <f>SUM(C25:C37)</f>
        <v>9748475.709999999</v>
      </c>
      <c r="E38" s="18"/>
    </row>
    <row r="39" spans="2:5" ht="14.25" customHeight="1">
      <c r="B39" s="8"/>
      <c r="C39" s="5"/>
      <c r="D39" s="17"/>
      <c r="E39" s="18"/>
    </row>
    <row r="40" spans="2:5" ht="33.75" customHeight="1">
      <c r="B40" s="14" t="s">
        <v>2</v>
      </c>
      <c r="C40" s="18"/>
      <c r="D40" s="18"/>
      <c r="E40" s="18"/>
    </row>
    <row r="41" spans="2:5">
      <c r="B41" s="8" t="s">
        <v>60</v>
      </c>
      <c r="C41" s="18">
        <v>2352970</v>
      </c>
      <c r="D41" s="18"/>
      <c r="E41" s="18"/>
    </row>
    <row r="42" spans="2:5">
      <c r="B42" s="8" t="s">
        <v>78</v>
      </c>
      <c r="C42" s="18">
        <v>557250</v>
      </c>
      <c r="D42" s="18"/>
      <c r="E42" s="18"/>
    </row>
    <row r="43" spans="2:5">
      <c r="B43" s="8" t="s">
        <v>10</v>
      </c>
      <c r="C43" s="18">
        <v>1022135.05</v>
      </c>
      <c r="D43" s="18"/>
      <c r="E43" s="18"/>
    </row>
    <row r="44" spans="2:5">
      <c r="B44" s="8" t="s">
        <v>21</v>
      </c>
      <c r="C44" s="18">
        <v>121022.04</v>
      </c>
      <c r="D44" s="18"/>
      <c r="E44" s="18"/>
    </row>
    <row r="45" spans="2:5">
      <c r="B45" s="8" t="s">
        <v>79</v>
      </c>
      <c r="C45" s="18">
        <v>719465.3</v>
      </c>
      <c r="D45" s="18"/>
      <c r="E45" s="18"/>
    </row>
    <row r="46" spans="2:5">
      <c r="B46" s="8" t="s">
        <v>80</v>
      </c>
      <c r="C46" s="18">
        <v>26694.92</v>
      </c>
      <c r="D46" s="18"/>
      <c r="E46" s="18"/>
    </row>
    <row r="47" spans="2:5">
      <c r="B47" s="8" t="s">
        <v>61</v>
      </c>
      <c r="C47" s="18">
        <v>0</v>
      </c>
      <c r="D47" s="18"/>
      <c r="E47" s="18"/>
    </row>
    <row r="48" spans="2:5">
      <c r="B48" s="8" t="s">
        <v>50</v>
      </c>
      <c r="C48" s="18">
        <v>481464.41</v>
      </c>
      <c r="D48" s="18"/>
      <c r="E48" s="18"/>
    </row>
    <row r="49" spans="2:5">
      <c r="B49" s="8" t="s">
        <v>51</v>
      </c>
      <c r="C49" s="18"/>
      <c r="D49" s="18"/>
      <c r="E49" s="18"/>
    </row>
    <row r="50" spans="2:5">
      <c r="B50" s="8" t="s">
        <v>81</v>
      </c>
      <c r="C50" s="18">
        <v>2046238.49</v>
      </c>
      <c r="D50" s="18"/>
      <c r="E50" s="18"/>
    </row>
    <row r="51" spans="2:5">
      <c r="B51" s="8" t="s">
        <v>82</v>
      </c>
      <c r="C51" s="18">
        <v>1145710.33</v>
      </c>
      <c r="D51" s="18"/>
      <c r="E51" s="18"/>
    </row>
    <row r="52" spans="2:5">
      <c r="B52" s="8" t="s">
        <v>52</v>
      </c>
      <c r="C52" s="18">
        <v>0</v>
      </c>
      <c r="D52" s="18"/>
      <c r="E52" s="18"/>
    </row>
    <row r="53" spans="2:5">
      <c r="B53" s="8" t="s">
        <v>36</v>
      </c>
      <c r="C53" s="18">
        <v>114657.94</v>
      </c>
      <c r="D53" s="18"/>
      <c r="E53" s="18"/>
    </row>
    <row r="54" spans="2:5">
      <c r="B54" s="8" t="s">
        <v>12</v>
      </c>
      <c r="C54" s="18">
        <v>194935.44</v>
      </c>
      <c r="D54" s="18"/>
      <c r="E54" s="18"/>
    </row>
    <row r="55" spans="2:5">
      <c r="B55" s="8" t="s">
        <v>84</v>
      </c>
      <c r="C55" s="18">
        <v>17289</v>
      </c>
      <c r="D55" s="18"/>
      <c r="E55" s="18"/>
    </row>
    <row r="56" spans="2:5">
      <c r="B56" s="8" t="s">
        <v>32</v>
      </c>
      <c r="C56" s="18">
        <v>0</v>
      </c>
      <c r="D56" s="18"/>
      <c r="E56" s="18"/>
    </row>
    <row r="57" spans="2:5">
      <c r="B57" s="8" t="s">
        <v>62</v>
      </c>
      <c r="C57" s="18">
        <v>0</v>
      </c>
      <c r="D57" s="18"/>
      <c r="E57" s="18"/>
    </row>
    <row r="58" spans="2:5">
      <c r="B58" s="8" t="s">
        <v>63</v>
      </c>
      <c r="C58" s="18">
        <v>0</v>
      </c>
      <c r="D58" s="18"/>
      <c r="E58" s="18"/>
    </row>
    <row r="59" spans="2:5">
      <c r="B59" s="8" t="s">
        <v>83</v>
      </c>
      <c r="C59" s="18">
        <v>21752.34</v>
      </c>
      <c r="D59" s="18"/>
      <c r="E59" s="18"/>
    </row>
    <row r="60" spans="2:5">
      <c r="B60" s="8" t="s">
        <v>85</v>
      </c>
      <c r="C60" s="18">
        <v>3300</v>
      </c>
      <c r="D60" s="18"/>
      <c r="E60" s="18"/>
    </row>
    <row r="61" spans="2:5">
      <c r="B61" s="8"/>
      <c r="C61" s="18"/>
      <c r="D61" s="17">
        <f>SUM(C41:C60)</f>
        <v>8824885.2599999979</v>
      </c>
      <c r="E61" s="18"/>
    </row>
    <row r="62" spans="2:5">
      <c r="B62" s="8"/>
      <c r="C62" s="18"/>
      <c r="D62" s="17"/>
      <c r="E62" s="18"/>
    </row>
    <row r="63" spans="2:5">
      <c r="B63" s="14" t="s">
        <v>3</v>
      </c>
      <c r="C63" s="18"/>
      <c r="D63" s="18"/>
      <c r="E63" s="18"/>
    </row>
    <row r="64" spans="2:5" ht="16.5" customHeight="1">
      <c r="B64" s="8" t="s">
        <v>15</v>
      </c>
      <c r="C64" s="18">
        <v>1358565.14</v>
      </c>
      <c r="D64" s="18"/>
      <c r="E64" s="18"/>
    </row>
    <row r="65" spans="2:5" hidden="1">
      <c r="B65" s="8" t="s">
        <v>15</v>
      </c>
      <c r="C65" s="18"/>
      <c r="D65" s="18"/>
      <c r="E65" s="18"/>
    </row>
    <row r="66" spans="2:5">
      <c r="B66" s="8" t="s">
        <v>37</v>
      </c>
      <c r="C66" s="18">
        <v>99000</v>
      </c>
      <c r="D66" s="18"/>
      <c r="E66" s="18"/>
    </row>
    <row r="67" spans="2:5">
      <c r="B67" s="8" t="s">
        <v>86</v>
      </c>
      <c r="C67" s="18">
        <v>93225</v>
      </c>
      <c r="D67" s="18"/>
      <c r="E67" s="18"/>
    </row>
    <row r="68" spans="2:5">
      <c r="B68" s="8" t="s">
        <v>87</v>
      </c>
      <c r="C68" s="18">
        <v>5550</v>
      </c>
      <c r="D68" s="18"/>
      <c r="E68" s="18"/>
    </row>
    <row r="69" spans="2:5">
      <c r="B69" s="8" t="s">
        <v>64</v>
      </c>
      <c r="C69" s="18">
        <v>0</v>
      </c>
      <c r="D69" s="18"/>
      <c r="E69" s="18"/>
    </row>
    <row r="70" spans="2:5">
      <c r="B70" s="8" t="s">
        <v>53</v>
      </c>
      <c r="C70" s="18">
        <v>7401.5</v>
      </c>
      <c r="D70" s="18"/>
      <c r="E70" s="18"/>
    </row>
    <row r="71" spans="2:5">
      <c r="B71" s="8" t="s">
        <v>38</v>
      </c>
      <c r="C71" s="18">
        <v>0</v>
      </c>
      <c r="D71" s="18"/>
      <c r="E71" s="18"/>
    </row>
    <row r="72" spans="2:5">
      <c r="B72" s="8" t="s">
        <v>65</v>
      </c>
      <c r="C72" s="18">
        <v>0</v>
      </c>
      <c r="D72" s="18"/>
      <c r="E72" s="18"/>
    </row>
    <row r="73" spans="2:5">
      <c r="B73" s="8" t="s">
        <v>88</v>
      </c>
      <c r="C73" s="18">
        <v>498750</v>
      </c>
      <c r="D73" s="18"/>
      <c r="E73" s="18"/>
    </row>
    <row r="74" spans="2:5">
      <c r="B74" s="8" t="s">
        <v>66</v>
      </c>
      <c r="C74" s="18">
        <v>0</v>
      </c>
      <c r="D74" s="18"/>
      <c r="E74" s="18"/>
    </row>
    <row r="75" spans="2:5">
      <c r="B75" s="8" t="s">
        <v>67</v>
      </c>
      <c r="C75" s="18">
        <v>0</v>
      </c>
      <c r="D75" s="18"/>
      <c r="E75" s="18"/>
    </row>
    <row r="76" spans="2:5">
      <c r="B76" s="8" t="s">
        <v>54</v>
      </c>
      <c r="C76" s="18">
        <v>4943760.4400000004</v>
      </c>
      <c r="D76" s="18"/>
      <c r="E76" s="18"/>
    </row>
    <row r="77" spans="2:5">
      <c r="B77" s="8" t="s">
        <v>89</v>
      </c>
      <c r="C77" s="18">
        <v>230520</v>
      </c>
      <c r="D77" s="18"/>
      <c r="E77" s="18"/>
    </row>
    <row r="78" spans="2:5">
      <c r="B78" s="8" t="s">
        <v>90</v>
      </c>
      <c r="C78" s="18">
        <v>109872.69</v>
      </c>
      <c r="D78" s="18"/>
      <c r="E78" s="18"/>
    </row>
    <row r="79" spans="2:5">
      <c r="B79" s="8" t="s">
        <v>91</v>
      </c>
      <c r="C79" s="18">
        <v>1118700</v>
      </c>
      <c r="D79" s="18"/>
      <c r="E79" s="18"/>
    </row>
    <row r="80" spans="2:5">
      <c r="B80" s="8" t="s">
        <v>92</v>
      </c>
      <c r="C80" s="18">
        <v>1047432.8</v>
      </c>
      <c r="D80" s="18"/>
      <c r="E80" s="18"/>
    </row>
    <row r="81" spans="2:5">
      <c r="B81" s="8" t="s">
        <v>39</v>
      </c>
      <c r="C81" s="5">
        <v>0</v>
      </c>
      <c r="D81" s="18"/>
      <c r="E81" s="18"/>
    </row>
    <row r="82" spans="2:5">
      <c r="B82" s="8" t="s">
        <v>40</v>
      </c>
      <c r="C82" s="10">
        <v>2304443.29</v>
      </c>
      <c r="D82" s="18"/>
      <c r="E82" s="18"/>
    </row>
    <row r="83" spans="2:5">
      <c r="B83" s="8"/>
      <c r="C83" s="18"/>
      <c r="D83" s="17">
        <f>SUM(C64:C82)</f>
        <v>11817220.859999999</v>
      </c>
      <c r="E83" s="18"/>
    </row>
    <row r="84" spans="2:5">
      <c r="B84" s="8"/>
      <c r="C84" s="18"/>
      <c r="D84" s="17"/>
      <c r="E84" s="18"/>
    </row>
    <row r="85" spans="2:5">
      <c r="B85" s="14" t="s">
        <v>13</v>
      </c>
      <c r="C85" s="18"/>
      <c r="D85" s="18"/>
      <c r="E85" s="18"/>
    </row>
    <row r="86" spans="2:5" ht="19.5" customHeight="1">
      <c r="B86" s="8" t="s">
        <v>41</v>
      </c>
      <c r="C86" s="18">
        <v>85104.16</v>
      </c>
      <c r="D86" s="18"/>
      <c r="E86" s="18"/>
    </row>
    <row r="87" spans="2:5" ht="19.5" customHeight="1">
      <c r="B87" s="8" t="s">
        <v>55</v>
      </c>
      <c r="C87" s="18">
        <v>388400</v>
      </c>
      <c r="D87" s="18"/>
      <c r="E87" s="18"/>
    </row>
    <row r="88" spans="2:5" ht="19.5" customHeight="1">
      <c r="B88" s="8" t="s">
        <v>56</v>
      </c>
      <c r="C88" s="18">
        <v>0</v>
      </c>
      <c r="D88" s="18"/>
      <c r="E88" s="18"/>
    </row>
    <row r="89" spans="2:5" ht="15" customHeight="1">
      <c r="B89" s="8" t="s">
        <v>18</v>
      </c>
      <c r="C89" s="18">
        <v>1283000</v>
      </c>
      <c r="D89" s="18"/>
      <c r="E89" s="18"/>
    </row>
    <row r="90" spans="2:5" ht="16.5" customHeight="1">
      <c r="B90" s="8" t="s">
        <v>68</v>
      </c>
      <c r="C90" s="18">
        <v>0</v>
      </c>
      <c r="D90" s="18"/>
      <c r="E90" s="18"/>
    </row>
    <row r="91" spans="2:5" ht="17.25" customHeight="1">
      <c r="B91" s="8" t="s">
        <v>11</v>
      </c>
      <c r="C91" s="3">
        <v>26114410.629999999</v>
      </c>
      <c r="D91" s="18"/>
      <c r="E91" s="18"/>
    </row>
    <row r="92" spans="2:5" ht="16.5" customHeight="1">
      <c r="B92" s="8" t="s">
        <v>26</v>
      </c>
      <c r="C92" s="10">
        <v>550</v>
      </c>
      <c r="D92" s="17"/>
      <c r="E92" s="18"/>
    </row>
    <row r="93" spans="2:5" ht="15" customHeight="1">
      <c r="B93" s="8"/>
      <c r="C93" s="5"/>
      <c r="D93" s="17">
        <f>SUM(C86:C92)</f>
        <v>27871464.789999999</v>
      </c>
      <c r="E93" s="18"/>
    </row>
    <row r="94" spans="2:5" ht="24.75" customHeight="1">
      <c r="B94" s="14" t="s">
        <v>42</v>
      </c>
      <c r="C94" s="5"/>
      <c r="D94" s="17"/>
      <c r="E94" s="18"/>
    </row>
    <row r="95" spans="2:5" ht="24.75" customHeight="1">
      <c r="B95" s="8" t="s">
        <v>95</v>
      </c>
      <c r="C95" s="5">
        <v>414583.24</v>
      </c>
      <c r="D95" s="17"/>
      <c r="E95" s="18"/>
    </row>
    <row r="96" spans="2:5" ht="15.75" customHeight="1">
      <c r="B96" s="8" t="s">
        <v>96</v>
      </c>
      <c r="C96" s="5">
        <v>458535.62</v>
      </c>
      <c r="D96" s="17"/>
      <c r="E96" s="18"/>
    </row>
    <row r="97" spans="2:5" ht="18" customHeight="1">
      <c r="B97" s="8" t="s">
        <v>97</v>
      </c>
      <c r="C97" s="10">
        <v>305326</v>
      </c>
      <c r="D97" s="17"/>
      <c r="E97" s="18"/>
    </row>
    <row r="98" spans="2:5" ht="12.75" customHeight="1">
      <c r="B98" s="8"/>
      <c r="C98" s="5"/>
      <c r="D98" s="17">
        <f>SUM(C95:C97)</f>
        <v>1178444.8599999999</v>
      </c>
      <c r="E98" s="18"/>
    </row>
    <row r="99" spans="2:5" ht="12.75" customHeight="1">
      <c r="B99" s="8"/>
      <c r="C99" s="5"/>
      <c r="D99" s="17"/>
      <c r="E99" s="18"/>
    </row>
    <row r="100" spans="2:5" ht="14.25" customHeight="1">
      <c r="B100" s="8"/>
      <c r="C100" s="5"/>
      <c r="D100" s="17"/>
      <c r="E100" s="18"/>
    </row>
    <row r="101" spans="2:5" ht="16.5" customHeight="1">
      <c r="B101" s="14" t="s">
        <v>43</v>
      </c>
      <c r="C101" s="5"/>
      <c r="D101" s="17"/>
      <c r="E101" s="18"/>
    </row>
    <row r="102" spans="2:5" ht="16.5" customHeight="1">
      <c r="B102" s="8" t="s">
        <v>69</v>
      </c>
      <c r="C102" s="5">
        <v>70143853.859999999</v>
      </c>
      <c r="D102" s="17"/>
      <c r="E102" s="18"/>
    </row>
    <row r="103" spans="2:5" ht="16.5" customHeight="1">
      <c r="B103" s="8" t="s">
        <v>70</v>
      </c>
      <c r="C103" s="10">
        <v>314397.52</v>
      </c>
      <c r="D103" s="17"/>
      <c r="E103" s="18"/>
    </row>
    <row r="104" spans="2:5" ht="16.5" customHeight="1">
      <c r="B104" s="8"/>
      <c r="C104" s="5"/>
      <c r="D104" s="9">
        <f>SUM(C102:C103)</f>
        <v>70458251.379999995</v>
      </c>
      <c r="E104" s="18"/>
    </row>
    <row r="105" spans="2:5" ht="16.5" customHeight="1">
      <c r="B105" s="8"/>
      <c r="C105" s="5"/>
      <c r="D105" s="9"/>
      <c r="E105" s="18"/>
    </row>
    <row r="106" spans="2:5" ht="12.75" customHeight="1">
      <c r="B106" s="8"/>
      <c r="C106" s="5"/>
      <c r="D106" s="9"/>
      <c r="E106" s="18"/>
    </row>
    <row r="107" spans="2:5" ht="16.5" customHeight="1">
      <c r="B107" s="6" t="s">
        <v>71</v>
      </c>
      <c r="C107" s="5"/>
      <c r="D107" s="9"/>
      <c r="E107" s="18"/>
    </row>
    <row r="108" spans="2:5" ht="16.5" customHeight="1">
      <c r="B108" s="8" t="s">
        <v>72</v>
      </c>
      <c r="C108" s="10">
        <v>45421.599999999999</v>
      </c>
      <c r="D108" s="9"/>
      <c r="E108" s="18"/>
    </row>
    <row r="109" spans="2:5">
      <c r="B109" s="8"/>
      <c r="C109" s="18"/>
      <c r="D109" s="9">
        <f>SUM(C108)</f>
        <v>45421.599999999999</v>
      </c>
      <c r="E109" s="18"/>
    </row>
    <row r="110" spans="2:5">
      <c r="B110" s="8"/>
      <c r="C110" s="18"/>
      <c r="D110" s="9"/>
      <c r="E110" s="18"/>
    </row>
    <row r="111" spans="2:5">
      <c r="B111" s="8"/>
      <c r="C111" s="18"/>
      <c r="D111" s="9"/>
      <c r="E111" s="18"/>
    </row>
    <row r="112" spans="2:5">
      <c r="B112" s="8"/>
      <c r="C112" s="18"/>
      <c r="D112" s="9"/>
      <c r="E112" s="18"/>
    </row>
    <row r="113" spans="2:5" ht="13.5" customHeight="1">
      <c r="B113" s="8"/>
      <c r="C113" s="18"/>
      <c r="D113" s="19"/>
      <c r="E113" s="18"/>
    </row>
    <row r="114" spans="2:5" ht="15.75" customHeight="1" thickBot="1">
      <c r="B114" s="6" t="s">
        <v>8</v>
      </c>
      <c r="C114" s="18"/>
      <c r="D114" s="16">
        <f>SUM(D38+D61+D83+D93+D98+D104+D109)</f>
        <v>129944164.45999998</v>
      </c>
      <c r="E114" s="18"/>
    </row>
    <row r="115" spans="2:5">
      <c r="B115" s="6"/>
      <c r="C115" s="18"/>
      <c r="D115" s="9"/>
      <c r="E115" s="18"/>
    </row>
    <row r="116" spans="2:5" ht="16.5" thickBot="1">
      <c r="B116" s="6" t="s">
        <v>93</v>
      </c>
      <c r="C116" s="18"/>
      <c r="D116" s="18"/>
      <c r="E116" s="20">
        <f>SUM(E20-D114)</f>
        <v>359699194.91000003</v>
      </c>
    </row>
    <row r="117" spans="2:5" ht="16.5" thickTop="1">
      <c r="B117" s="6"/>
      <c r="C117" s="18"/>
      <c r="D117" s="18"/>
      <c r="E117" s="9"/>
    </row>
    <row r="118" spans="2:5" ht="25.5" customHeight="1">
      <c r="B118" s="6"/>
      <c r="C118" s="18"/>
      <c r="D118" s="18"/>
      <c r="E118" s="9"/>
    </row>
    <row r="119" spans="2:5">
      <c r="E119" s="21"/>
    </row>
    <row r="120" spans="2:5">
      <c r="B120" s="7" t="s">
        <v>29</v>
      </c>
      <c r="C120" s="23" t="s">
        <v>19</v>
      </c>
      <c r="D120" s="23"/>
      <c r="E120" s="23"/>
    </row>
    <row r="121" spans="2:5" ht="23.25" customHeight="1">
      <c r="B121" s="5"/>
      <c r="C121" s="2"/>
    </row>
    <row r="122" spans="2:5">
      <c r="B122" s="5"/>
      <c r="C122" s="2"/>
    </row>
    <row r="123" spans="2:5">
      <c r="B123" s="8"/>
      <c r="D123" s="18"/>
    </row>
    <row r="124" spans="2:5" ht="13.5" customHeight="1">
      <c r="B124" s="13" t="s">
        <v>20</v>
      </c>
      <c r="C124" s="22" t="s">
        <v>23</v>
      </c>
      <c r="D124" s="22"/>
      <c r="E124" s="22"/>
    </row>
    <row r="125" spans="2:5">
      <c r="B125" s="11" t="s">
        <v>30</v>
      </c>
      <c r="C125" s="24" t="s">
        <v>44</v>
      </c>
      <c r="D125" s="24"/>
      <c r="E125" s="24"/>
    </row>
    <row r="126" spans="2:5">
      <c r="B126" s="5"/>
      <c r="C126" s="2"/>
      <c r="D126" s="18"/>
    </row>
    <row r="127" spans="2:5">
      <c r="B127" s="5"/>
      <c r="C127" s="2"/>
      <c r="D127" s="18"/>
    </row>
    <row r="128" spans="2:5">
      <c r="B128" s="4" t="s">
        <v>94</v>
      </c>
    </row>
  </sheetData>
  <mergeCells count="10">
    <mergeCell ref="B1:E1"/>
    <mergeCell ref="B2:E2"/>
    <mergeCell ref="B3:E3"/>
    <mergeCell ref="C120:E120"/>
    <mergeCell ref="C125:E125"/>
    <mergeCell ref="C124:E124"/>
    <mergeCell ref="B6:E6"/>
    <mergeCell ref="B7:E7"/>
    <mergeCell ref="B4:E4"/>
    <mergeCell ref="B5:E5"/>
  </mergeCells>
  <phoneticPr fontId="2" type="noConversion"/>
  <pageMargins left="0.86614173228346458" right="0.6692913385826772" top="0.35433070866141736" bottom="0.27559055118110237" header="0" footer="0"/>
  <pageSetup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Chantal</cp:lastModifiedBy>
  <cp:lastPrinted>2015-12-26T20:41:15Z</cp:lastPrinted>
  <dcterms:created xsi:type="dcterms:W3CDTF">2011-10-17T13:48:52Z</dcterms:created>
  <dcterms:modified xsi:type="dcterms:W3CDTF">2015-12-26T20:41:18Z</dcterms:modified>
</cp:coreProperties>
</file>