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0-OAI-AÑO 2021\1-Informaciones del Portal de Transparencia 2021\Finanza\4-Relación de Ingresos y Egresos\Diciembre\"/>
    </mc:Choice>
  </mc:AlternateContent>
  <xr:revisionPtr revIDLastSave="0" documentId="8_{B2028ABD-38C6-401D-8745-3F4D8D4E9242}" xr6:coauthVersionLast="47" xr6:coauthVersionMax="47" xr10:uidLastSave="{00000000-0000-0000-0000-000000000000}"/>
  <bookViews>
    <workbookView xWindow="-120" yWindow="-120" windowWidth="20730" windowHeight="11160" activeTab="3" xr2:uid="{B1C89863-7260-4CBB-BD42-2F0891D38598}"/>
  </bookViews>
  <sheets>
    <sheet name="REPONIBLE INST. DIC-2021" sheetId="4" r:id="rId1"/>
    <sheet name="APOYO DICIEMBRE-21" sheetId="3" r:id="rId2"/>
    <sheet name="FOMENTO DIC-21" sheetId="2" r:id="rId3"/>
    <sheet name="REFORMA DIC-2021 " sheetId="1" r:id="rId4"/>
  </sheets>
  <definedNames>
    <definedName name="_xlnm._FilterDatabase" localSheetId="1" hidden="1">'APOYO DICIEMBRE-21'!$A$12:$I$891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G11" i="4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H892" i="3"/>
  <c r="G892" i="3"/>
  <c r="I18" i="3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15" i="3"/>
  <c r="I16" i="3" s="1"/>
  <c r="I17" i="3" s="1"/>
  <c r="I14" i="3"/>
  <c r="F303" i="2"/>
  <c r="E303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9" i="2"/>
  <c r="F13" i="1"/>
  <c r="G11" i="1"/>
  <c r="G12" i="1" s="1"/>
  <c r="G68" i="2" l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I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44" authorId="0" shapeId="0" xr:uid="{68ABC22F-5F94-481C-AD20-97551775573C}">
      <text>
        <r>
          <rPr>
            <b/>
            <sz val="9"/>
            <color indexed="81"/>
            <rFont val="Tahoma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<sst xmlns="http://schemas.openxmlformats.org/spreadsheetml/2006/main" count="4578" uniqueCount="1122">
  <si>
    <t>Ministerio de Argicultura</t>
  </si>
  <si>
    <t>FINANCIERO</t>
  </si>
  <si>
    <t>Relacion Ingresos y Egresos</t>
  </si>
  <si>
    <t>COMISION EJEC. PARA LA REFORMA Y MOD. DE SECTOR AGROP.</t>
  </si>
  <si>
    <t>010-249048-1</t>
  </si>
  <si>
    <t>Valor RD$</t>
  </si>
  <si>
    <t>Balance Inicial</t>
  </si>
  <si>
    <t>Beneficiario</t>
  </si>
  <si>
    <t>CONCEPTO</t>
  </si>
  <si>
    <t>Referencia</t>
  </si>
  <si>
    <t>Ingresos</t>
  </si>
  <si>
    <t>EGRESOS</t>
  </si>
  <si>
    <t>Balance</t>
  </si>
  <si>
    <t>Cheque  Recibo</t>
  </si>
  <si>
    <t>VARIOS</t>
  </si>
  <si>
    <t>PAGO PROPORCION DE REGALIA PASCUAL  2021A CONTRATADOS</t>
  </si>
  <si>
    <t>BANRESERVAS</t>
  </si>
  <si>
    <t>CARGOS BANCARIOS, CORRESP. DIC/2021</t>
  </si>
  <si>
    <t>TOTAL DE INGRESOS Y EGRESOS DE DIC/2021</t>
  </si>
  <si>
    <t xml:space="preserve">             Ministerio de Argicultura</t>
  </si>
  <si>
    <t xml:space="preserve">                                     DEPARTAMENTO FINANCIERO</t>
  </si>
  <si>
    <t xml:space="preserve">                             RELACION DE INGRESOS Y EGRESOS </t>
  </si>
  <si>
    <t xml:space="preserve">                                                           FONDO FOMENTO AGROPECUARIO</t>
  </si>
  <si>
    <t>010-392073-0</t>
  </si>
  <si>
    <t xml:space="preserve">          </t>
  </si>
  <si>
    <t xml:space="preserve"> </t>
  </si>
  <si>
    <t>BALANCE INICAL</t>
  </si>
  <si>
    <t xml:space="preserve">FECHA   </t>
  </si>
  <si>
    <t>BENEFICIARIO</t>
  </si>
  <si>
    <t>Cheque / Recibo</t>
  </si>
  <si>
    <t>INGRESOS</t>
  </si>
  <si>
    <t>SANIDAD VEGETAL</t>
  </si>
  <si>
    <t>NOTA DE CREDITO DE VUCE</t>
  </si>
  <si>
    <t>REC#848115</t>
  </si>
  <si>
    <t>REC#452302</t>
  </si>
  <si>
    <t>REC#452007</t>
  </si>
  <si>
    <t>REC#452194</t>
  </si>
  <si>
    <t>REC#452195</t>
  </si>
  <si>
    <t>REC#452196</t>
  </si>
  <si>
    <t>REC#452197</t>
  </si>
  <si>
    <t>REC#452002</t>
  </si>
  <si>
    <t>REC#452003</t>
  </si>
  <si>
    <t>VARIOS   (ROBERTO CABARERA BAEZ)</t>
  </si>
  <si>
    <t>CK#301443/51</t>
  </si>
  <si>
    <t>NOTA DE CREDITO</t>
  </si>
  <si>
    <t>REC#452207</t>
  </si>
  <si>
    <t>CREC#105201</t>
  </si>
  <si>
    <t>REC#703903</t>
  </si>
  <si>
    <t>EDITORA CARIBE</t>
  </si>
  <si>
    <t>REC#452158</t>
  </si>
  <si>
    <t xml:space="preserve"> SANIDAD VEGETAL </t>
  </si>
  <si>
    <t xml:space="preserve"> NOTA DE CREDITO </t>
  </si>
  <si>
    <t>REC#452159</t>
  </si>
  <si>
    <t>REC#452160</t>
  </si>
  <si>
    <t>REC#452161</t>
  </si>
  <si>
    <t xml:space="preserve">EDITORA  LISTIN DIARIO </t>
  </si>
  <si>
    <t>REC#144409</t>
  </si>
  <si>
    <t>REC#452006</t>
  </si>
  <si>
    <t>REC#703359</t>
  </si>
  <si>
    <t xml:space="preserve">LUEZ MARIBEL DE LS SANTOS </t>
  </si>
  <si>
    <t>REC#452133</t>
  </si>
  <si>
    <t xml:space="preserve">MARIA ELISA ESPINOSA  </t>
  </si>
  <si>
    <t>REC#452134</t>
  </si>
  <si>
    <t>REC#452135</t>
  </si>
  <si>
    <t>REC#452136</t>
  </si>
  <si>
    <t>SALSER GIANNI PRATO</t>
  </si>
  <si>
    <t xml:space="preserve">REPOSICION DE FONDO </t>
  </si>
  <si>
    <t>CK#301452</t>
  </si>
  <si>
    <t>REC#452292</t>
  </si>
  <si>
    <t>REC#103588</t>
  </si>
  <si>
    <t>DEPOSITO</t>
  </si>
  <si>
    <t>REC#103594</t>
  </si>
  <si>
    <t>REC#103600</t>
  </si>
  <si>
    <t>REC#103606</t>
  </si>
  <si>
    <t>REC#111630</t>
  </si>
  <si>
    <t>REC#113727</t>
  </si>
  <si>
    <t>REC#113730</t>
  </si>
  <si>
    <t>REC#113733</t>
  </si>
  <si>
    <t>REC#113736</t>
  </si>
  <si>
    <t>REC#113739</t>
  </si>
  <si>
    <t xml:space="preserve">MOTOR COMPANY S,A </t>
  </si>
  <si>
    <t>REC#121520</t>
  </si>
  <si>
    <t xml:space="preserve">SANTIAGO V. REGALADO </t>
  </si>
  <si>
    <t>REC#703151</t>
  </si>
  <si>
    <t>REC#703689</t>
  </si>
  <si>
    <t xml:space="preserve">FOR MEDIA SRL </t>
  </si>
  <si>
    <t>REC#452011</t>
  </si>
  <si>
    <t>REC#452012</t>
  </si>
  <si>
    <t>REC#452013</t>
  </si>
  <si>
    <t>SANIIDAD VEGUETAL</t>
  </si>
  <si>
    <t>NOTA DE GRDITO</t>
  </si>
  <si>
    <t xml:space="preserve">SANIDAD VEGUETAL </t>
  </si>
  <si>
    <t>REC#452270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</si>
  <si>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</si>
  <si>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REC#452271</t>
  </si>
  <si>
    <t>NOTA DE CERDITO</t>
  </si>
  <si>
    <t>REC#452272</t>
  </si>
  <si>
    <t>REC#452273</t>
  </si>
  <si>
    <t>REC#452274</t>
  </si>
  <si>
    <t>NOTA DE DEBITO-TRANSFERENCIA</t>
  </si>
  <si>
    <t>REC#452275</t>
  </si>
  <si>
    <t>REC#452276</t>
  </si>
  <si>
    <t>REC#165961</t>
  </si>
  <si>
    <t>REC#452228</t>
  </si>
  <si>
    <t>CK. DEPOSITADO DEVUELTO</t>
  </si>
  <si>
    <t>REC#121344</t>
  </si>
  <si>
    <t>REC#121347</t>
  </si>
  <si>
    <t xml:space="preserve">AYUTAMIENTO MUNICIPAL VILLA TAPIA </t>
  </si>
  <si>
    <t>REC#122350</t>
  </si>
  <si>
    <t>REC#122353</t>
  </si>
  <si>
    <t>REC#703771</t>
  </si>
  <si>
    <t xml:space="preserve">NOTA DE DEBITO TRANSFERENCIA </t>
  </si>
  <si>
    <t>REC#452162</t>
  </si>
  <si>
    <t>REC#700368</t>
  </si>
  <si>
    <t>REC#153164</t>
  </si>
  <si>
    <t>REC#452149</t>
  </si>
  <si>
    <t>REC#452150</t>
  </si>
  <si>
    <t>REC#703047</t>
  </si>
  <si>
    <t>REC#452005</t>
  </si>
  <si>
    <t>REC#452148</t>
  </si>
  <si>
    <t>REC#843044</t>
  </si>
  <si>
    <t>REC#846047</t>
  </si>
  <si>
    <t>REC#452151</t>
  </si>
  <si>
    <t>REC#703919</t>
  </si>
  <si>
    <t>REC#452138</t>
  </si>
  <si>
    <t>REC#452139</t>
  </si>
  <si>
    <t>REC#452140</t>
  </si>
  <si>
    <t>REC#452141</t>
  </si>
  <si>
    <t>REC#452142</t>
  </si>
  <si>
    <t>REC#452143</t>
  </si>
  <si>
    <t>NOTA DE CREDIT- TRANSF.</t>
  </si>
  <si>
    <t>REC#452602</t>
  </si>
  <si>
    <t xml:space="preserve">EDITORA EL CARIBE </t>
  </si>
  <si>
    <t>TRANSF#,  43814 PARA CUBRIR EL PAGO DE ORDEN DE PUBLICACION DE LITACION PUBLICA NACIONAL</t>
  </si>
  <si>
    <t>REC#452185</t>
  </si>
  <si>
    <t xml:space="preserve">COLECTO DE IMP, INTERNOS </t>
  </si>
  <si>
    <t>RETENCION DE IMPUESTO</t>
  </si>
  <si>
    <t>REC#452186</t>
  </si>
  <si>
    <t>SANTIAGO V, REGALADO LAMOUTH</t>
  </si>
  <si>
    <t>TRANSF# ,44434,PARA CUBRIR EL PAGO POR CONCE´PTO DE DESAYUNO ALMUERZIO ,CENA Y ALOJAMIENTO DEL PERSONAL QUE ACOMPANA AL SENOR MINISTRO</t>
  </si>
  <si>
    <t>REC#452187</t>
  </si>
  <si>
    <t xml:space="preserve">SANIDAD VEGETAL </t>
  </si>
  <si>
    <t>NOTA DE CREDITO  VUCEE</t>
  </si>
  <si>
    <t>REC#703737</t>
  </si>
  <si>
    <t>REC#452359</t>
  </si>
  <si>
    <t>REC#452360</t>
  </si>
  <si>
    <t>REC#703192</t>
  </si>
  <si>
    <t>REC#703225</t>
  </si>
  <si>
    <t>REC#703190</t>
  </si>
  <si>
    <t>REC#452009</t>
  </si>
  <si>
    <t>REC#452010</t>
  </si>
  <si>
    <t>REC#703987</t>
  </si>
  <si>
    <t>REC#703304</t>
  </si>
  <si>
    <t>REC#452179</t>
  </si>
  <si>
    <t>REC#452180</t>
  </si>
  <si>
    <t>REC#452181</t>
  </si>
  <si>
    <t>REC#452182</t>
  </si>
  <si>
    <t>NOTA DE CREDITO-TRANSF</t>
  </si>
  <si>
    <t>REC#452183</t>
  </si>
  <si>
    <t>REC#452184</t>
  </si>
  <si>
    <t>VAARIOS (</t>
  </si>
  <si>
    <t>REC#103272</t>
  </si>
  <si>
    <t>REC#104278</t>
  </si>
  <si>
    <t>REC#104284</t>
  </si>
  <si>
    <t>DOMINGA GARCIA SILVERIO</t>
  </si>
  <si>
    <t>REPOSICION FDO. REPONIBLE EMERGENTE</t>
  </si>
  <si>
    <t>REC#104290</t>
  </si>
  <si>
    <t>REPOSICION DE FONDO REPONIBLE DEL DEPTO. DE INGENIERIA</t>
  </si>
  <si>
    <t>REC#104296</t>
  </si>
  <si>
    <t>REC#104302</t>
  </si>
  <si>
    <t>REC#703550</t>
  </si>
  <si>
    <t>REC#452147</t>
  </si>
  <si>
    <t>REC#152183</t>
  </si>
  <si>
    <t>REC#452220</t>
  </si>
  <si>
    <t>REC#452221</t>
  </si>
  <si>
    <t>REC#452222</t>
  </si>
  <si>
    <t>REC#111166</t>
  </si>
  <si>
    <t>REC#700392</t>
  </si>
  <si>
    <t>REC#703445</t>
  </si>
  <si>
    <t>REC#141448</t>
  </si>
  <si>
    <t>REC#452229</t>
  </si>
  <si>
    <t>N OTA DE CREDITO VUCEE</t>
  </si>
  <si>
    <t>REC#452230</t>
  </si>
  <si>
    <t>REC#452231</t>
  </si>
  <si>
    <t>REC#452232</t>
  </si>
  <si>
    <t>REC#165190</t>
  </si>
  <si>
    <t>REC#165193</t>
  </si>
  <si>
    <t>REC#165196</t>
  </si>
  <si>
    <t>REC165199</t>
  </si>
  <si>
    <t>REC#804006</t>
  </si>
  <si>
    <t>REC#452269</t>
  </si>
  <si>
    <t>REC#703743</t>
  </si>
  <si>
    <t>REC#140203</t>
  </si>
  <si>
    <t>140206REC#</t>
  </si>
  <si>
    <t>REC#452144</t>
  </si>
  <si>
    <t>REC#452145</t>
  </si>
  <si>
    <t>REC#452146</t>
  </si>
  <si>
    <t>REC#144416</t>
  </si>
  <si>
    <t>REC#700836</t>
  </si>
  <si>
    <t>452212REC#</t>
  </si>
  <si>
    <t>REC#452167</t>
  </si>
  <si>
    <t>REC#452168</t>
  </si>
  <si>
    <t>REC#452169</t>
  </si>
  <si>
    <t>REC#452170</t>
  </si>
  <si>
    <t>REC#452171</t>
  </si>
  <si>
    <t>REC#452172</t>
  </si>
  <si>
    <t>NOATA DE CREDITO</t>
  </si>
  <si>
    <t>REC#452455</t>
  </si>
  <si>
    <t>REC#703523</t>
  </si>
  <si>
    <t>REC#703233</t>
  </si>
  <si>
    <t>REC#135694</t>
  </si>
  <si>
    <t>REC#452214</t>
  </si>
  <si>
    <t>REC#452215</t>
  </si>
  <si>
    <t>REC#452216</t>
  </si>
  <si>
    <t>REC#452217</t>
  </si>
  <si>
    <t>REC#452218</t>
  </si>
  <si>
    <t>REC#452219</t>
  </si>
  <si>
    <t>REC#150453</t>
  </si>
  <si>
    <t>REC#908055</t>
  </si>
  <si>
    <t>REC#91206</t>
  </si>
  <si>
    <t>REC#915067</t>
  </si>
  <si>
    <t>REC#16070</t>
  </si>
  <si>
    <t>REC#452388</t>
  </si>
  <si>
    <t>REC#703114</t>
  </si>
  <si>
    <t>REC#703654</t>
  </si>
  <si>
    <t>REC#130296</t>
  </si>
  <si>
    <t>REC#141335</t>
  </si>
  <si>
    <t>REC#452154</t>
  </si>
  <si>
    <t>REC#452155</t>
  </si>
  <si>
    <t>REC#452156</t>
  </si>
  <si>
    <t>REC#452157</t>
  </si>
  <si>
    <t>REC#4521518</t>
  </si>
  <si>
    <t>REC#452521</t>
  </si>
  <si>
    <t>REC#703059</t>
  </si>
  <si>
    <t>TRANSF. #</t>
  </si>
  <si>
    <t>REC#838041</t>
  </si>
  <si>
    <t>REC#452374</t>
  </si>
  <si>
    <t>REC#703511</t>
  </si>
  <si>
    <t>REC#452120</t>
  </si>
  <si>
    <t>REC#452121</t>
  </si>
  <si>
    <t>REC#452122</t>
  </si>
  <si>
    <t>REC#452123</t>
  </si>
  <si>
    <t>REC#452124</t>
  </si>
  <si>
    <t>REC#452173</t>
  </si>
  <si>
    <t>REC#452174</t>
  </si>
  <si>
    <t>REC#703797</t>
  </si>
  <si>
    <t xml:space="preserve">  </t>
  </si>
  <si>
    <t>NOTA DE CREDITO VJUCEE</t>
  </si>
  <si>
    <t>REC#452233</t>
  </si>
  <si>
    <t>REC#452234</t>
  </si>
  <si>
    <t>REC#452235</t>
  </si>
  <si>
    <t>REC#703451</t>
  </si>
  <si>
    <t>REC#452008</t>
  </si>
  <si>
    <t>REC#452152</t>
  </si>
  <si>
    <t>REC#452153</t>
  </si>
  <si>
    <t>REC#814038</t>
  </si>
  <si>
    <t>REC#703370</t>
  </si>
  <si>
    <t>REC#452166</t>
  </si>
  <si>
    <t>NOTA DE CREDITO VUCEE</t>
  </si>
  <si>
    <t>REC#145463</t>
  </si>
  <si>
    <t>REC#145466</t>
  </si>
  <si>
    <t>REC#145469</t>
  </si>
  <si>
    <t>REC#163621</t>
  </si>
  <si>
    <t>REC#700319</t>
  </si>
  <si>
    <t>REC#703949</t>
  </si>
  <si>
    <t>REC#703794</t>
  </si>
  <si>
    <t>REC#452164</t>
  </si>
  <si>
    <t>REC#452165</t>
  </si>
  <si>
    <t>REC#152361</t>
  </si>
  <si>
    <t>REC#154529</t>
  </si>
  <si>
    <t>REC#843004</t>
  </si>
  <si>
    <t>REC#105151</t>
  </si>
  <si>
    <t>REC#703157</t>
  </si>
  <si>
    <t>NOTA DE CREDITO VUCE</t>
  </si>
  <si>
    <t>REC#452006703552</t>
  </si>
  <si>
    <t>REC#452198</t>
  </si>
  <si>
    <t>NOTA DE CREDITO VUCCE</t>
  </si>
  <si>
    <t>REC#703888</t>
  </si>
  <si>
    <t xml:space="preserve">BANRESERVAS </t>
  </si>
  <si>
    <t>CARGOS BANCARIOS DE DICIEMBRE 2021</t>
  </si>
  <si>
    <t>TOTAL DE INGRESOS Y EGRESOS , CORRESP. AL MES DE  NOV/2021</t>
  </si>
  <si>
    <t xml:space="preserve"> MINISTERIO DE AGRICULTURA</t>
  </si>
  <si>
    <t>DEPARTAMENTO FINANCIERO</t>
  </si>
  <si>
    <r>
      <rPr>
        <sz val="9"/>
        <rFont val="Arial"/>
        <family val="2"/>
      </rPr>
      <t xml:space="preserve"> Programa Apoyo a la Produccion Agropecuaria</t>
    </r>
    <r>
      <rPr>
        <b/>
        <sz val="9"/>
        <rFont val="Arial"/>
        <family val="2"/>
      </rPr>
      <t>, Cta. No. 010-250160-2</t>
    </r>
  </si>
  <si>
    <t>CUENTA CONTROL</t>
  </si>
  <si>
    <t xml:space="preserve">FECHA </t>
  </si>
  <si>
    <t>BALANCE</t>
  </si>
  <si>
    <t>OBJETAL</t>
  </si>
  <si>
    <t>CHEQUE/RECIBO</t>
  </si>
  <si>
    <t>PARTIDAS</t>
  </si>
  <si>
    <t>02 AL 08 /12/21</t>
  </si>
  <si>
    <t>VARIOS (GUSTAVO PEREZ</t>
  </si>
  <si>
    <t>APORTE A PRODUCTORES POR LA COMPRA DE PLATANOS EN LA REGIONAL NORDESTE</t>
  </si>
  <si>
    <t>CK#62909/16</t>
  </si>
  <si>
    <t>P/A</t>
  </si>
  <si>
    <t>DGII</t>
  </si>
  <si>
    <t>RETENCION DE IMPUESTO SBRE LA RENTA</t>
  </si>
  <si>
    <t>CK#62917</t>
  </si>
  <si>
    <t>CK#62918</t>
  </si>
  <si>
    <t>DEPOSITO-PROMOCION AGRICOLA Y GANADERA</t>
  </si>
  <si>
    <t>PERMISO DE IMPORTACION, D/F 01-12-021</t>
  </si>
  <si>
    <t>REC#211178</t>
  </si>
  <si>
    <t>REC#211161</t>
  </si>
  <si>
    <t>REC#211164</t>
  </si>
  <si>
    <t>REC#211167</t>
  </si>
  <si>
    <t>REC#211170</t>
  </si>
  <si>
    <t>REC#211173</t>
  </si>
  <si>
    <t>REC#211235</t>
  </si>
  <si>
    <t>REC#211279</t>
  </si>
  <si>
    <t>REC#211243</t>
  </si>
  <si>
    <t>REC#211246</t>
  </si>
  <si>
    <t>REC#211252</t>
  </si>
  <si>
    <t>REC#211011</t>
  </si>
  <si>
    <t>REC#211014</t>
  </si>
  <si>
    <t>REC#211018</t>
  </si>
  <si>
    <t>REC#211320</t>
  </si>
  <si>
    <t>REC#211323</t>
  </si>
  <si>
    <r>
      <t>2</t>
    </r>
    <r>
      <rPr>
        <b/>
        <sz val="8"/>
        <rFont val="Calibri"/>
        <family val="2"/>
        <scheme val="minor"/>
      </rPr>
      <t>11366-INESPRE-PLATANOS</t>
    </r>
  </si>
  <si>
    <t>211545-INESPRE</t>
  </si>
  <si>
    <t>REC#202007</t>
  </si>
  <si>
    <t>REC#22118</t>
  </si>
  <si>
    <t>REC#202693</t>
  </si>
  <si>
    <t>REC#202707</t>
  </si>
  <si>
    <t>REC#211207-INESPRE</t>
  </si>
  <si>
    <t>REC#201152</t>
  </si>
  <si>
    <t>REC#202930</t>
  </si>
  <si>
    <t>REC#202618</t>
  </si>
  <si>
    <t>REC#202771</t>
  </si>
  <si>
    <t>REC#202748</t>
  </si>
  <si>
    <t>211250-INESPRE</t>
  </si>
  <si>
    <t>REC#211404</t>
  </si>
  <si>
    <t>REC#211373</t>
  </si>
  <si>
    <t>REC#211182</t>
  </si>
  <si>
    <t>REC#211477</t>
  </si>
  <si>
    <t>211433-VENTA SALAMI-INESPRE</t>
  </si>
  <si>
    <t>211503-PLATANO -INESPRE</t>
  </si>
  <si>
    <t>REC#211506-SALAMI -INSESPRE</t>
  </si>
  <si>
    <t>REC#211675</t>
  </si>
  <si>
    <t>REC#211503</t>
  </si>
  <si>
    <t>REC#211526</t>
  </si>
  <si>
    <t>REC#452202</t>
  </si>
  <si>
    <t>REC#452203</t>
  </si>
  <si>
    <t>REC#211653</t>
  </si>
  <si>
    <t>REC#211656</t>
  </si>
  <si>
    <t>REC#211659</t>
  </si>
  <si>
    <t>REC#211662</t>
  </si>
  <si>
    <t>REC#211665</t>
  </si>
  <si>
    <t>REC#211668</t>
  </si>
  <si>
    <t>REC#211553-PLATANO-INESPRE</t>
  </si>
  <si>
    <t>REC#211740-SALAMI -INESPRE</t>
  </si>
  <si>
    <t>DEPOSITO-DESARROLLO FRUTICOLA</t>
  </si>
  <si>
    <t>DEFRUT, D/F  6-12-21</t>
  </si>
  <si>
    <t>P/D</t>
  </si>
  <si>
    <t>EFECTIVO</t>
  </si>
  <si>
    <t>DEPOSITO-PRODUCCION AGRICOLA</t>
  </si>
  <si>
    <t>SEMILLAS,  D/F 07-12-21</t>
  </si>
  <si>
    <t xml:space="preserve">  D/F 07-12-21</t>
  </si>
  <si>
    <t>SORGO, D/F 07-12-21</t>
  </si>
  <si>
    <t>D/F 07-12-21</t>
  </si>
  <si>
    <t>DEPOSITO-INESPRE</t>
  </si>
  <si>
    <t>VENTAS POPULARES , 7-12-21</t>
  </si>
  <si>
    <t>DEPOSITO-PROMOCION AGRICOLA</t>
  </si>
  <si>
    <t>PERMISO DE IMPORTACION, D/F 08-12-21</t>
  </si>
  <si>
    <t>PERMISO DE IMPORTACION, D/F 08-12-021</t>
  </si>
  <si>
    <t>SEMILLAS,  D/F 08-12-21</t>
  </si>
  <si>
    <t>VENTAS POPULARES , 08-12-21</t>
  </si>
  <si>
    <t>D/F 08-12-21</t>
  </si>
  <si>
    <t>SEMILLAS,  D/F 09-12-21</t>
  </si>
  <si>
    <t>02 AL 09 /12/21</t>
  </si>
  <si>
    <t>3 AL 09 /12/21</t>
  </si>
  <si>
    <t>4 AL 09 /12/21</t>
  </si>
  <si>
    <t>5 AL 09 /12/21</t>
  </si>
  <si>
    <t>6 AL 09 /12/21</t>
  </si>
  <si>
    <t>7 AL 09 /12/21</t>
  </si>
  <si>
    <t>8 AL 09 /12/21</t>
  </si>
  <si>
    <t>9 AL 09 /12/21</t>
  </si>
  <si>
    <t>10 AL 09 /12/21</t>
  </si>
  <si>
    <t>11 AL 09 /12/21</t>
  </si>
  <si>
    <t>12 AL 09 /12/21</t>
  </si>
  <si>
    <t>13 AL 09 /12/21</t>
  </si>
  <si>
    <t>14 AL 09 /12/21</t>
  </si>
  <si>
    <t>15 AL 09 /12/21</t>
  </si>
  <si>
    <t>D/F 09-12-21</t>
  </si>
  <si>
    <t>16 AL 09 /12/21</t>
  </si>
  <si>
    <t>17 AL 09 /12/21</t>
  </si>
  <si>
    <t>VENTAS POPULARES , 9-12-21</t>
  </si>
  <si>
    <t>02 AL 10 /12/21</t>
  </si>
  <si>
    <t>D/F 10-12-21</t>
  </si>
  <si>
    <t>SEMILLAS,  D/F 10-12-21</t>
  </si>
  <si>
    <t>PERMISO DE IMPORTACION, D/F 10-12-21</t>
  </si>
  <si>
    <t xml:space="preserve">NOTA DE CREDITO </t>
  </si>
  <si>
    <t>VENTAS POPULARES , 10-12-21</t>
  </si>
  <si>
    <t>02 AL 13 /12/21</t>
  </si>
  <si>
    <t>VENTAS POPULARES , 13-12-21</t>
  </si>
  <si>
    <t>PERMISO DE IMPORTACION, D/F 13-12-21</t>
  </si>
  <si>
    <t>SEMILLAS,  D/F 13-12-21</t>
  </si>
  <si>
    <t>D/F 13-12-21</t>
  </si>
  <si>
    <t>ENFOQUE  DIGITAL</t>
  </si>
  <si>
    <t>COMPRA DE AUDIO VISUALES</t>
  </si>
  <si>
    <t>TRANSF. #47499</t>
  </si>
  <si>
    <t>CLEMENTE DE JS. REYES</t>
  </si>
  <si>
    <t>REEMBOLSO , POR MANTENIMIENTO DE CAMIONETA</t>
  </si>
  <si>
    <t>TRANSF. #47491</t>
  </si>
  <si>
    <t>VARIOS (ROSMERI ALT. MORILLO)</t>
  </si>
  <si>
    <t>PAGO INTERNO DE VARIOS SALARIOS , CORRESPONDIENTE A LOS MESES DE MARZO A NOV DEL 2021</t>
  </si>
  <si>
    <t>TRANSF. #47567</t>
  </si>
  <si>
    <t>SIN IDENTIFICAR</t>
  </si>
  <si>
    <t>SIN IDENTIFICAR  D/F 01/12/21</t>
  </si>
  <si>
    <t>LIMBERT CRUZ</t>
  </si>
  <si>
    <t>PAGO TARJETA VISA FLOTILLA</t>
  </si>
  <si>
    <t>SIN IDENTIFICAR D/F 02/12/21</t>
  </si>
  <si>
    <t>2.1.2.2.02</t>
  </si>
  <si>
    <t>VARIOS (LUZ MARIBEL DE LOS SANTOS)</t>
  </si>
  <si>
    <t>PAGO LABORES EXTRAORDINARIAS DEL PERSONALDEL VICEMINISTERIO ADMINISTRATIVO Y FINANCIERO Y EL DESPACHO, NOV/21</t>
  </si>
  <si>
    <t>TRANSF. #47826</t>
  </si>
  <si>
    <t>2.1.2.2.1.6</t>
  </si>
  <si>
    <t>JOSE ALBERTO DE JESUS</t>
  </si>
  <si>
    <t>PAGO VIATICOS, COMBUSTIBLE AL PERSONAL DESIGNADO EN ELL DESARROLLO PPA, 20 NOV. AL 04 DE DIC/2021</t>
  </si>
  <si>
    <t>TRANSF. #47774</t>
  </si>
  <si>
    <t>REGIONAL MOROESTE, MAO</t>
  </si>
  <si>
    <t>PAGO FDOS. REPONIBLES , PARA GASTOS OPERATIVOS DE LA REGIONAL</t>
  </si>
  <si>
    <t>TRANSF. #47741</t>
  </si>
  <si>
    <t>JUNTA AGROEMPRESARIAL DOMINICANA (JAD)</t>
  </si>
  <si>
    <t>APORTE PARA EL ALMUERZO, QUE SE CELEBRA CON MOTIVO DEL ACTO DE RECONOCIMIENTO AL AGROEMPRESARIO, EN EL SALON ANACAONA DEL RNAISSANCE JARAGUA</t>
  </si>
  <si>
    <t>TRANSF. #47709</t>
  </si>
  <si>
    <t>LUZ MARIBEL DE LOS SANTOS</t>
  </si>
  <si>
    <t>PAGO COMPRA DE ADORNOS PARA EL ALBOLITO NAVIDEÑO DE ESTE VICEMINISTERIO</t>
  </si>
  <si>
    <t>TRANSF. #47785</t>
  </si>
  <si>
    <t>2.2.8.7.01</t>
  </si>
  <si>
    <t>PATRONATO DE TRAMPOLIN MUSEO INFANTIL</t>
  </si>
  <si>
    <t>PARA CUBRIR APORTE DE ESTE MINISTERIO, PARA ADQUISICION DE CARPETASCON SERIGRAFIA DEL ARTISTA PLASTICO NAIF, JOSE MORILLO</t>
  </si>
  <si>
    <t>TRANSF. #47949</t>
  </si>
  <si>
    <t>2.2.3.1.01</t>
  </si>
  <si>
    <t>NAIROBYS MARIA ABREU</t>
  </si>
  <si>
    <t>PAGO VIATICOS AL PERSONAL QUE ACOMPAÑA AL MINISTRO  A LAS ACTIVIDADES CON LOS PRDUCTORES, DESDE 07 AL 12012/21</t>
  </si>
  <si>
    <t>TRANSF. #48261</t>
  </si>
  <si>
    <t>2.3.9.9.01</t>
  </si>
  <si>
    <t>REGIONAL NOROESTE, MAO</t>
  </si>
  <si>
    <t>REPOSICION DE FONDOS, PARA COMPRA DE TUBOS</t>
  </si>
  <si>
    <t>TRANSF. #48133</t>
  </si>
  <si>
    <t>2.4.1.6.05</t>
  </si>
  <si>
    <t>TRANSF. #48345</t>
  </si>
  <si>
    <t>2.2.8.6.01</t>
  </si>
  <si>
    <t>DAURY CEDEÑO</t>
  </si>
  <si>
    <t>PAGO REMBOLLSO , SERVICIOS DE DE MONTAJE AUDIOVISUAL EN LA ACTIVIDADES DEL DECIMO ANIVERSARIO DE LA LLEGADA DE GYR,  EL DIA 4 DE DIC/2021</t>
  </si>
  <si>
    <t>TRANSF. #48497</t>
  </si>
  <si>
    <t>ANA PAOLA PEREZ</t>
  </si>
  <si>
    <t>PAGO VIATICOS PO R VIAJES A DIFERENTESCESMA, PERIODO DEL 08 AL 10 DE DICIEMBRE 2021</t>
  </si>
  <si>
    <t>TRANSF.#48588</t>
  </si>
  <si>
    <t>2.1.1.2.01</t>
  </si>
  <si>
    <t>LUIS DAVID MORENO</t>
  </si>
  <si>
    <t>PARA CUBRIR SALARIOS, MES DE OCTUBRE Y NOVIEMBRE 2021</t>
  </si>
  <si>
    <t>TRANSF. #48641</t>
  </si>
  <si>
    <t>VARIOS (LUIS JUAN MARTINEZ DE AZA )</t>
  </si>
  <si>
    <t>PAGO SUELDO, CORRESP.  A LOS MESES DE OCTUBRE Y NOVIEMBRE 2021</t>
  </si>
  <si>
    <t>TRANSF. #48435</t>
  </si>
  <si>
    <t>VARIOS (LUIS CARLOS REYES)</t>
  </si>
  <si>
    <t>PAGO SUELDO AL PERSONAL DESVINCULADO DE SERVICIOS GENERSLES, MES DE NOVIEMBRE 2021</t>
  </si>
  <si>
    <t>TRANSF. #48442</t>
  </si>
  <si>
    <t>VARIOS  (BIANCA CARCIA DE FRANCISCO)</t>
  </si>
  <si>
    <t>PARA CUBRIR PAGO DE SUELDO, CORRESP. A LOS MESES DE MARZO, NOVIEMBRE 2021</t>
  </si>
  <si>
    <t>TRANSF. #48548</t>
  </si>
  <si>
    <t>VARIOS  (ANA EMILIA BELTRE)</t>
  </si>
  <si>
    <t>PAGO SUELDO , MESES DE ENERO A SEPTIEMBRE 2021</t>
  </si>
  <si>
    <t>TRANSF. #48551</t>
  </si>
  <si>
    <t xml:space="preserve">LUIS DAVID MORENO VACCA </t>
  </si>
  <si>
    <t>PAGO SALARIO, CORRESPONDIENTE AL MES DE OCTUBRE Y NOVIEMBRE 2021, CEBIORA</t>
  </si>
  <si>
    <t>TRANSF. #48672</t>
  </si>
  <si>
    <t>CRISTIAN YESID VARGAS GONZALEZ</t>
  </si>
  <si>
    <t>PAGO SALARIOS , CORRESP. A LOS MESES DE OCT/DIC/2021</t>
  </si>
  <si>
    <t>TRANSF. #48639</t>
  </si>
  <si>
    <t>2.2.4.1.01</t>
  </si>
  <si>
    <t>AGENCIA VIAJES MILENA TOURS</t>
  </si>
  <si>
    <t>PAGO FACTURA #3365, PAGO DE BOLETO AEREO AL CONSULTOR DE VITROGAN-RD</t>
  </si>
  <si>
    <t>TRANSF. #47979</t>
  </si>
  <si>
    <t>2.1.1.4.01</t>
  </si>
  <si>
    <t>PABLO JOSE JAQUEZ YNOA</t>
  </si>
  <si>
    <t>PAGO DE DIFERENCIA DE REGALIA DEL 2021</t>
  </si>
  <si>
    <t>TRANSF. #48805</t>
  </si>
  <si>
    <t>2.1.2.2.16</t>
  </si>
  <si>
    <t>JOSE GABRIEL SOSA CEDEÑO</t>
  </si>
  <si>
    <r>
      <t xml:space="preserve">PAGO VIATICOS Y COMPENSACION A MILITARES Y JONALES A LA BRIGADAS DEL </t>
    </r>
    <r>
      <rPr>
        <b/>
        <sz val="8"/>
        <color theme="1"/>
        <rFont val="Calibri"/>
        <family val="2"/>
        <scheme val="minor"/>
      </rPr>
      <t>PPA</t>
    </r>
    <r>
      <rPr>
        <sz val="8"/>
        <color theme="1"/>
        <rFont val="Calibri"/>
        <family val="2"/>
        <scheme val="minor"/>
      </rPr>
      <t>.</t>
    </r>
  </si>
  <si>
    <t>TRANSF. #48800</t>
  </si>
  <si>
    <t>2.2.2.2.01</t>
  </si>
  <si>
    <t>ALBA YUDY SANCHEZ ESPINAL</t>
  </si>
  <si>
    <t>REEMBOLSO A LA COORDINADORA DE LA REGIONALES, POR IMPRESIÓN DE CARNET, PVC.</t>
  </si>
  <si>
    <t>TRANSF. #48796</t>
  </si>
  <si>
    <t>VARIOS (MARINO MORILLO VICENTE)</t>
  </si>
  <si>
    <t>PAGO SALARIO DE  LOS EMPLEADOS DEL COMPLEJO DE SECADO SAN JUN -VALLEJUELO, MES DE SEPT/2021</t>
  </si>
  <si>
    <t>TRANSF. #48263</t>
  </si>
  <si>
    <t>VARIOS (GUSTAVO GUILLEN GOMEZ)</t>
  </si>
  <si>
    <t>PAGO DIFERENCIA DE REGALIA 2021</t>
  </si>
  <si>
    <t>TRANSF. #48803</t>
  </si>
  <si>
    <t>2.3.9.2.01</t>
  </si>
  <si>
    <t>GL PROMOCIONES SRL.</t>
  </si>
  <si>
    <t>PAGO FACTURA No.1052, por adq. De boligrafos personalizados del ministro</t>
  </si>
  <si>
    <t>TRANSF. #48264</t>
  </si>
  <si>
    <t>2.1.2.2.05</t>
  </si>
  <si>
    <t>SANTIAGO V. REGALADO LAMOUTH</t>
  </si>
  <si>
    <t>PAGO SERVICIO EN LABORES DE INTELIGENCIA Y VIGILANCIA DE COORDINACION CON EL DEPTO. ANTICUATRERO, DEL 01 AL 15 DE DICIEMBRE 2021</t>
  </si>
  <si>
    <t>TRANSF. #48990</t>
  </si>
  <si>
    <t>2.3.2.2.01</t>
  </si>
  <si>
    <t>HMLS CHACABANA RD</t>
  </si>
  <si>
    <t>PAGO DE BANDERA DE   GABALDINAY 13 CAMISAS BORDADA DEL MINISTRO</t>
  </si>
  <si>
    <t>TRANSF. #48967</t>
  </si>
  <si>
    <t>VICENTE RODRIGUEZ UCETA</t>
  </si>
  <si>
    <t>PAGO DE ESTUDIO DE SUELO PROYECTO LA CRUZ DE MANZANILLO</t>
  </si>
  <si>
    <t>TRANSF. #48844</t>
  </si>
  <si>
    <t>2.2.5.1.01</t>
  </si>
  <si>
    <t>MELISSA VIÑAS</t>
  </si>
  <si>
    <t>PAGO ALQUILER DE UN APTO. CORRESP.  AL MES DE DIEMBRE 2021</t>
  </si>
  <si>
    <t>TRANSF. #48935</t>
  </si>
  <si>
    <t>2.1.2.2.01</t>
  </si>
  <si>
    <t>VARIOS (ARELYS LAURENCIO)</t>
  </si>
  <si>
    <t>PAGO NOMINA A LOS ANALISTAS REGIONALES, MES DE OCTUBRE/2021</t>
  </si>
  <si>
    <t>TRANSF.#45016</t>
  </si>
  <si>
    <t>VARIOS (ANDRES GERMAN ADAMES)</t>
  </si>
  <si>
    <t>PAGO REGALIA PASCUAL 2021</t>
  </si>
  <si>
    <t>TRANSF. #47859</t>
  </si>
  <si>
    <t>VARIOS  (ANTONIO ARENIA RAMIREZ)</t>
  </si>
  <si>
    <t>PAGO VIATICOS AL PERSONAL DE DESARROLLO FRUTICOLA, DEL 17 AL 20 DE AGOSTO 2021</t>
  </si>
  <si>
    <t>TRANSF. #48027</t>
  </si>
  <si>
    <t>VARIOS (TORIBIO RAMON RAMON)</t>
  </si>
  <si>
    <t>PAGO A AL PERSONAL QUE LABORA DE PATRULLAJE PERIMETRAL DE LA SEDE CENTRAL EN EL MES DE DIC/2021</t>
  </si>
  <si>
    <t>TRANSF. #48799</t>
  </si>
  <si>
    <t>VARIOS  (JULIO ML. ARIAS)</t>
  </si>
  <si>
    <t>PAGO COMPENSACION SALARIAL A MILITARES Y CIVILES QUE LABORAN EN LA SEGURIDAD, MES DE DIC/2021</t>
  </si>
  <si>
    <t>TRANSF. 48994</t>
  </si>
  <si>
    <t>VARIOS  (ARGENIS ML. HERNADEZ)</t>
  </si>
  <si>
    <t>PAGO SALARIOS , MESES ENERO /NOVIEMBRE/2021</t>
  </si>
  <si>
    <t>TRANSF. #48996</t>
  </si>
  <si>
    <t>VAARIOS (MARX RAMIREZ M)</t>
  </si>
  <si>
    <t>TRANSF. #49029</t>
  </si>
  <si>
    <t>VARIOS (EMMA DEL ROSARIO GUZMAN)</t>
  </si>
  <si>
    <t>PAGO DE REGALIA DEL 2021</t>
  </si>
  <si>
    <t>TRANSF. #49034</t>
  </si>
  <si>
    <t>VARIOS (DAVIOLA MATOS FELIZ)</t>
  </si>
  <si>
    <t>PAGO SALAROS DE ENERO/NOVIEMBRE/21</t>
  </si>
  <si>
    <t>TRANSF. #49331</t>
  </si>
  <si>
    <t>VARIOS (LUIS JALIL PEREZ)</t>
  </si>
  <si>
    <t>TRANS. #49330</t>
  </si>
  <si>
    <t>PARA CUBRIR VIATICOS AL PERSONAL  QUE ACOMPAÑA AL MINISTRO,A MONTE GRANDE Y RECORRIDO A LA REGIONAL SUR, DESDE 12 AL 19/12/21</t>
  </si>
  <si>
    <t>TRANSF. #49332</t>
  </si>
  <si>
    <t>2.2.7.2.06</t>
  </si>
  <si>
    <t>INFANTE NUÑEZ AUTO</t>
  </si>
  <si>
    <t>PAGO DE REPARACION CAMIONETA TOYOTA,  PROPIEDAD DE ESTE MINISTERIO, AÑO 2018</t>
  </si>
  <si>
    <t>TRANSF.#49319</t>
  </si>
  <si>
    <t>2.2.72.06</t>
  </si>
  <si>
    <t>SANTO DOMINGO MOTORS COMPANY</t>
  </si>
  <si>
    <t>PAGO MANTENIMIENTO DEL JEEP, PLACA 0-0023, ASIGN. AL MINISTRO</t>
  </si>
  <si>
    <t>TRANSF. 49096</t>
  </si>
  <si>
    <t>2.1.1.1.2.01</t>
  </si>
  <si>
    <t>VARIOS (ANTONIA MAGDALENA CONRERAS)</t>
  </si>
  <si>
    <t>PAGO SUELDOS , MESES JUNIO/AGOSTO  Y PROPORCION DE REGALIA 2021</t>
  </si>
  <si>
    <t>TRANSF. #49421</t>
  </si>
  <si>
    <t>2.2.8.7.04</t>
  </si>
  <si>
    <t>NAIROBYS MARIA ABREU FERMIN</t>
  </si>
  <si>
    <t>PAGO CURSO DE ANALISIS DE INTELIGENCIA OPERACIONAL, DEL 16/11 AL 17/12 DEL 2021</t>
  </si>
  <si>
    <t>TRANSF. #49391</t>
  </si>
  <si>
    <t>2.4.1.2.02</t>
  </si>
  <si>
    <t>ARALIS DE LA CRUZ</t>
  </si>
  <si>
    <t>AYUDA ECONOMICA POR FALLECIMIENTO DE SU PADRE EN FECHA 03/12/21</t>
  </si>
  <si>
    <t>TRANSF. #49407</t>
  </si>
  <si>
    <t>VARIOS (JUNIOR PICHARDO ALVAREZ)</t>
  </si>
  <si>
    <t>PAGO AL PERSONAL ANTI CUATREROS DE ESTE MINISTERIO, CORRESP. AL MES DE DICIEMBRE 2021</t>
  </si>
  <si>
    <t>TRANSF. #49398</t>
  </si>
  <si>
    <t>NULOS</t>
  </si>
  <si>
    <t>CK#62919/24</t>
  </si>
  <si>
    <t>-</t>
  </si>
  <si>
    <t>VARIOS (JUAN MANUEL MELO ARISTY)</t>
  </si>
  <si>
    <t>APORTE A PRODUCTORES DE CEBOLLA, PROV. SAN JUAN,PALENQUE, BANI Y PALMAR DE OCOA</t>
  </si>
  <si>
    <t>CK#62925/76</t>
  </si>
  <si>
    <t>VARIOS (RAFAEL EMILIO SANCHEZ)</t>
  </si>
  <si>
    <t>APORTE A PRODUCTORES DE CEBOLLA, PROV. SAN JOSE DE OCOA Y PEDERNALES</t>
  </si>
  <si>
    <t>CK#62977/63012</t>
  </si>
  <si>
    <t>VICTOR CESAR HERRERA OGANDO</t>
  </si>
  <si>
    <t>APORTE A PRODUCTORES POR COMPRA DE PLATANOS</t>
  </si>
  <si>
    <t>CK#63013</t>
  </si>
  <si>
    <t>BERNARDO TIBURCIO</t>
  </si>
  <si>
    <t>CK#63014</t>
  </si>
  <si>
    <t>LUIS MANUEL BURGOS JIMENEZ</t>
  </si>
  <si>
    <t>CK#63015</t>
  </si>
  <si>
    <t>JOSE ALBERTO VICTORIANO DELGADO</t>
  </si>
  <si>
    <t>CK#63016</t>
  </si>
  <si>
    <t>JOSE MERCEDES GARCIA JIMENEZ</t>
  </si>
  <si>
    <t>CK#63017</t>
  </si>
  <si>
    <t>09 AL 10/12/21</t>
  </si>
  <si>
    <t>VARIOS (CESAR AUGUSTO MEJIA )</t>
  </si>
  <si>
    <t>APORTE A PRODUCTORES DE PLATANOS, EN LA REGIONAL NORCENTRAL</t>
  </si>
  <si>
    <t>CK#63018/61</t>
  </si>
  <si>
    <t>11 AL 14/12/21</t>
  </si>
  <si>
    <t>RAMON ENCARNACION ENCARNACION</t>
  </si>
  <si>
    <t>APORTE DE ESTE MINISTERIO A PRODUCTORES DE CEBOLLA SAN JUAN, VALLEJUELO</t>
  </si>
  <si>
    <t>CK#63062</t>
  </si>
  <si>
    <t>WILI MONTERO CIPION</t>
  </si>
  <si>
    <t>CK#63063</t>
  </si>
  <si>
    <t xml:space="preserve">RENCY CIPION ENCARNACION </t>
  </si>
  <si>
    <t>CK#63064</t>
  </si>
  <si>
    <t>DEMETRIO MORILLO ENCARNACION</t>
  </si>
  <si>
    <t>CK#63065</t>
  </si>
  <si>
    <t>AGUSTIN FELIZ FELIZ</t>
  </si>
  <si>
    <t>CK#63066</t>
  </si>
  <si>
    <t>ADRIAN ALTURO ENCARNACION G.</t>
  </si>
  <si>
    <t>CK#63067</t>
  </si>
  <si>
    <t>NESTOR REYES MESA</t>
  </si>
  <si>
    <t>CK#63068</t>
  </si>
  <si>
    <t>MANUEL ENCARNACION MATEO</t>
  </si>
  <si>
    <t>CK#63069</t>
  </si>
  <si>
    <t>2.2.8.8.01</t>
  </si>
  <si>
    <t xml:space="preserve">DGII </t>
  </si>
  <si>
    <t>CK#63070</t>
  </si>
  <si>
    <t>CK#63071</t>
  </si>
  <si>
    <t>DGII (MAWREN COMERCIAL, SRL.</t>
  </si>
  <si>
    <t>CK#63072</t>
  </si>
  <si>
    <t>CK#63073</t>
  </si>
  <si>
    <t>VARIOS (ALVARO RODRIGUEZ BELTRE)</t>
  </si>
  <si>
    <t>APORTE A PRODUCTORES DE PLATANOS BENEFICIADOS CON LA COMPRA DE PLATANOS</t>
  </si>
  <si>
    <t>CK#63074/128</t>
  </si>
  <si>
    <t>VARIOS (JOSE ANTONIO VEGA)</t>
  </si>
  <si>
    <t>APORTE A PRODUCTORES BENEFICIADOS CON LA COMPRA DE PLATANOS, EN LA REGION NORTE</t>
  </si>
  <si>
    <t>CK#63129/137</t>
  </si>
  <si>
    <t>VARIOS (LUIS JALIL PEREZ</t>
  </si>
  <si>
    <t>PAGO SALARIOS , CORRESP. A LOS MESES DE AGOSTO A NOVIEMBRE Y PROPORCION DE REGALIA 2021</t>
  </si>
  <si>
    <t>TRANSF. #49549</t>
  </si>
  <si>
    <t>HAREL KATZ</t>
  </si>
  <si>
    <t>PAGO INTERNO DE REGALIA 2021</t>
  </si>
  <si>
    <t>TRANSF. #49706</t>
  </si>
  <si>
    <t>PAGO  POR ADELANTADO DEL SERVOCIO DE PROTECCION DE FINCAS. DEL 01 AL 15/12/21</t>
  </si>
  <si>
    <t>TRANSF. #49698</t>
  </si>
  <si>
    <t>2.2.7.2.05</t>
  </si>
  <si>
    <t>GERENCIA, NEGOCIO Y TECNOLOGIA GLOBAL SR,</t>
  </si>
  <si>
    <t>PAGO CAMBIO DE BATERIA DE LA CENTRAL TELEFONIC DEL MINISTERIO</t>
  </si>
  <si>
    <t>TRANSF. #48411</t>
  </si>
  <si>
    <t>VARIOS (FRANCIA LUCIANO  RAMIREZ)</t>
  </si>
  <si>
    <t>PAGO DE LOS MESES DE ENERO A NOVIEMBRE Y PROPORCION DE REGALIA DEL 2021</t>
  </si>
  <si>
    <t>TRANSF. #49711</t>
  </si>
  <si>
    <t>JULIAN ALBERTO GARCIA</t>
  </si>
  <si>
    <t>PAGO DE VIATICOS  A LA COMISION PPA., DEL 18 NOV. AL 02 DE DIC/2021</t>
  </si>
  <si>
    <t>TRANSF. #45762</t>
  </si>
  <si>
    <t>JESUS NOE RAMIREZ</t>
  </si>
  <si>
    <t>PAGO SALARIO, CORRESP. AL MES DE JULIO 2021</t>
  </si>
  <si>
    <t>TRANSF.49908</t>
  </si>
  <si>
    <t>DEPOSITOS DE PRODUCCION</t>
  </si>
  <si>
    <t>SEMILLAS  D/F 14-12-21</t>
  </si>
  <si>
    <t>SEMILLAS  D/F 15-12-21</t>
  </si>
  <si>
    <t>SEMILLAS  D/F 16-12-21</t>
  </si>
  <si>
    <t>SEMILLAS  D/F 17-12-21</t>
  </si>
  <si>
    <t>17 AL 18/12/21</t>
  </si>
  <si>
    <t>NULO</t>
  </si>
  <si>
    <t>CK#63139</t>
  </si>
  <si>
    <t>YESENIA LARA</t>
  </si>
  <si>
    <t>REPOSICION DE FONDO REPONIBLE DE CEBIORA</t>
  </si>
  <si>
    <t>CK#63140</t>
  </si>
  <si>
    <t>CHEQUE LIQUIDABLE DE CEBIORA</t>
  </si>
  <si>
    <t>CK#63141</t>
  </si>
  <si>
    <t>VARIOS (JESUS RAMON LOPEZ)</t>
  </si>
  <si>
    <t>APORTE A PRODUCTORES BENEFICIADOS CON LA COMPRA DE PLATANOS, EN LA REGIONAL NORTE</t>
  </si>
  <si>
    <t>CK#63142/43</t>
  </si>
  <si>
    <t>VARIOS (ISRAEL PEREZ MEDINA)</t>
  </si>
  <si>
    <t>APORTE A PRODUCTORES BENEFICIADOS CON LA COMPRA DE PLATANOS, EN LA REGIONAL SUE</t>
  </si>
  <si>
    <t>CK#63144/45</t>
  </si>
  <si>
    <t>JUAN TOMAS CAMILO</t>
  </si>
  <si>
    <t xml:space="preserve">PAGO LIQUIDACION DE PRESUPUESTO, PARA LA BRIGADA QUE LABORA  EN EL PROG. PPA, </t>
  </si>
  <si>
    <t>TRANSF. #50022</t>
  </si>
  <si>
    <t>20 AL 21/12/21</t>
  </si>
  <si>
    <t>2.2.4.4.01 Y 2.3.7.1.01</t>
  </si>
  <si>
    <t>PAGO DEL 40% DE VIATICOS, PARA EL PLAN DE EMERGENCIA DEL PPA</t>
  </si>
  <si>
    <t>TRANSF. #50002</t>
  </si>
  <si>
    <t>ISAAC ROSARIO RODRIGUEZ</t>
  </si>
  <si>
    <t>PAGO VIATICOS, DEL PERSONAL QUE LABORA EN EL PROG. DEL PPA,  DEL 01 AL 15 DE NOV/2021</t>
  </si>
  <si>
    <t>TRANSF. #49966</t>
  </si>
  <si>
    <t>ISAAC ROSAR</t>
  </si>
  <si>
    <t>PAGO VIATICOS, DEL PERSONAL QUE LABORA EN EL PROG. DEL PPA,  DEL 01 AL 15 DE OCT/2021</t>
  </si>
  <si>
    <t>TRANSF. #49964</t>
  </si>
  <si>
    <t>2.3.5.3.01</t>
  </si>
  <si>
    <t>SANTA CRUZ</t>
  </si>
  <si>
    <t>PAGO POR ADQ. DE GOMAS, PARA EQUIPOS PESADOS</t>
  </si>
  <si>
    <t>TRANSF. #49995</t>
  </si>
  <si>
    <t>2.2.5.7.01</t>
  </si>
  <si>
    <t>YONNY PEREZ SALDAÑA</t>
  </si>
  <si>
    <t>PAGO ALQUILER DE UNA RETRO-EXCAVADORA ,PARA SEPULTAR CERDOS, EN LA PROVINCIA PERAVIA</t>
  </si>
  <si>
    <t>TRANSF. #49981</t>
  </si>
  <si>
    <t>PAGO VIATICOS,AL PERSONAL DE LA COMISION DEL PPA, DEL 16/11 AL 01/12/21</t>
  </si>
  <si>
    <t>TRANSF. #49962</t>
  </si>
  <si>
    <t>VICTOR NICOLAS TURBI</t>
  </si>
  <si>
    <t>PAGO REPARACION DE VEHICULO, USADO DEN EL DESPACHO</t>
  </si>
  <si>
    <t>TRANSF. #49919</t>
  </si>
  <si>
    <t>PAGO VIATICOS AL PERSONAL MILITAR DEL 19// AL 06/12/21</t>
  </si>
  <si>
    <t>TRANSF. #49949</t>
  </si>
  <si>
    <t>KELVIN MIGUEL CUEVAS</t>
  </si>
  <si>
    <t>TRANSF. #49924</t>
  </si>
  <si>
    <t>DARIO ARCIDE  VARGAS MENA</t>
  </si>
  <si>
    <t>PAGO VIATICOSAL PERSONAL VICEMINISTERIO DE EXTENSIONA SUPERVISAR PROG. CARACOGAF., DEL 03 AL 04/11/2</t>
  </si>
  <si>
    <t>TRANSF. #44995</t>
  </si>
  <si>
    <t>2.6.2.1.01</t>
  </si>
  <si>
    <t>ENFOQUE DIGITAL</t>
  </si>
  <si>
    <t>COMPRA DE VARIOS EQUIPOSAUDIOVISUALES, PARA EL DEPTO. DE COMUNICACIÓN</t>
  </si>
  <si>
    <t>TRANSF. #50036</t>
  </si>
  <si>
    <t>VICENTE ROD.</t>
  </si>
  <si>
    <t>TRANSF. NO IDENTIFICADAS, D/F 17-12-21</t>
  </si>
  <si>
    <t>FALFIS JOSE GONZALEZ</t>
  </si>
  <si>
    <t>PAGO VIATICOS,A LA VICEMINISTRA DE DESARROLLO,POR VISITAR  LOS PROYECTOS DE ELIAS PIÑAS</t>
  </si>
  <si>
    <t>TRANSF. #49346</t>
  </si>
  <si>
    <t>VARIOS (MARY LUZ LEBRON</t>
  </si>
  <si>
    <t>PAGO LABORES EXTRAORDINARIAS AL PERSONAL SERVICIOS GENERALES MES DE OCTUBARE 2021TRANSF. NO IDENTIFICADAS, D/F 17-12-21</t>
  </si>
  <si>
    <t>TRANSF. #48181</t>
  </si>
  <si>
    <t>VARIOS (RAFAEL ANTONIO LORA</t>
  </si>
  <si>
    <t>PAGO SUELDO Y COMPLETIVO DE REGALIA 2021</t>
  </si>
  <si>
    <t>TRANSF. #49931</t>
  </si>
  <si>
    <t>VARIOS (CESAR AGUSTO RUBIO)</t>
  </si>
  <si>
    <t>PAGO DE COMPLETIVO DE REGALIA 2021</t>
  </si>
  <si>
    <t>TRANSF. #50027</t>
  </si>
  <si>
    <t>2.2.2.1.01</t>
  </si>
  <si>
    <t>GK SERVICIOS DE PRENSA, SRL</t>
  </si>
  <si>
    <t xml:space="preserve">PAGO PUBLICIDAD </t>
  </si>
  <si>
    <t>TRANSF. #49833</t>
  </si>
  <si>
    <t>VARIOS (HANDELL MEDINA</t>
  </si>
  <si>
    <t>PAGO VIATICOS AL PERSONAL TECNICO QUE LABORA EN ERRADICACION DEL PPA, DEL 11 AL 26 DE NOV./2021, Y DEL 27 DE/11 AL 13 DE DIC/2021</t>
  </si>
  <si>
    <t>TRANSF. #50032</t>
  </si>
  <si>
    <t>JUAN RAMON SANTANA</t>
  </si>
  <si>
    <t>PAGO SALARIO AL PERSONAL DESVINCULADO DE LOS MESES SE/NOV/2021TRANSF. NO IDENTIFICADAS, D/F 17-12-21</t>
  </si>
  <si>
    <t>TRANSF. #50044</t>
  </si>
  <si>
    <t>RAFAEL LEONIDAS PEREZ</t>
  </si>
  <si>
    <t>PAGO SALARIO DEL MES NOV/2021RANSF. NO IDENTIFICADAS, D/F 17-12-21</t>
  </si>
  <si>
    <t>TRANSF. #50054</t>
  </si>
  <si>
    <t xml:space="preserve">VARIOS (JUAN ANGEL PEÑA </t>
  </si>
  <si>
    <t>PAGO DE LOS MESES ENERO/NOVIEMBRE/2021</t>
  </si>
  <si>
    <t>TRANSF. #50005</t>
  </si>
  <si>
    <t>VARIOS (EDDIE JS JIMENEZ OGANDO)</t>
  </si>
  <si>
    <t>PAGO DE LOS MESES DE ENERO A NOVIE,BRE 2021</t>
  </si>
  <si>
    <t>TRANSF. #49851</t>
  </si>
  <si>
    <t>2.2.9.2.01</t>
  </si>
  <si>
    <t>FOOD CIRY CS,SRL</t>
  </si>
  <si>
    <t>PAGO ALMUERZP DEL ENCUENTRO CON DIRIGENTES AROPECUARIO, DEL DIA 24 DE NOV/2021</t>
  </si>
  <si>
    <t>TRANSF. #50052</t>
  </si>
  <si>
    <t>VARIOS (JAIRO RAFAEL LOPEZ</t>
  </si>
  <si>
    <t>PAGO SALARIO DE MARZO/JULIO/2021</t>
  </si>
  <si>
    <t>TRANSF. #49936</t>
  </si>
  <si>
    <t>LORAINE YASMIN VAZQUEZ</t>
  </si>
  <si>
    <t>REPOSICION DE FONDO REPONIBLE, DEL DEPTO. DE INGENIERIA</t>
  </si>
  <si>
    <t>CK#63146</t>
  </si>
  <si>
    <t>YEIMMY MARIA MARTICH FRANCO</t>
  </si>
  <si>
    <t>REPOSICION DE FONDO REPONIBLE, DE PRODUCCIION AGRICOLA Y MERCADEO</t>
  </si>
  <si>
    <t>CK#63147</t>
  </si>
  <si>
    <t>OCTAVIO CABRAL VALENZUELA</t>
  </si>
  <si>
    <t>CHEQUE LIQUIDABLE AL PERSONAL DEL DEPTO. DE COMUNICACIÓN</t>
  </si>
  <si>
    <t>CK#63148</t>
  </si>
  <si>
    <t>REPOSICION DE FONDO REPONIBLE, DEL VICE MINISTAERIO</t>
  </si>
  <si>
    <t>CK#63149</t>
  </si>
  <si>
    <t>WILDA GISELL BATISTA MARTE</t>
  </si>
  <si>
    <t>REPOSICION DE FONDO REPONIBLE DE TRANSPORTACION</t>
  </si>
  <si>
    <t>CK#63150</t>
  </si>
  <si>
    <t>LUISA EULOGIA BAEZ DURAN</t>
  </si>
  <si>
    <t>REPOSICION DE FONDO REPONIBLE DEL DEPTO. FINANCIERO</t>
  </si>
  <si>
    <t>CK#63151</t>
  </si>
  <si>
    <t>APORTE A PRODUCTORES BENEFIADOS CON LA COMPRA DE PLATANO</t>
  </si>
  <si>
    <t>CK#63152</t>
  </si>
  <si>
    <t>CHEQUE LIQUIDABLE ALSUB. DE COMUNICACIÓN</t>
  </si>
  <si>
    <t>CK#63153</t>
  </si>
  <si>
    <t>ANGEL JOSE CRUZ G.</t>
  </si>
  <si>
    <t>APORTE A PRODUCTORES BENEFICIADOS CON COMPRA DE PLATANOS</t>
  </si>
  <si>
    <t>CK#63154</t>
  </si>
  <si>
    <t>RAMON ALBERTO GARCIA</t>
  </si>
  <si>
    <t>CK#63155</t>
  </si>
  <si>
    <t>JESUS BIENVENIDO FERREIRAS</t>
  </si>
  <si>
    <t>CK#63156</t>
  </si>
  <si>
    <t>MAARTIN GERALDO  MONTERO</t>
  </si>
  <si>
    <t>APORTE A PRODUCTORES DE CEBOLLA , REGIONAL SUR , PROVINCIA SAN JUAN DE LA MAGUANA</t>
  </si>
  <si>
    <t>CK#63157</t>
  </si>
  <si>
    <t>VARIOS (YONNY DE JS. REYES SERRATA)</t>
  </si>
  <si>
    <t>APORTE A PRODUCTORES POR LA COMPRA DE GUINEO, ZONA VALVERDE</t>
  </si>
  <si>
    <t>CK#63158/59</t>
  </si>
  <si>
    <t>LUIS AUGUSTO PEREZ DIAZ</t>
  </si>
  <si>
    <t>PAGO ALQUILER QUE ALOJAS LAS OFICINAS DE ESTE MINISTERIO, EN LA ZONA DE BAITOA, PROV. SANTIAGO, DESDE JULIO HASTA OCTUBRE 2019</t>
  </si>
  <si>
    <t>CK#63160/61</t>
  </si>
  <si>
    <t>MIGUEL ANTONIO HERNANDEZ MOREL</t>
  </si>
  <si>
    <t>PAGO ALQUILER QUE ALOJAS LAS OFICINAS DE ESTE MINISTERIO, EN LA ZONA DE CEVICO, DESDE SEPTIEMBRE DEL AÑO 2019 AL 01 DE FEBRERO 2020</t>
  </si>
  <si>
    <t>CK#63162/63</t>
  </si>
  <si>
    <t>PAGO ALQUILER QUE ALOJAS LAS OFICINAS DE ESTE MINISTERIO, EN LA ZONA DE CEVICO,  DESDE MAYO HASTA AGOSTO 2019</t>
  </si>
  <si>
    <t>CK#631664/65</t>
  </si>
  <si>
    <t>PAGO ALQUILER QUE ALOJAS LAS OFICINAS DE ESTE MINISTERIO, EN LA ZONA DE BAITOA, PROV. SANTIAGO, DESDE OCTUBRE DEL AÑO 2019 HASTA EL 31 DE OCTUBRE 2020</t>
  </si>
  <si>
    <t>CK#63166/67</t>
  </si>
  <si>
    <t>22 AL 23/12/21</t>
  </si>
  <si>
    <t>SEMILLAS, D/F 20-12-21</t>
  </si>
  <si>
    <t>SEMILLAS, D/F 20-12-22</t>
  </si>
  <si>
    <t>PERMISO DE IMPORTACION</t>
  </si>
  <si>
    <t>VENTAS POPULARES D/F 20-12-24</t>
  </si>
  <si>
    <t>DEPOSITO -PRODUCCION AGRICOLA</t>
  </si>
  <si>
    <t>PERMISO DE IMPORTACION 21-12-21</t>
  </si>
  <si>
    <t>PERMISO DE IMPORTACION, 21-12-21</t>
  </si>
  <si>
    <t>SEMILLAS, 21-12-21</t>
  </si>
  <si>
    <t>PERMISO  DE IMPORTACION, 21-12-21</t>
  </si>
  <si>
    <t>VENTAS POPULARES D/F 21-12-24</t>
  </si>
  <si>
    <t>MELVIN COMPRES</t>
  </si>
  <si>
    <t>APORTE A PRODUCTORES POR LA COMPRA DE PLATANOS EN LA REGIONAL NORTE</t>
  </si>
  <si>
    <t>CK#63168</t>
  </si>
  <si>
    <t>AGUSTIN VALDEZ C.</t>
  </si>
  <si>
    <t>CK#63169</t>
  </si>
  <si>
    <t>JOSE MOISES PILARTE</t>
  </si>
  <si>
    <t>CK#63170</t>
  </si>
  <si>
    <t>DARIO REYNOSO</t>
  </si>
  <si>
    <t>CK#63171</t>
  </si>
  <si>
    <t>DARIO REYNOSO BRITO</t>
  </si>
  <si>
    <t>CK#63172</t>
  </si>
  <si>
    <t>CONSUELO A. GARCIA</t>
  </si>
  <si>
    <t>CK#63173</t>
  </si>
  <si>
    <t>JACK MALCO MUñOZ CRUZ</t>
  </si>
  <si>
    <t>CK#63174</t>
  </si>
  <si>
    <t>ESMALDY JOSE NUñEZ</t>
  </si>
  <si>
    <t>CK#63175</t>
  </si>
  <si>
    <t>NELSON  AROBY PEñA O.</t>
  </si>
  <si>
    <t>CK#63176</t>
  </si>
  <si>
    <t>FRANK MOISES HILARIO</t>
  </si>
  <si>
    <t>CK#63177</t>
  </si>
  <si>
    <t>SERGIO ANTONIO PAULINO</t>
  </si>
  <si>
    <t>CK#63178</t>
  </si>
  <si>
    <t>FRANCISCO JAVIER JAQUEZ</t>
  </si>
  <si>
    <t>CK#63179</t>
  </si>
  <si>
    <t>ANTONIO  RAMIRO REYES</t>
  </si>
  <si>
    <t>CK#63180</t>
  </si>
  <si>
    <t>RAMON DE JES CABRERA R.</t>
  </si>
  <si>
    <t>CK#63181</t>
  </si>
  <si>
    <t>GUARIONEX A. GELL MARMOLEJOS</t>
  </si>
  <si>
    <t>CK#63182</t>
  </si>
  <si>
    <t>FRANCISCO RAMON ORTEGA</t>
  </si>
  <si>
    <t>CK#63183</t>
  </si>
  <si>
    <t>JUAN CARLOS LEDESMA</t>
  </si>
  <si>
    <t>CK#63184</t>
  </si>
  <si>
    <t>RUBY JOSE CORCINO</t>
  </si>
  <si>
    <t>CK#63185</t>
  </si>
  <si>
    <t>BLAURIO LORENZO</t>
  </si>
  <si>
    <t>CK#63186</t>
  </si>
  <si>
    <t>RGSL DOMINGUE MATA</t>
  </si>
  <si>
    <t>CK#63187</t>
  </si>
  <si>
    <t>PEDRO ANTONIO MEDINA</t>
  </si>
  <si>
    <t>APORTE PROGRAMA AGRICULTURA-INESPRE-BAGRICOLA PARA LA COMERCIALIZACION DE CEBOLLA SAN JUAN</t>
  </si>
  <si>
    <t>CK#63188</t>
  </si>
  <si>
    <t>CAOMA, SRL.  (ALKIFIESTA)</t>
  </si>
  <si>
    <t xml:space="preserve">PAGO COORDINACIN Y SERVICIOS DE ALQUILER DE EQUIPOS EN ENCUETRO DE  DEL SECTOR AGROPECUARIO  CON PRODUCTORES DE MONTE PLATA </t>
  </si>
  <si>
    <t>TRANSF. #48351</t>
  </si>
  <si>
    <t>JOSE DANIEL HERRERA REYNOSO</t>
  </si>
  <si>
    <t>PAGO POR ADELANTADO DEL SERVICIOS DE PROTECCION DE FINCAS, DESDE EL 16 AL 31/12/21</t>
  </si>
  <si>
    <t>TRANSF. #50064</t>
  </si>
  <si>
    <t>PEDRO PABLO JIMENEZ</t>
  </si>
  <si>
    <t>PAGO AL ARTISTA JOAQUIN SANCHEZ POR ACTIVIDADES NAVIDEÑA, EL 15/12/21</t>
  </si>
  <si>
    <t>TRANSF. #50308</t>
  </si>
  <si>
    <t>CARIVISIO, SRL</t>
  </si>
  <si>
    <t>PAGO DE FATURA 413,417,412,416,414 AL 100% PAGO DE,PUBLICIDAD</t>
  </si>
  <si>
    <t>TRANSF. #50305</t>
  </si>
  <si>
    <t>FAUSTO JOSE JIMENEZ DURAN</t>
  </si>
  <si>
    <t>PAGO VIATICOS A LOS TECNICOS DE LA REGIONAL NOROESTE, PERIODO DEL 01 AL 30 DE JUNIO 2021</t>
  </si>
  <si>
    <t>TRANSF. #50281</t>
  </si>
  <si>
    <t>2.3.5.5.01</t>
  </si>
  <si>
    <t>KOOR CARIBE, SRL</t>
  </si>
  <si>
    <t>COMPRA DE GEOMEMBRANA PARA RESERVATORIO, PARA EL PRYECTO OVINO  Y CAPRINO, EN BANI</t>
  </si>
  <si>
    <t>TRANSF. #48333</t>
  </si>
  <si>
    <t>2.6.5.1.01</t>
  </si>
  <si>
    <t>EURONOVA AGROP-IMPORT</t>
  </si>
  <si>
    <t>PAGO PARA CUBRIR POR LOS FONDOS DEL PROYECTO OVINO Y CAPRINO, COMPRA DE  EMPACADORADE HENO, PARA LA ASOC. CRIADORES OVINOCPRINO, EN SAN JUAN DE LA MAG</t>
  </si>
  <si>
    <t>TRANSF. #50354</t>
  </si>
  <si>
    <t>JODE DANIEL HERRERA REYNOSO</t>
  </si>
  <si>
    <t>PAGO POR ADELANTADO DEL SSERV.DE PRTECCION FINCAS  DEL PROY. DE CUIDDADO DE GANADO, DESDE 01/12 AL 15/12/21</t>
  </si>
  <si>
    <t>TRANSF. #50434</t>
  </si>
  <si>
    <t>HELBERTH DANILO ACEVEDO CORREA</t>
  </si>
  <si>
    <t>PAGO SALARIO MESES OCTUBRE/NOV/2021</t>
  </si>
  <si>
    <t>TRANSF. #50444</t>
  </si>
  <si>
    <t>JENNY PATRICIA ARIAS</t>
  </si>
  <si>
    <t>PAGO COMPLETIVO DE REGALIA 202</t>
  </si>
  <si>
    <t>TRANSF. #50453</t>
  </si>
  <si>
    <t>HERIBERTO MONTILLA RAMIREZ</t>
  </si>
  <si>
    <t>PAGO POR ENCUENTRO ANUAL DE PERIODISTA Y ENLACES REGIONALES DE PRENSA</t>
  </si>
  <si>
    <t>TRANSF. #50476</t>
  </si>
  <si>
    <t>AQUANET SRL</t>
  </si>
  <si>
    <t>COMPRA DE DE MATERIALES,  PARA  LA CONEXIÓN A SISTEMA EXISTENTE (BOMBA CANAL)PAR LLENADO DE RESERVORIO DEL PROYECTO OVINOCOPRINO, BANI</t>
  </si>
  <si>
    <t>TRANSF. #48415</t>
  </si>
  <si>
    <t>2.3.9.6.01</t>
  </si>
  <si>
    <t>GERENCIA,  NEGOCIO Y TECNOLOGIA</t>
  </si>
  <si>
    <t>GERENCIA DE NEGOCIO Y TECNOLOGIA GLOBAL, SRLPAGO SEL SISTEMA DE RECTIFICACION DE LA CENTRAL TELEFONICA DE ESTE MINISTERIO</t>
  </si>
  <si>
    <t>2.3.1.1.01</t>
  </si>
  <si>
    <t>CENTRO CUESTA NCIONAL, SRL</t>
  </si>
  <si>
    <t>COMPRA DE CAJAS NAVIDEÑAS, PARA EL PERSONAL DE COMI¿UNICACION</t>
  </si>
  <si>
    <t>TRANSF. #50621</t>
  </si>
  <si>
    <t>EDDYLITH MERCEDES CRUZ CRUZ</t>
  </si>
  <si>
    <t>PAGO ALMUERZO , REUNION CO LOS DIRECTORES REGIONALES, EL 23 DE DICIEMBRE 2021</t>
  </si>
  <si>
    <t>TRANSF. #50628</t>
  </si>
  <si>
    <t>MOVIMIENTO CAMPESINO DOMINICANO</t>
  </si>
  <si>
    <t>PARA CUBRIR COPATROCINIO DE ENCUENTRO, EL 26 ANIVERSARIO, EL 9 DE DICIEMBRE  2021</t>
  </si>
  <si>
    <t>TRANSF. #50627</t>
  </si>
  <si>
    <t>2.3.9.4.01</t>
  </si>
  <si>
    <t>MAWREN COMERCIAL, SRL</t>
  </si>
  <si>
    <t>PAGO FACTURA, POR ADQ. DE DE UTENSILIOS DEPORTIVOS, PARA LOS MIEMBROS DE EQUIPO DE BALOCESTO DE ESTE MINISTERIO</t>
  </si>
  <si>
    <t>TRANSF. #50550</t>
  </si>
  <si>
    <t>PAGO PARA UN OPERATIVO DE REVISION DE CONTRATO DE MAIZ Y SORGO, DEL 15 AL  17 DIC/21</t>
  </si>
  <si>
    <t>TRANSF. #50393</t>
  </si>
  <si>
    <t>JOSE M. LESCAY</t>
  </si>
  <si>
    <t>PAGO SALARIOS, MESES OCT/NOV/2021</t>
  </si>
  <si>
    <t>TRANSF. #50754</t>
  </si>
  <si>
    <t>SEV Y ACCES EN PREP, EVAL Y GESTION DE PROY. DE INVER Y PLANES DE NEGOCIOS, SRL</t>
  </si>
  <si>
    <t>PAGO CURSO SEMIPRESENCIAL DIRIGIDOS A TECNICOS DE UNIDADES REGIONALES DE PLANIFICACION Y ECONOMIA, DURDANTE CUATRO TRIMESTRE 2021</t>
  </si>
  <si>
    <t>TRANSF. #50747</t>
  </si>
  <si>
    <t>REGIONAL ESTE, HIGUEY</t>
  </si>
  <si>
    <t>REPOSICION DE FDO. REPONIBLE</t>
  </si>
  <si>
    <t>TRANSF. #50748</t>
  </si>
  <si>
    <t xml:space="preserve">REGIONAL SUROESTE, SAN JUAN </t>
  </si>
  <si>
    <t>TRANSF. #50751</t>
  </si>
  <si>
    <t xml:space="preserve">REGIONAL NORTE, SANTIAGO </t>
  </si>
  <si>
    <t>TRANSF. #50749</t>
  </si>
  <si>
    <t>REGIONAL NOROESTE</t>
  </si>
  <si>
    <t>TRANSF. #50746</t>
  </si>
  <si>
    <t>REGIONAL AGROP. MONTE PLATA</t>
  </si>
  <si>
    <t>TRANSF. #50738</t>
  </si>
  <si>
    <t>2.1.2.2.16 Y 2.2.5.7.01</t>
  </si>
  <si>
    <t>PARA CUBRIR DEUDA CON SUPLIDORES DE BIENES Y SRVICIOS, ASI COMO  JORNALES DIETA Y COMPENSACIONES, DEL PPA</t>
  </si>
  <si>
    <t>TRANSF. #50744</t>
  </si>
  <si>
    <t>TRANASF. #50778</t>
  </si>
  <si>
    <t>TRANASF. #50802</t>
  </si>
  <si>
    <t>PAGO VIATICOS AL PERSONAL QUE ACOMPAÑA AL SENOR MINISTRO, DEL 23/12/21 AL 26/12/21</t>
  </si>
  <si>
    <t>TRANSF. #50807</t>
  </si>
  <si>
    <t>TRANASF. #50843</t>
  </si>
  <si>
    <t>VARIOS (ALBANIA CARRASCO)</t>
  </si>
  <si>
    <t>PAGO SALARIO A EMPLEADOS DEL DESPACHO, MES DE DICEMBRE 2021</t>
  </si>
  <si>
    <t>TRANSF. #51076</t>
  </si>
  <si>
    <t>VARIOS (VICTOR RAFAEL DE JS, SUAREZ</t>
  </si>
  <si>
    <t>PAGO SALARIOS, MESESNOV/DIC/2021</t>
  </si>
  <si>
    <t>TRANSF. #51177</t>
  </si>
  <si>
    <t>PAGO VIATICOS AL PERSONAL QUE ACOMPAÑA AL MINISTRO EN ACTIVIDADES DE DIA DE CAMPO, DESDE EL 29/12/21  AL 02/01/22</t>
  </si>
  <si>
    <t>TRANSF. #51207</t>
  </si>
  <si>
    <t>EDITORA HOY. SAS.</t>
  </si>
  <si>
    <t>PAGO FACTURA #2796, 100%, CON ORDEN DE SERVICIOS No. 00165</t>
  </si>
  <si>
    <t>TRANSF. #51257</t>
  </si>
  <si>
    <t xml:space="preserve"> RAQUEL ACEVEDO QUEZADA</t>
  </si>
  <si>
    <t>PARA CUBRIR PAGO DE COMPESNSACION POR LABORES EXTRAORDINARIAS, MES DE DICIEMBRE 2021</t>
  </si>
  <si>
    <t>TRANSF. #51386</t>
  </si>
  <si>
    <t>COMUNICACIONES, SRL</t>
  </si>
  <si>
    <t>PAGO SERVICIOS DE PRENSA Y COMUNICACIONEES</t>
  </si>
  <si>
    <t>TRANSF. #51399</t>
  </si>
  <si>
    <t>OLIVER PRÑA MATEO</t>
  </si>
  <si>
    <t>PAGO PUBLICIDAD</t>
  </si>
  <si>
    <t>TRANSF. #51405</t>
  </si>
  <si>
    <t>MARCO A, FAMILIA</t>
  </si>
  <si>
    <t>PAGO NOMINA DE LA BRIGADA NACIONAL DEL PPA, PERIODO DEL 10 DE NOVIEMBRE AL 14 DE DICIEMBRE 2021</t>
  </si>
  <si>
    <t>TRANSF. #51308</t>
  </si>
  <si>
    <t>SANTIAGO REGALADO LAMOURTH</t>
  </si>
  <si>
    <t>PARA CUBRIR PAGO DE LABORES DE TRANSPORTE DE GANADO, DEL 31/12/21 AL 02/01/22</t>
  </si>
  <si>
    <t>TRANSF. #51367</t>
  </si>
  <si>
    <t>HYLSA,</t>
  </si>
  <si>
    <t>PAGO DE FACTURAS, POR COMPRA DE GOMAS A CAMIONETA, LPACA EL08962, CHEVROLET, PERTENECIENTE AL MINISTERIO</t>
  </si>
  <si>
    <t>TRANSF. #51366</t>
  </si>
  <si>
    <t>GTB RSDIODIFUSORES, SRL</t>
  </si>
  <si>
    <t>PAGO CAMPAÑA DE PUBLICIDAD PROGRAMA ESPECIAL DESDE LA VEGA</t>
  </si>
  <si>
    <t>TRANSF. #51393</t>
  </si>
  <si>
    <t>EDISON FERNANDEZ VERAS</t>
  </si>
  <si>
    <t>PARA CUBRIR EL PAGO COMPLETIVO DE FACTURA , POR COMERCIAL DE NAVIDAD 2021</t>
  </si>
  <si>
    <t>TRANSF. #51403</t>
  </si>
  <si>
    <t>2.2.8.7.06</t>
  </si>
  <si>
    <t>JOEL LOPEZ</t>
  </si>
  <si>
    <t>PAGO DE SERVICIOS PRESTADOS A ESTE MINISTERIO</t>
  </si>
  <si>
    <t>TRANSF. #51396</t>
  </si>
  <si>
    <t>ISSAC ROSARIO RODRIGUEZ</t>
  </si>
  <si>
    <t xml:space="preserve">PAGO ALMUERZO CON EL SECTOR AGRICOLA DE BONAO </t>
  </si>
  <si>
    <t>TRANSF. #51371</t>
  </si>
  <si>
    <t>VARIOS ( LIDIA ALT. JIMENE</t>
  </si>
  <si>
    <t>PAGO COMPLETIVO DE REGALIA 2021</t>
  </si>
  <si>
    <t>TRANSF. #51274</t>
  </si>
  <si>
    <t>VARIOS ( ROBERSON RAFAEL ROQUE)</t>
  </si>
  <si>
    <t>PAGO COMPLETIVO DE REGALIA 2022</t>
  </si>
  <si>
    <t>TRANSF. #51352</t>
  </si>
  <si>
    <t>VARIOS (NOEL SANTIAGO RAMIREZ)</t>
  </si>
  <si>
    <t>PAGO SALARIOS ENERO-DICIEMBRE 2021</t>
  </si>
  <si>
    <t>TRANSF. #51370</t>
  </si>
  <si>
    <t>VARIOS (JUAN E.ROSARIO)</t>
  </si>
  <si>
    <t>PAGO SALARIOSMARZO-DICIEMBRE  Y PROPORCION REGALIA 2021</t>
  </si>
  <si>
    <t>TRANSF. #51384</t>
  </si>
  <si>
    <t>VARIOS (VICTOR MARTI)</t>
  </si>
  <si>
    <t>PAGO SALARIOS, CORRESP. AL MES DE SEPTIEMBRE/NOVIEMBRE/2021</t>
  </si>
  <si>
    <t>TRANSF. #51397</t>
  </si>
  <si>
    <t>RAFAEL LEONIDAS PEREZ PEÑA</t>
  </si>
  <si>
    <t>PAGO SALARIO, CORRESP. AL MES DE DICIEMBRE 2021</t>
  </si>
  <si>
    <t>TRANSF. #51381</t>
  </si>
  <si>
    <t>REGIONAL NORTE</t>
  </si>
  <si>
    <t>PAGO OPERACIONALES GENERADOS A SITUACION DE EMERGENCIA DEL PPA</t>
  </si>
  <si>
    <t>TRANSF. #51368</t>
  </si>
  <si>
    <t>FERRETERIA PIMENTEL VAZQUEZ -EL PROGRESO, SA</t>
  </si>
  <si>
    <t>PAGO FACTURA, POR COMPRA SUMINISTRO A UTILIZARCE EN LAS LABORES DE CONTINGENCIA DL PPA</t>
  </si>
  <si>
    <t>TRANSF. #51413</t>
  </si>
  <si>
    <t>PROCESO, SRL,</t>
  </si>
  <si>
    <t>PAGO DE COLABORACION PUBLICITARIA DE ESTE MINISTERIO</t>
  </si>
  <si>
    <t>TRANSF. #51467</t>
  </si>
  <si>
    <t>CASA CALIN, SRL</t>
  </si>
  <si>
    <t>SALDO PENDIENTE FACTURA NO. 34299, POR DESPACHO DE 5,000 QUINTALES DE CEBOLLA</t>
  </si>
  <si>
    <t>TRANSF. #51477</t>
  </si>
  <si>
    <t>CRUZ DELAINE DE LA CRUZ MONTERO</t>
  </si>
  <si>
    <t>PGO MES DE NOV/21</t>
  </si>
  <si>
    <t>TRANSF. #51490</t>
  </si>
  <si>
    <t>LUIS RICARDO REYES MENDOZA</t>
  </si>
  <si>
    <t>AYUDA CON RACIONES ALIMENTARIAS, A FAVOR DE RICARDO REYES MENDOZA</t>
  </si>
  <si>
    <t>TRANSF. #51485</t>
  </si>
  <si>
    <t>TRANSF. #51494</t>
  </si>
  <si>
    <t>WESTCASTLE CORPORATION, SRL</t>
  </si>
  <si>
    <t>PAGO COLABORACION PUBLICITARIA DE ESTE MINISTERIO, DURANTE EL PERIODO DEL 01 AL  30 DE NOVIEMBRE 2021</t>
  </si>
  <si>
    <t>TRANSF. #51480</t>
  </si>
  <si>
    <t>TRANASF. #51496</t>
  </si>
  <si>
    <t>TRANASF. #51495</t>
  </si>
  <si>
    <t>TRANASF. #51493</t>
  </si>
  <si>
    <t>TRANASF. #51491</t>
  </si>
  <si>
    <t>2.2.4.3.01</t>
  </si>
  <si>
    <t>UNIDAD EJECUTORA DE PIGNORACION  (UEPI)</t>
  </si>
  <si>
    <t>PARA CUBRIR EL REELBOLSO POR ALMACENAMIENTO FRIO DE PAPAS, DESDE EL 31 DE MARZO HASTA EL 30 DE JUNIO 2021</t>
  </si>
  <si>
    <t>TRANSF. #51487</t>
  </si>
  <si>
    <t>DOMINICANA DE RADIO Y TELEVISION</t>
  </si>
  <si>
    <t>PAGO PUBLICIDAD DE ESTE MINISTERIO</t>
  </si>
  <si>
    <t>TRANSF. #51479</t>
  </si>
  <si>
    <t>TRANSF. #51516</t>
  </si>
  <si>
    <t>TRANASF. #51521</t>
  </si>
  <si>
    <t>2.1.1.2.02</t>
  </si>
  <si>
    <t>AUGUSTO ANTONIO NUÑEZ SARITA</t>
  </si>
  <si>
    <t>PAGO SALARIO</t>
  </si>
  <si>
    <t>TRANSF. #51512</t>
  </si>
  <si>
    <t>TRANASF. #51520</t>
  </si>
  <si>
    <t>DEPOSITO-PRODUCCION AGARICOLAS</t>
  </si>
  <si>
    <t>VENTA DE SEMILLA, D/F  22/12/21</t>
  </si>
  <si>
    <t>NOTA DE CREDITO POR TRANSF. INSTITUTO D</t>
  </si>
  <si>
    <t>DE FECHA 22-12-21</t>
  </si>
  <si>
    <t>PERMISO DE IMPORTACION, D/F 22/12/21</t>
  </si>
  <si>
    <t>VENTATAS DE SEMILLAS,  D/F 23-12-21</t>
  </si>
  <si>
    <t>DEPOSITO-PRODUCCION</t>
  </si>
  <si>
    <t>VENTATAS DE SEMILLAS,  D/F 23-12-22</t>
  </si>
  <si>
    <t>PERMISO DE IMPORTACION,  D/F 23-12-22</t>
  </si>
  <si>
    <t>VENTAS DE SEMILLAS,  D/F 23-12-21</t>
  </si>
  <si>
    <t>VENTAS POPULARES,  D/F 23-12-21</t>
  </si>
  <si>
    <t>VENTAS POPULARES,  D/F 23-12-22</t>
  </si>
  <si>
    <t>VENTAS POPULARES,  D/F 23-12-23</t>
  </si>
  <si>
    <t>VENTAS DE SEMILLAS,  D/F 27-12-21</t>
  </si>
  <si>
    <t>PERMISO DE IMPORTACION, D/F27/12/21</t>
  </si>
  <si>
    <t>DEPOSITO-DEPTO. DESARROLLO FRUTICOLA</t>
  </si>
  <si>
    <t>DEFRUT, D/F  27-12-21</t>
  </si>
  <si>
    <t>VENTAS DE SEMILLAS, D/F 27/12/21</t>
  </si>
  <si>
    <t>PERMISO DE IMPORTACION,  D/F 27-12-21</t>
  </si>
  <si>
    <t>REEMBOLSO DE DOR., D/F 27/12/21</t>
  </si>
  <si>
    <t>LUIS  AUGUSTO PEREZ</t>
  </si>
  <si>
    <t>PAGO ALQUILER DE LOCAL</t>
  </si>
  <si>
    <t>CK#63189/90</t>
  </si>
  <si>
    <t>TRANSCOMERCIAL MEGATLANTICA, SRL</t>
  </si>
  <si>
    <t xml:space="preserve">APORTE </t>
  </si>
  <si>
    <t>CK#63191</t>
  </si>
  <si>
    <t>MARGARITA ALVANIA SANTOS RODRIGUEZ</t>
  </si>
  <si>
    <t>PREPOSICION DE FONDO REPONIBLE</t>
  </si>
  <si>
    <t>CK#63192</t>
  </si>
  <si>
    <t>VENTAS DE SEMILLAS, D/F 28/12/21</t>
  </si>
  <si>
    <t>PERMISO DE IMPORTACION,  D/F 28-12-21</t>
  </si>
  <si>
    <t>VENTAS POPULARES  D/F 28/12/21</t>
  </si>
  <si>
    <t>PAGO DE FACTURA NO. 11560</t>
  </si>
  <si>
    <t>PERMISO DE IMPORTACION, D/F 28-12-21</t>
  </si>
  <si>
    <t>VENTAS DE SEMILLAS, D/F  29/12/21</t>
  </si>
  <si>
    <t>DEPOSITO-PROMOCION  AGRICOLA</t>
  </si>
  <si>
    <t>PERMISO DE IMPORTACION. D/F 29/12/21</t>
  </si>
  <si>
    <t>VENTAS DE SEMILLAS. D/F 29/12/21</t>
  </si>
  <si>
    <t>VENTAS POPULARES  D/F 29/12/21</t>
  </si>
  <si>
    <t>PERMISO DE IMPORTACION. D/F 30/12/21</t>
  </si>
  <si>
    <t>VENTAS DE SEMILLAS. D/F 30/12/21</t>
  </si>
  <si>
    <t>VENTAS DE FUNDAS, D/F30/12/21</t>
  </si>
  <si>
    <t>VENTAS POPULARES  D/F 30/12/21</t>
  </si>
  <si>
    <t xml:space="preserve">NOTA DE DEBITO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</si>
  <si>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</si>
  <si>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FONDO REPONIBLE INSTITUCIONAL</t>
  </si>
  <si>
    <t>240-018334-6</t>
  </si>
  <si>
    <t>03.-12-21</t>
  </si>
  <si>
    <t>RAYSA LISESSETTE GARCIA</t>
  </si>
  <si>
    <t>TREPOSICION DE FDO. REPONIBLE DEL DEPTO. SECTOR DE LA MUJER</t>
  </si>
  <si>
    <t>CK#539</t>
  </si>
  <si>
    <t xml:space="preserve"> REYE MARIBEL MEJIA</t>
  </si>
  <si>
    <t>REPOSICION DE FDO. DE LA DIRECCION Y CERTIFICACION DE PROD. ORGANICOS</t>
  </si>
  <si>
    <t>CK#540</t>
  </si>
  <si>
    <t>ISELSA MARGARITA TEJADA ESPINAL</t>
  </si>
  <si>
    <t>REPOSICION DEFDO. DEL CONSEJO</t>
  </si>
  <si>
    <t>CK#541</t>
  </si>
  <si>
    <t xml:space="preserve">KATHERINE  MARGARITA TEJADA </t>
  </si>
  <si>
    <t>REPOSICION DE FDO. DE DEPTO. DE CAMINO VECINALES</t>
  </si>
  <si>
    <t>CK#542</t>
  </si>
  <si>
    <t>CHEQUE NULO</t>
  </si>
  <si>
    <t xml:space="preserve"> NULO CK#543</t>
  </si>
  <si>
    <t>NANCY DAMARY ENCARNAACION</t>
  </si>
  <si>
    <t>REPOSICION DE FDO. DE LA UNIDAD MEDICA</t>
  </si>
  <si>
    <t>CK#544</t>
  </si>
  <si>
    <t>NANCY HAYDEE BUENO</t>
  </si>
  <si>
    <t>REPOSICION DE FODO. DEL DEPTO. DE AGROEMPRESA</t>
  </si>
  <si>
    <t>CK#545</t>
  </si>
  <si>
    <t>SUEGEY PINALES</t>
  </si>
  <si>
    <t>REPOSICION DE FDO. DEL DEPTO. DE DEFRUT</t>
  </si>
  <si>
    <t>CK#546</t>
  </si>
  <si>
    <t>EMILIO JOSE GOMEZ</t>
  </si>
  <si>
    <t>REPOSICION DE FONDO DE CONTROL Y REVISION</t>
  </si>
  <si>
    <t>CK#547</t>
  </si>
  <si>
    <t>YANIRA BRITO BETANCES</t>
  </si>
  <si>
    <t>REPOSICION DE FDO. DE JURIDICA</t>
  </si>
  <si>
    <t>CK#548</t>
  </si>
  <si>
    <t xml:space="preserve"> LUZ MARIBEL DE LOS SANTOS</t>
  </si>
  <si>
    <t>REPOSICION DE FONDO DEL VICEMINISTERIO ADVO. Y FINANCIERO</t>
  </si>
  <si>
    <t>CK#549</t>
  </si>
  <si>
    <t>YESENIA A. PEREZ DIEZ</t>
  </si>
  <si>
    <t>YESENIA AMARBIRYS PEREZ</t>
  </si>
  <si>
    <t>CK#550</t>
  </si>
  <si>
    <t>LESBIA VIOLETA GONZALEZ S.</t>
  </si>
  <si>
    <t>REOSICION DE FDO DEL DEPTO. DE CONSTRUCCION Y RECONSTRUCCION DE CAMINOS VECINALES</t>
  </si>
  <si>
    <t>CK#551</t>
  </si>
  <si>
    <t>JUAN CARLOS AGRAMONTE</t>
  </si>
  <si>
    <t>REPOSICION DE FDO. DEL DEPTO. DE AGRICULTURA ORGANICA</t>
  </si>
  <si>
    <t>CK#552</t>
  </si>
  <si>
    <t>SALERS GIANNI  PRATO</t>
  </si>
  <si>
    <t xml:space="preserve">REPOSICION DE FDO. DEL VICEMINISTERIO DE ASUNTO CIENTIFICO. </t>
  </si>
  <si>
    <t>CK#553</t>
  </si>
  <si>
    <t>YOVANNY CUPETE CABRERA</t>
  </si>
  <si>
    <t>REPOSICION DE FDO. DEL DEPTO. DE CONTABILIDAD</t>
  </si>
  <si>
    <t>CK#554</t>
  </si>
  <si>
    <t>MARISOL GARCIA</t>
  </si>
  <si>
    <t>REPOSION DE FDO. CAJA GENERAL , DEL DEPTO. DE TESORERIA</t>
  </si>
  <si>
    <t>CK#555</t>
  </si>
  <si>
    <t>DAURY CEDEñO</t>
  </si>
  <si>
    <t>REPOSICION DE FDO. DEL DESPACHO</t>
  </si>
  <si>
    <t>CK#556</t>
  </si>
  <si>
    <t>CARGOS BANCARIOS DE DICIEMBRE/2021</t>
  </si>
  <si>
    <t>TOTAL  DE INGRESOS Y EGRESOS DEL MES DE DICIEMBRE/2021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</si>
</sst>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RD$&quot;#,##0.00"/>
    <numFmt numFmtId="166" formatCode="#,##0.0"/>
    <numFmt numFmtId="167" formatCode="dd/mm/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lgerian"/>
      <family val="5"/>
    </font>
    <font>
      <sz val="14"/>
      <name val="Algerian"/>
      <family val="5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Book Antiqua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8"/>
      <name val="Algerian"/>
      <family val="5"/>
    </font>
    <font>
      <b/>
      <sz val="11"/>
      <name val="Agency FB"/>
      <family val="2"/>
    </font>
    <font>
      <b/>
      <sz val="1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 Light"/>
      <family val="1"/>
      <scheme val="major"/>
    </font>
    <font>
      <sz val="8"/>
      <name val="Calibri Light"/>
      <family val="1"/>
      <scheme val="major"/>
    </font>
    <font>
      <b/>
      <sz val="8"/>
      <name val="Calibri Light"/>
      <family val="2"/>
      <scheme val="major"/>
    </font>
    <font>
      <sz val="8"/>
      <color theme="0" tint="-4.9989318521683403E-2"/>
      <name val="Calibri"/>
      <family val="2"/>
      <scheme val="minor"/>
    </font>
    <font>
      <b/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</cellStyleXfs>
  <cellXfs count="205">
    <xf numFmtId="0" fontId="0" fillId="0" borderId="0" xfId="0"/>
    <xf numFmtId="0" fontId="8" fillId="0" borderId="1" xfId="2" applyFont="1" applyBorder="1"/>
    <xf numFmtId="0" fontId="3" fillId="0" borderId="0" xfId="2"/>
    <xf numFmtId="0" fontId="8" fillId="0" borderId="0" xfId="2" applyFont="1"/>
    <xf numFmtId="165" fontId="9" fillId="0" borderId="0" xfId="2" applyNumberFormat="1" applyFont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 wrapText="1"/>
    </xf>
    <xf numFmtId="14" fontId="11" fillId="2" borderId="2" xfId="2" applyNumberFormat="1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wrapText="1"/>
    </xf>
    <xf numFmtId="164" fontId="12" fillId="2" borderId="2" xfId="1" applyFont="1" applyFill="1" applyBorder="1" applyAlignment="1">
      <alignment horizontal="center" wrapText="1"/>
    </xf>
    <xf numFmtId="4" fontId="11" fillId="2" borderId="4" xfId="2" applyNumberFormat="1" applyFont="1" applyFill="1" applyBorder="1" applyAlignment="1">
      <alignment horizontal="center"/>
    </xf>
    <xf numFmtId="166" fontId="11" fillId="2" borderId="3" xfId="2" applyNumberFormat="1" applyFont="1" applyFill="1" applyBorder="1" applyAlignment="1">
      <alignment horizontal="center"/>
    </xf>
    <xf numFmtId="0" fontId="0" fillId="2" borderId="0" xfId="0" applyFill="1"/>
    <xf numFmtId="14" fontId="12" fillId="0" borderId="2" xfId="2" applyNumberFormat="1" applyFont="1" applyBorder="1" applyAlignment="1">
      <alignment horizontal="center"/>
    </xf>
    <xf numFmtId="0" fontId="12" fillId="0" borderId="2" xfId="2" applyFont="1" applyBorder="1" applyAlignment="1">
      <alignment horizontal="center" wrapText="1"/>
    </xf>
    <xf numFmtId="164" fontId="12" fillId="0" borderId="2" xfId="1" applyFont="1" applyFill="1" applyBorder="1" applyAlignment="1">
      <alignment horizontal="center"/>
    </xf>
    <xf numFmtId="164" fontId="12" fillId="0" borderId="2" xfId="1" applyFont="1" applyFill="1" applyBorder="1" applyAlignment="1">
      <alignment horizontal="center" wrapText="1"/>
    </xf>
    <xf numFmtId="166" fontId="6" fillId="4" borderId="2" xfId="2" applyNumberFormat="1" applyFont="1" applyFill="1" applyBorder="1" applyAlignment="1">
      <alignment horizontal="center"/>
    </xf>
    <xf numFmtId="14" fontId="12" fillId="5" borderId="2" xfId="2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/>
    </xf>
    <xf numFmtId="164" fontId="15" fillId="5" borderId="5" xfId="3" applyFont="1" applyFill="1" applyBorder="1" applyAlignment="1">
      <alignment horizontal="right" wrapText="1"/>
    </xf>
    <xf numFmtId="4" fontId="14" fillId="5" borderId="2" xfId="0" applyNumberFormat="1" applyFont="1" applyFill="1" applyBorder="1" applyAlignment="1">
      <alignment horizontal="center"/>
    </xf>
    <xf numFmtId="164" fontId="12" fillId="2" borderId="0" xfId="1" applyFont="1" applyFill="1" applyBorder="1" applyAlignment="1">
      <alignment horizontal="center"/>
    </xf>
    <xf numFmtId="0" fontId="16" fillId="0" borderId="0" xfId="2" applyFont="1"/>
    <xf numFmtId="0" fontId="14" fillId="0" borderId="0" xfId="0" applyFont="1"/>
    <xf numFmtId="0" fontId="17" fillId="0" borderId="0" xfId="2" applyFont="1"/>
    <xf numFmtId="0" fontId="10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17" fontId="10" fillId="0" borderId="0" xfId="2" applyNumberFormat="1" applyFont="1" applyAlignment="1">
      <alignment horizontal="right" vertical="center"/>
    </xf>
    <xf numFmtId="0" fontId="10" fillId="0" borderId="0" xfId="2" applyFont="1"/>
    <xf numFmtId="0" fontId="14" fillId="0" borderId="0" xfId="0" applyFont="1" applyAlignment="1">
      <alignment horizontal="left"/>
    </xf>
    <xf numFmtId="0" fontId="9" fillId="0" borderId="0" xfId="2" applyFont="1"/>
    <xf numFmtId="164" fontId="19" fillId="0" borderId="0" xfId="1" applyFont="1" applyFill="1" applyBorder="1" applyAlignment="1"/>
    <xf numFmtId="0" fontId="10" fillId="5" borderId="6" xfId="2" applyFont="1" applyFill="1" applyBorder="1"/>
    <xf numFmtId="0" fontId="10" fillId="5" borderId="6" xfId="2" applyFont="1" applyFill="1" applyBorder="1" applyAlignment="1">
      <alignment horizontal="center"/>
    </xf>
    <xf numFmtId="0" fontId="10" fillId="5" borderId="7" xfId="2" applyFont="1" applyFill="1" applyBorder="1" applyAlignment="1">
      <alignment horizontal="center"/>
    </xf>
    <xf numFmtId="164" fontId="9" fillId="5" borderId="8" xfId="1" applyFont="1" applyFill="1" applyBorder="1" applyAlignment="1"/>
    <xf numFmtId="14" fontId="15" fillId="0" borderId="9" xfId="4" applyNumberFormat="1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20" fillId="0" borderId="9" xfId="0" applyFont="1" applyBorder="1" applyAlignment="1">
      <alignment horizontal="center"/>
    </xf>
    <xf numFmtId="164" fontId="15" fillId="0" borderId="9" xfId="4" applyFont="1" applyFill="1" applyBorder="1" applyAlignment="1">
      <alignment horizontal="center"/>
    </xf>
    <xf numFmtId="0" fontId="14" fillId="0" borderId="9" xfId="0" applyFont="1" applyBorder="1"/>
    <xf numFmtId="4" fontId="14" fillId="0" borderId="9" xfId="0" applyNumberFormat="1" applyFont="1" applyBorder="1"/>
    <xf numFmtId="0" fontId="15" fillId="0" borderId="2" xfId="0" applyFont="1" applyBorder="1" applyAlignment="1">
      <alignment horizontal="center" wrapText="1"/>
    </xf>
    <xf numFmtId="0" fontId="14" fillId="0" borderId="2" xfId="0" applyFont="1" applyBorder="1"/>
    <xf numFmtId="4" fontId="0" fillId="0" borderId="0" xfId="0" applyNumberFormat="1"/>
    <xf numFmtId="164" fontId="0" fillId="0" borderId="0" xfId="1" applyFont="1"/>
    <xf numFmtId="4" fontId="14" fillId="0" borderId="2" xfId="0" applyNumberFormat="1" applyFont="1" applyBorder="1"/>
    <xf numFmtId="0" fontId="21" fillId="0" borderId="2" xfId="0" applyFont="1" applyBorder="1" applyAlignment="1">
      <alignment horizontal="center" wrapText="1"/>
    </xf>
    <xf numFmtId="0" fontId="0" fillId="0" borderId="2" xfId="0" applyBorder="1"/>
    <xf numFmtId="164" fontId="15" fillId="0" borderId="2" xfId="4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164" fontId="22" fillId="0" borderId="2" xfId="4" applyFont="1" applyFill="1" applyBorder="1" applyAlignment="1">
      <alignment horizontal="center" wrapText="1"/>
    </xf>
    <xf numFmtId="164" fontId="15" fillId="0" borderId="2" xfId="4" applyFont="1" applyFill="1" applyBorder="1"/>
    <xf numFmtId="164" fontId="9" fillId="0" borderId="2" xfId="4" applyFont="1" applyFill="1" applyBorder="1"/>
    <xf numFmtId="164" fontId="14" fillId="0" borderId="2" xfId="1" applyFont="1" applyFill="1" applyBorder="1" applyAlignment="1"/>
    <xf numFmtId="164" fontId="14" fillId="0" borderId="2" xfId="1" applyFont="1" applyFill="1" applyBorder="1"/>
    <xf numFmtId="164" fontId="14" fillId="0" borderId="9" xfId="1" applyFont="1" applyFill="1" applyBorder="1" applyAlignment="1"/>
    <xf numFmtId="14" fontId="0" fillId="0" borderId="0" xfId="0" applyNumberFormat="1"/>
    <xf numFmtId="4" fontId="14" fillId="0" borderId="2" xfId="0" applyNumberFormat="1" applyFont="1" applyBorder="1" applyAlignment="1">
      <alignment vertical="center"/>
    </xf>
    <xf numFmtId="164" fontId="22" fillId="0" borderId="2" xfId="4" applyFont="1" applyFill="1" applyBorder="1" applyAlignment="1">
      <alignment horizontal="center"/>
    </xf>
    <xf numFmtId="164" fontId="15" fillId="0" borderId="2" xfId="4" applyFont="1" applyFill="1" applyBorder="1" applyAlignment="1"/>
    <xf numFmtId="0" fontId="14" fillId="0" borderId="2" xfId="0" applyFont="1" applyBorder="1" applyAlignment="1">
      <alignment horizontal="center" wrapText="1"/>
    </xf>
    <xf numFmtId="14" fontId="14" fillId="0" borderId="2" xfId="0" applyNumberFormat="1" applyFont="1" applyBorder="1" applyAlignment="1">
      <alignment horizontal="left" wrapText="1"/>
    </xf>
    <xf numFmtId="164" fontId="15" fillId="0" borderId="10" xfId="4" applyFont="1" applyFill="1" applyBorder="1" applyAlignment="1"/>
    <xf numFmtId="164" fontId="15" fillId="0" borderId="2" xfId="1" applyFont="1" applyFill="1" applyBorder="1" applyAlignment="1"/>
    <xf numFmtId="164" fontId="14" fillId="0" borderId="2" xfId="0" applyNumberFormat="1" applyFont="1" applyBorder="1"/>
    <xf numFmtId="14" fontId="14" fillId="0" borderId="2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64" fontId="15" fillId="2" borderId="2" xfId="4" applyFont="1" applyFill="1" applyBorder="1" applyAlignment="1"/>
    <xf numFmtId="164" fontId="9" fillId="2" borderId="2" xfId="1" applyFont="1" applyFill="1" applyBorder="1" applyAlignment="1"/>
    <xf numFmtId="164" fontId="14" fillId="5" borderId="2" xfId="0" applyNumberFormat="1" applyFont="1" applyFill="1" applyBorder="1"/>
    <xf numFmtId="0" fontId="13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4" fontId="13" fillId="4" borderId="4" xfId="0" applyNumberFormat="1" applyFont="1" applyFill="1" applyBorder="1"/>
    <xf numFmtId="164" fontId="13" fillId="5" borderId="2" xfId="1" applyFont="1" applyFill="1" applyBorder="1" applyAlignment="1"/>
    <xf numFmtId="4" fontId="14" fillId="0" borderId="0" xfId="0" applyNumberFormat="1" applyFont="1"/>
    <xf numFmtId="164" fontId="14" fillId="0" borderId="0" xfId="1" applyFont="1"/>
    <xf numFmtId="167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right" wrapText="1"/>
    </xf>
    <xf numFmtId="167" fontId="8" fillId="0" borderId="0" xfId="2" applyNumberFormat="1" applyFont="1" applyAlignment="1">
      <alignment horizontal="center" wrapText="1"/>
    </xf>
    <xf numFmtId="0" fontId="10" fillId="0" borderId="0" xfId="2" applyFont="1" applyAlignment="1">
      <alignment horizontal="center" wrapText="1"/>
    </xf>
    <xf numFmtId="0" fontId="15" fillId="0" borderId="0" xfId="2" applyFont="1" applyAlignment="1">
      <alignment wrapText="1"/>
    </xf>
    <xf numFmtId="0" fontId="15" fillId="0" borderId="0" xfId="2" applyFont="1" applyAlignment="1">
      <alignment horizontal="center" wrapText="1"/>
    </xf>
    <xf numFmtId="0" fontId="12" fillId="0" borderId="0" xfId="2" applyFont="1" applyAlignment="1">
      <alignment wrapText="1"/>
    </xf>
    <xf numFmtId="0" fontId="9" fillId="0" borderId="0" xfId="2" applyFont="1" applyAlignment="1">
      <alignment horizontal="right" wrapText="1"/>
    </xf>
    <xf numFmtId="165" fontId="28" fillId="0" borderId="0" xfId="0" applyNumberFormat="1" applyFont="1" applyAlignment="1">
      <alignment horizontal="right" wrapText="1"/>
    </xf>
    <xf numFmtId="0" fontId="29" fillId="5" borderId="12" xfId="2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30" fillId="5" borderId="11" xfId="2" applyFont="1" applyFill="1" applyBorder="1" applyAlignment="1">
      <alignment horizontal="center" wrapText="1"/>
    </xf>
    <xf numFmtId="0" fontId="29" fillId="5" borderId="16" xfId="2" applyFont="1" applyFill="1" applyBorder="1" applyAlignment="1">
      <alignment horizontal="center" wrapText="1"/>
    </xf>
    <xf numFmtId="0" fontId="15" fillId="5" borderId="16" xfId="2" applyFont="1" applyFill="1" applyBorder="1" applyAlignment="1">
      <alignment horizontal="center" wrapText="1"/>
    </xf>
    <xf numFmtId="0" fontId="31" fillId="5" borderId="15" xfId="2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164" fontId="14" fillId="0" borderId="0" xfId="1" applyFont="1" applyFill="1" applyBorder="1" applyAlignment="1">
      <alignment vertical="center"/>
    </xf>
    <xf numFmtId="164" fontId="14" fillId="0" borderId="0" xfId="1" applyFont="1" applyBorder="1" applyAlignment="1">
      <alignment vertical="center"/>
    </xf>
    <xf numFmtId="164" fontId="13" fillId="0" borderId="0" xfId="1" applyFont="1" applyBorder="1" applyAlignment="1">
      <alignment vertic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wrapText="1"/>
    </xf>
    <xf numFmtId="164" fontId="15" fillId="0" borderId="0" xfId="1" applyFont="1" applyFill="1" applyBorder="1" applyAlignment="1">
      <alignment horizontal="center"/>
    </xf>
    <xf numFmtId="164" fontId="14" fillId="0" borderId="0" xfId="1" applyFont="1" applyFill="1"/>
    <xf numFmtId="164" fontId="14" fillId="0" borderId="0" xfId="1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/>
    </xf>
    <xf numFmtId="164" fontId="14" fillId="0" borderId="0" xfId="1" applyFont="1" applyFill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5" fillId="0" borderId="0" xfId="1" applyFont="1" applyFill="1" applyBorder="1"/>
    <xf numFmtId="164" fontId="14" fillId="0" borderId="0" xfId="1" applyFont="1" applyFill="1" applyBorder="1"/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1" applyFont="1" applyFill="1" applyAlignment="1">
      <alignment vertical="center"/>
    </xf>
    <xf numFmtId="164" fontId="15" fillId="0" borderId="0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14" fillId="0" borderId="0" xfId="1" applyFont="1" applyFill="1" applyBorder="1" applyAlignment="1">
      <alignment horizontal="center"/>
    </xf>
    <xf numFmtId="164" fontId="14" fillId="0" borderId="0" xfId="1" applyFont="1" applyBorder="1" applyAlignment="1">
      <alignment horizontal="center"/>
    </xf>
    <xf numFmtId="164" fontId="14" fillId="0" borderId="0" xfId="1" applyFont="1" applyFill="1" applyBorder="1" applyAlignment="1"/>
    <xf numFmtId="164" fontId="13" fillId="0" borderId="0" xfId="1" applyFont="1" applyBorder="1"/>
    <xf numFmtId="164" fontId="14" fillId="0" borderId="0" xfId="1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14" fillId="0" borderId="0" xfId="1" applyFont="1" applyFill="1" applyAlignment="1">
      <alignment vertical="center" wrapText="1"/>
    </xf>
    <xf numFmtId="0" fontId="14" fillId="0" borderId="0" xfId="0" applyFont="1" applyAlignment="1">
      <alignment wrapText="1"/>
    </xf>
    <xf numFmtId="164" fontId="14" fillId="0" borderId="0" xfId="0" applyNumberFormat="1" applyFont="1"/>
    <xf numFmtId="164" fontId="13" fillId="0" borderId="0" xfId="0" applyNumberFormat="1" applyFont="1"/>
    <xf numFmtId="164" fontId="13" fillId="0" borderId="19" xfId="0" applyNumberFormat="1" applyFont="1" applyBorder="1"/>
    <xf numFmtId="164" fontId="13" fillId="0" borderId="0" xfId="1" applyFont="1"/>
    <xf numFmtId="0" fontId="0" fillId="0" borderId="0" xfId="0" applyAlignment="1">
      <alignment horizontal="center"/>
    </xf>
    <xf numFmtId="0" fontId="23" fillId="0" borderId="0" xfId="0" applyFont="1"/>
    <xf numFmtId="164" fontId="23" fillId="0" borderId="0" xfId="0" applyNumberFormat="1" applyFont="1"/>
    <xf numFmtId="0" fontId="6" fillId="6" borderId="2" xfId="2" applyFont="1" applyFill="1" applyBorder="1" applyAlignment="1">
      <alignment horizontal="center"/>
    </xf>
    <xf numFmtId="0" fontId="10" fillId="6" borderId="2" xfId="2" applyFont="1" applyFill="1" applyBorder="1" applyAlignment="1">
      <alignment horizontal="center" wrapText="1"/>
    </xf>
    <xf numFmtId="0" fontId="12" fillId="0" borderId="10" xfId="2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164" fontId="12" fillId="0" borderId="3" xfId="1" applyFont="1" applyFill="1" applyBorder="1" applyAlignment="1">
      <alignment horizontal="center"/>
    </xf>
    <xf numFmtId="164" fontId="12" fillId="5" borderId="2" xfId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  <xf numFmtId="164" fontId="15" fillId="5" borderId="20" xfId="3" applyFont="1" applyFill="1" applyBorder="1" applyAlignment="1">
      <alignment horizontal="right" wrapText="1"/>
    </xf>
    <xf numFmtId="4" fontId="14" fillId="5" borderId="20" xfId="0" applyNumberFormat="1" applyFont="1" applyFill="1" applyBorder="1" applyAlignment="1">
      <alignment vertical="center"/>
    </xf>
    <xf numFmtId="164" fontId="32" fillId="2" borderId="0" xfId="1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17" fontId="34" fillId="0" borderId="0" xfId="0" applyNumberFormat="1" applyFont="1" applyAlignment="1">
      <alignment horizontal="center"/>
    </xf>
    <xf numFmtId="0" fontId="35" fillId="0" borderId="0" xfId="0" applyFont="1"/>
    <xf numFmtId="17" fontId="36" fillId="0" borderId="0" xfId="0" applyNumberFormat="1" applyFont="1" applyAlignment="1">
      <alignment horizontal="center" vertical="center"/>
    </xf>
    <xf numFmtId="164" fontId="23" fillId="0" borderId="0" xfId="5" applyFont="1" applyFill="1" applyBorder="1"/>
    <xf numFmtId="0" fontId="13" fillId="0" borderId="0" xfId="0" applyFont="1"/>
    <xf numFmtId="0" fontId="2" fillId="0" borderId="0" xfId="0" applyFont="1"/>
    <xf numFmtId="165" fontId="28" fillId="0" borderId="0" xfId="6" applyNumberFormat="1" applyFont="1" applyFill="1" applyBorder="1"/>
    <xf numFmtId="164" fontId="23" fillId="0" borderId="0" xfId="6" applyFont="1" applyFill="1" applyBorder="1"/>
    <xf numFmtId="0" fontId="34" fillId="0" borderId="0" xfId="0" applyFont="1"/>
    <xf numFmtId="0" fontId="28" fillId="0" borderId="0" xfId="0" applyFont="1"/>
    <xf numFmtId="164" fontId="0" fillId="0" borderId="0" xfId="0" applyNumberFormat="1"/>
    <xf numFmtId="0" fontId="38" fillId="0" borderId="0" xfId="0" applyFont="1"/>
    <xf numFmtId="0" fontId="28" fillId="0" borderId="0" xfId="0" applyFont="1" applyAlignment="1">
      <alignment horizontal="right" wrapText="1"/>
    </xf>
    <xf numFmtId="164" fontId="14" fillId="0" borderId="0" xfId="5" applyFont="1" applyFill="1" applyBorder="1" applyAlignment="1"/>
    <xf numFmtId="4" fontId="36" fillId="0" borderId="0" xfId="0" applyNumberFormat="1" applyFont="1"/>
    <xf numFmtId="0" fontId="28" fillId="0" borderId="0" xfId="0" applyFont="1" applyAlignment="1">
      <alignment horizontal="right" vertical="top"/>
    </xf>
    <xf numFmtId="4" fontId="13" fillId="0" borderId="0" xfId="0" applyNumberFormat="1" applyFont="1"/>
    <xf numFmtId="17" fontId="8" fillId="0" borderId="0" xfId="2" applyNumberFormat="1" applyFont="1" applyAlignment="1">
      <alignment horizontal="center"/>
    </xf>
    <xf numFmtId="0" fontId="4" fillId="2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6" borderId="2" xfId="2" applyFont="1" applyFill="1" applyBorder="1" applyAlignment="1">
      <alignment horizontal="center"/>
    </xf>
    <xf numFmtId="17" fontId="10" fillId="0" borderId="0" xfId="2" applyNumberFormat="1" applyFont="1" applyAlignment="1">
      <alignment horizontal="center" wrapText="1"/>
    </xf>
    <xf numFmtId="0" fontId="25" fillId="0" borderId="0" xfId="2" applyFont="1" applyAlignment="1">
      <alignment horizontal="center" wrapText="1"/>
    </xf>
    <xf numFmtId="0" fontId="26" fillId="0" borderId="0" xfId="2" applyFont="1" applyAlignment="1">
      <alignment horizontal="center" wrapText="1"/>
    </xf>
    <xf numFmtId="0" fontId="27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167" fontId="10" fillId="0" borderId="0" xfId="2" applyNumberFormat="1" applyFont="1" applyAlignment="1">
      <alignment horizontal="center"/>
    </xf>
    <xf numFmtId="167" fontId="29" fillId="5" borderId="11" xfId="2" applyNumberFormat="1" applyFont="1" applyFill="1" applyBorder="1" applyAlignment="1">
      <alignment horizontal="center" wrapText="1"/>
    </xf>
    <xf numFmtId="167" fontId="29" fillId="5" borderId="15" xfId="2" applyNumberFormat="1" applyFont="1" applyFill="1" applyBorder="1" applyAlignment="1">
      <alignment horizontal="center" wrapText="1"/>
    </xf>
    <xf numFmtId="0" fontId="9" fillId="5" borderId="13" xfId="2" applyFont="1" applyFill="1" applyBorder="1" applyAlignment="1">
      <alignment horizontal="center" wrapText="1"/>
    </xf>
    <xf numFmtId="0" fontId="9" fillId="5" borderId="17" xfId="2" applyFont="1" applyFill="1" applyBorder="1" applyAlignment="1">
      <alignment horizontal="center" wrapText="1"/>
    </xf>
    <xf numFmtId="0" fontId="9" fillId="5" borderId="14" xfId="2" applyFont="1" applyFill="1" applyBorder="1" applyAlignment="1">
      <alignment horizontal="center" wrapText="1"/>
    </xf>
    <xf numFmtId="0" fontId="9" fillId="5" borderId="18" xfId="2" applyFont="1" applyFill="1" applyBorder="1" applyAlignment="1">
      <alignment horizontal="center" wrapText="1"/>
    </xf>
    <xf numFmtId="0" fontId="29" fillId="5" borderId="11" xfId="2" applyFont="1" applyFill="1" applyBorder="1" applyAlignment="1">
      <alignment horizontal="center" wrapText="1"/>
    </xf>
    <xf numFmtId="0" fontId="29" fillId="5" borderId="15" xfId="2" applyFont="1" applyFill="1" applyBorder="1" applyAlignment="1">
      <alignment horizontal="center" wrapText="1"/>
    </xf>
    <xf numFmtId="0" fontId="9" fillId="5" borderId="12" xfId="2" applyFont="1" applyFill="1" applyBorder="1" applyAlignment="1">
      <alignment horizontal="center" wrapText="1"/>
    </xf>
    <xf numFmtId="0" fontId="9" fillId="5" borderId="16" xfId="2" applyFont="1" applyFill="1" applyBorder="1" applyAlignment="1">
      <alignment horizontal="center" wrapText="1"/>
    </xf>
    <xf numFmtId="0" fontId="9" fillId="5" borderId="11" xfId="2" applyFont="1" applyFill="1" applyBorder="1" applyAlignment="1">
      <alignment horizontal="center" wrapText="1"/>
    </xf>
    <xf numFmtId="0" fontId="9" fillId="5" borderId="15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</cellXfs>
  <cellStyles count="7">
    <cellStyle name="Millares" xfId="1" builtinId="3"/>
    <cellStyle name="Millares 10" xfId="4" xr:uid="{40495E47-9DB7-4367-95D0-233D64E2DDE6}"/>
    <cellStyle name="Millares 14" xfId="6" xr:uid="{39BAE3C3-E4B7-44D1-9059-1F26FEC4DC47}"/>
    <cellStyle name="Millares 18" xfId="5" xr:uid="{835A62AB-AB56-477B-87C6-B2C0F589F771}"/>
    <cellStyle name="Millares 3" xfId="3" xr:uid="{FD61A567-ECDB-47BC-A6DA-B4094554DA81}"/>
    <cellStyle name="Normal" xfId="0" builtinId="0"/>
    <cellStyle name="Normal 2" xfId="2" xr:uid="{748B8ECA-5581-4A46-B016-E161D3124D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1</xdr:col>
      <xdr:colOff>830580</xdr:colOff>
      <xdr:row>3</xdr:row>
      <xdr:rowOff>28575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47179D56-1E88-429C-8473-F2023E8EA8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28778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FA84-EF0B-499B-B7DF-DAD970B18B66}">
  <dimension ref="A1:G47"/>
  <sheetViews>
    <sheetView topLeftCell="A25" workbookViewId="0">
      <selection activeCell="K11" sqref="K11"/>
    </sheetView>
  </sheetViews>
  <sheetFormatPr baseColWidth="10" defaultRowHeight="15" x14ac:dyDescent="0.25"/>
  <cols>
    <col min="2" max="2" width="16.85546875" customWidth="1"/>
    <col min="3" max="3" width="22" customWidth="1"/>
    <col min="5" max="5" width="15.5703125" customWidth="1"/>
  </cols>
  <sheetData>
    <row r="1" spans="1:7" ht="15.75" x14ac:dyDescent="0.25">
      <c r="A1" s="179" t="s">
        <v>0</v>
      </c>
      <c r="B1" s="179"/>
      <c r="C1" s="179"/>
      <c r="D1" s="179"/>
      <c r="E1" s="179"/>
      <c r="F1" s="179"/>
      <c r="G1" s="179"/>
    </row>
    <row r="2" spans="1:7" x14ac:dyDescent="0.25">
      <c r="A2" s="180" t="s">
        <v>1</v>
      </c>
      <c r="B2" s="180"/>
      <c r="C2" s="180"/>
      <c r="D2" s="180"/>
      <c r="E2" s="180"/>
      <c r="F2" s="180"/>
      <c r="G2" s="180"/>
    </row>
    <row r="3" spans="1:7" ht="15.75" x14ac:dyDescent="0.25">
      <c r="A3" s="181" t="s">
        <v>2</v>
      </c>
      <c r="B3" s="181"/>
      <c r="C3" s="181"/>
      <c r="D3" s="181"/>
      <c r="E3" s="181"/>
      <c r="F3" s="181"/>
      <c r="G3" s="181"/>
    </row>
    <row r="4" spans="1:7" x14ac:dyDescent="0.25">
      <c r="A4" s="182" t="s">
        <v>1064</v>
      </c>
      <c r="B4" s="182"/>
      <c r="C4" s="182"/>
      <c r="D4" s="182"/>
      <c r="E4" s="182"/>
      <c r="F4" s="182"/>
      <c r="G4" s="182"/>
    </row>
    <row r="5" spans="1:7" ht="15.75" x14ac:dyDescent="0.25">
      <c r="A5" s="183" t="s">
        <v>1065</v>
      </c>
      <c r="B5" s="183"/>
      <c r="C5" s="183"/>
      <c r="D5" s="183"/>
      <c r="E5" s="183"/>
      <c r="F5" s="183"/>
      <c r="G5" s="183"/>
    </row>
    <row r="6" spans="1:7" x14ac:dyDescent="0.25">
      <c r="A6" s="178">
        <v>44531</v>
      </c>
      <c r="B6" s="178"/>
      <c r="C6" s="178"/>
      <c r="D6" s="178"/>
      <c r="E6" s="178"/>
      <c r="F6" s="178"/>
      <c r="G6" s="178"/>
    </row>
    <row r="7" spans="1:7" x14ac:dyDescent="0.25">
      <c r="A7" s="178" t="s">
        <v>5</v>
      </c>
      <c r="B7" s="178"/>
      <c r="C7" s="178"/>
      <c r="D7" s="178"/>
      <c r="E7" s="178"/>
      <c r="F7" s="178"/>
      <c r="G7" s="178"/>
    </row>
    <row r="8" spans="1:7" x14ac:dyDescent="0.25">
      <c r="A8" s="1" t="s">
        <v>6</v>
      </c>
      <c r="B8" s="2"/>
      <c r="C8" s="2"/>
      <c r="D8" s="2"/>
      <c r="E8" s="2"/>
      <c r="F8" s="3"/>
      <c r="G8" s="4">
        <v>685155.08</v>
      </c>
    </row>
    <row r="9" spans="1:7" x14ac:dyDescent="0.25">
      <c r="A9" s="184"/>
      <c r="B9" s="184" t="s">
        <v>7</v>
      </c>
      <c r="C9" s="184" t="s">
        <v>8</v>
      </c>
      <c r="D9" s="150" t="s">
        <v>9</v>
      </c>
      <c r="E9" s="184" t="s">
        <v>10</v>
      </c>
      <c r="F9" s="184" t="s">
        <v>11</v>
      </c>
      <c r="G9" s="184" t="s">
        <v>12</v>
      </c>
    </row>
    <row r="10" spans="1:7" ht="23.25" x14ac:dyDescent="0.25">
      <c r="A10" s="184"/>
      <c r="B10" s="184"/>
      <c r="C10" s="184"/>
      <c r="D10" s="151" t="s">
        <v>13</v>
      </c>
      <c r="E10" s="184"/>
      <c r="F10" s="184"/>
      <c r="G10" s="184"/>
    </row>
    <row r="11" spans="1:7" ht="37.5" customHeight="1" x14ac:dyDescent="0.25">
      <c r="A11" s="14" t="s">
        <v>1066</v>
      </c>
      <c r="B11" s="15" t="s">
        <v>1067</v>
      </c>
      <c r="C11" s="15" t="s">
        <v>1068</v>
      </c>
      <c r="D11" s="15" t="s">
        <v>1069</v>
      </c>
      <c r="E11" s="16"/>
      <c r="F11" s="17">
        <v>28117.86</v>
      </c>
      <c r="G11" s="16">
        <f>G8-F11</f>
        <v>657037.22</v>
      </c>
    </row>
    <row r="12" spans="1:7" ht="38.25" customHeight="1" x14ac:dyDescent="0.25">
      <c r="A12" s="14" t="s">
        <v>1066</v>
      </c>
      <c r="B12" s="15" t="s">
        <v>1070</v>
      </c>
      <c r="C12" s="15" t="s">
        <v>1071</v>
      </c>
      <c r="D12" s="15" t="s">
        <v>1072</v>
      </c>
      <c r="E12" s="16"/>
      <c r="F12" s="17">
        <v>15125.39</v>
      </c>
      <c r="G12" s="16">
        <f>G11-F12</f>
        <v>641911.82999999996</v>
      </c>
    </row>
    <row r="13" spans="1:7" ht="30" customHeight="1" x14ac:dyDescent="0.25">
      <c r="A13" s="14" t="s">
        <v>1066</v>
      </c>
      <c r="B13" s="15" t="s">
        <v>1073</v>
      </c>
      <c r="C13" s="15" t="s">
        <v>1074</v>
      </c>
      <c r="D13" s="15" t="s">
        <v>1075</v>
      </c>
      <c r="E13" s="16"/>
      <c r="F13" s="17">
        <v>100000</v>
      </c>
      <c r="G13" s="16">
        <f t="shared" ref="G13:G29" si="0">G12-F13</f>
        <v>541911.82999999996</v>
      </c>
    </row>
    <row r="14" spans="1:7" ht="38.25" customHeight="1" x14ac:dyDescent="0.25">
      <c r="A14" s="14" t="s">
        <v>1066</v>
      </c>
      <c r="B14" s="15" t="s">
        <v>1076</v>
      </c>
      <c r="C14" s="15" t="s">
        <v>1077</v>
      </c>
      <c r="D14" s="15" t="s">
        <v>1078</v>
      </c>
      <c r="E14" s="16"/>
      <c r="F14" s="17">
        <v>29941</v>
      </c>
      <c r="G14" s="16">
        <f t="shared" si="0"/>
        <v>511970.82999999996</v>
      </c>
    </row>
    <row r="15" spans="1:7" ht="30" customHeight="1" x14ac:dyDescent="0.25">
      <c r="A15" s="14" t="s">
        <v>1066</v>
      </c>
      <c r="B15" s="15" t="s">
        <v>648</v>
      </c>
      <c r="C15" s="15" t="s">
        <v>1079</v>
      </c>
      <c r="D15" s="15" t="s">
        <v>1080</v>
      </c>
      <c r="E15" s="16"/>
      <c r="F15" s="17"/>
      <c r="G15" s="16">
        <f t="shared" si="0"/>
        <v>511970.82999999996</v>
      </c>
    </row>
    <row r="16" spans="1:7" ht="30" customHeight="1" x14ac:dyDescent="0.25">
      <c r="A16" s="14" t="s">
        <v>1066</v>
      </c>
      <c r="B16" s="15" t="s">
        <v>1081</v>
      </c>
      <c r="C16" s="15" t="s">
        <v>1082</v>
      </c>
      <c r="D16" s="15" t="s">
        <v>1083</v>
      </c>
      <c r="E16" s="16"/>
      <c r="F16" s="17">
        <v>15497.29</v>
      </c>
      <c r="G16" s="16">
        <f t="shared" si="0"/>
        <v>496473.54</v>
      </c>
    </row>
    <row r="17" spans="1:7" ht="30" customHeight="1" x14ac:dyDescent="0.25">
      <c r="A17" s="14" t="s">
        <v>1066</v>
      </c>
      <c r="B17" s="15" t="s">
        <v>1084</v>
      </c>
      <c r="C17" s="15" t="s">
        <v>1085</v>
      </c>
      <c r="D17" s="15" t="s">
        <v>1086</v>
      </c>
      <c r="E17" s="16"/>
      <c r="F17" s="17">
        <v>7874.49</v>
      </c>
      <c r="G17" s="16">
        <f t="shared" si="0"/>
        <v>488599.05</v>
      </c>
    </row>
    <row r="18" spans="1:7" ht="30" customHeight="1" x14ac:dyDescent="0.25">
      <c r="A18" s="14" t="s">
        <v>1066</v>
      </c>
      <c r="B18" s="15" t="s">
        <v>1087</v>
      </c>
      <c r="C18" s="15" t="s">
        <v>1088</v>
      </c>
      <c r="D18" s="15" t="s">
        <v>1089</v>
      </c>
      <c r="E18" s="16"/>
      <c r="F18" s="17">
        <v>16683.63</v>
      </c>
      <c r="G18" s="16">
        <f t="shared" si="0"/>
        <v>471915.42</v>
      </c>
    </row>
    <row r="19" spans="1:7" ht="30" customHeight="1" x14ac:dyDescent="0.25">
      <c r="A19" s="14">
        <v>44536</v>
      </c>
      <c r="B19" s="15" t="s">
        <v>1090</v>
      </c>
      <c r="C19" s="15" t="s">
        <v>1091</v>
      </c>
      <c r="D19" s="15" t="s">
        <v>1092</v>
      </c>
      <c r="E19" s="16"/>
      <c r="F19" s="17">
        <v>25007</v>
      </c>
      <c r="G19" s="16">
        <f t="shared" si="0"/>
        <v>446908.42</v>
      </c>
    </row>
    <row r="20" spans="1:7" ht="30" customHeight="1" x14ac:dyDescent="0.25">
      <c r="A20" s="14">
        <v>44538</v>
      </c>
      <c r="B20" s="15" t="s">
        <v>1093</v>
      </c>
      <c r="C20" s="15" t="s">
        <v>1094</v>
      </c>
      <c r="D20" s="15" t="s">
        <v>1095</v>
      </c>
      <c r="E20" s="16"/>
      <c r="F20" s="17">
        <v>33012.39</v>
      </c>
      <c r="G20" s="16">
        <f t="shared" si="0"/>
        <v>413896.02999999997</v>
      </c>
    </row>
    <row r="21" spans="1:7" ht="35.25" customHeight="1" x14ac:dyDescent="0.25">
      <c r="A21" s="14">
        <v>44538</v>
      </c>
      <c r="B21" s="15" t="s">
        <v>1096</v>
      </c>
      <c r="C21" s="15" t="s">
        <v>1097</v>
      </c>
      <c r="D21" s="15" t="s">
        <v>1098</v>
      </c>
      <c r="E21" s="16"/>
      <c r="F21" s="17">
        <v>37099.019999999997</v>
      </c>
      <c r="G21" s="16">
        <f t="shared" si="0"/>
        <v>376797.00999999995</v>
      </c>
    </row>
    <row r="22" spans="1:7" ht="30" customHeight="1" x14ac:dyDescent="0.25">
      <c r="A22" s="14">
        <v>44539</v>
      </c>
      <c r="B22" s="15" t="s">
        <v>1099</v>
      </c>
      <c r="C22" s="15" t="s">
        <v>1100</v>
      </c>
      <c r="D22" s="15" t="s">
        <v>1101</v>
      </c>
      <c r="E22" s="16"/>
      <c r="F22" s="17">
        <v>20181.900000000001</v>
      </c>
      <c r="G22" s="16">
        <f t="shared" si="0"/>
        <v>356615.10999999993</v>
      </c>
    </row>
    <row r="23" spans="1:7" ht="53.25" customHeight="1" x14ac:dyDescent="0.25">
      <c r="A23" s="14">
        <v>44539</v>
      </c>
      <c r="B23" s="15" t="s">
        <v>1102</v>
      </c>
      <c r="C23" s="15" t="s">
        <v>1103</v>
      </c>
      <c r="D23" s="15" t="s">
        <v>1104</v>
      </c>
      <c r="E23" s="16"/>
      <c r="F23" s="17">
        <v>70062.8</v>
      </c>
      <c r="G23" s="16">
        <f t="shared" si="0"/>
        <v>286552.30999999994</v>
      </c>
    </row>
    <row r="24" spans="1:7" ht="53.25" customHeight="1" x14ac:dyDescent="0.25">
      <c r="A24" s="14">
        <v>44539</v>
      </c>
      <c r="B24" s="152" t="s">
        <v>1105</v>
      </c>
      <c r="C24" s="15" t="s">
        <v>1106</v>
      </c>
      <c r="D24" s="15" t="s">
        <v>1107</v>
      </c>
      <c r="E24" s="16"/>
      <c r="F24" s="17">
        <v>16117.12</v>
      </c>
      <c r="G24" s="16">
        <f t="shared" si="0"/>
        <v>270435.18999999994</v>
      </c>
    </row>
    <row r="25" spans="1:7" ht="36.75" customHeight="1" x14ac:dyDescent="0.25">
      <c r="A25" s="14">
        <v>44539</v>
      </c>
      <c r="B25" s="15" t="s">
        <v>1108</v>
      </c>
      <c r="C25" s="15" t="s">
        <v>1109</v>
      </c>
      <c r="D25" s="15" t="s">
        <v>1110</v>
      </c>
      <c r="E25" s="16"/>
      <c r="F25" s="17">
        <v>47406.1</v>
      </c>
      <c r="G25" s="16">
        <f t="shared" si="0"/>
        <v>223029.08999999994</v>
      </c>
    </row>
    <row r="26" spans="1:7" ht="30" customHeight="1" x14ac:dyDescent="0.25">
      <c r="A26" s="14">
        <v>44545</v>
      </c>
      <c r="B26" s="15" t="s">
        <v>1111</v>
      </c>
      <c r="C26" s="15" t="s">
        <v>1112</v>
      </c>
      <c r="D26" s="15" t="s">
        <v>1113</v>
      </c>
      <c r="E26" s="16"/>
      <c r="F26" s="17">
        <v>12920.33</v>
      </c>
      <c r="G26" s="16">
        <f t="shared" si="0"/>
        <v>210108.75999999995</v>
      </c>
    </row>
    <row r="27" spans="1:7" ht="30" customHeight="1" x14ac:dyDescent="0.25">
      <c r="A27" s="14">
        <v>44545</v>
      </c>
      <c r="B27" s="15" t="s">
        <v>1114</v>
      </c>
      <c r="C27" s="15" t="s">
        <v>1115</v>
      </c>
      <c r="D27" s="15" t="s">
        <v>1116</v>
      </c>
      <c r="E27" s="16"/>
      <c r="F27" s="17">
        <v>86973.06</v>
      </c>
      <c r="G27" s="16">
        <f t="shared" si="0"/>
        <v>123135.69999999995</v>
      </c>
    </row>
    <row r="28" spans="1:7" ht="30" customHeight="1" x14ac:dyDescent="0.25">
      <c r="A28" s="14">
        <v>44545</v>
      </c>
      <c r="B28" s="15" t="s">
        <v>1117</v>
      </c>
      <c r="C28" s="15" t="s">
        <v>1118</v>
      </c>
      <c r="D28" s="15" t="s">
        <v>1119</v>
      </c>
      <c r="E28" s="16"/>
      <c r="F28" s="17">
        <v>83122.63</v>
      </c>
      <c r="G28" s="16">
        <f t="shared" si="0"/>
        <v>40013.069999999949</v>
      </c>
    </row>
    <row r="29" spans="1:7" ht="30" customHeight="1" x14ac:dyDescent="0.25">
      <c r="A29" s="14">
        <v>44561</v>
      </c>
      <c r="B29" s="153" t="s">
        <v>16</v>
      </c>
      <c r="C29" s="153" t="s">
        <v>1120</v>
      </c>
      <c r="D29" s="153"/>
      <c r="E29" s="154"/>
      <c r="F29" s="17">
        <v>3142.72</v>
      </c>
      <c r="G29" s="155">
        <f t="shared" si="0"/>
        <v>36870.349999999948</v>
      </c>
    </row>
    <row r="30" spans="1:7" ht="23.25" x14ac:dyDescent="0.25">
      <c r="A30" s="14">
        <v>44561</v>
      </c>
      <c r="B30" s="156"/>
      <c r="C30" s="21" t="s">
        <v>1121</v>
      </c>
      <c r="D30" s="22"/>
      <c r="E30" s="157"/>
      <c r="F30" s="158">
        <f>SUM(F11:F29)</f>
        <v>648284.73</v>
      </c>
      <c r="G30" s="159"/>
    </row>
    <row r="35" spans="2:5" x14ac:dyDescent="0.25">
      <c r="B35" s="160"/>
      <c r="C35" s="161"/>
      <c r="D35" s="125"/>
      <c r="E35" s="143"/>
    </row>
    <row r="36" spans="2:5" x14ac:dyDescent="0.25">
      <c r="B36" s="162"/>
      <c r="C36" s="163"/>
      <c r="E36" s="164"/>
    </row>
    <row r="37" spans="2:5" x14ac:dyDescent="0.25">
      <c r="B37" s="162"/>
      <c r="C37" s="165"/>
      <c r="D37" s="166"/>
      <c r="E37" s="167"/>
    </row>
    <row r="38" spans="2:5" x14ac:dyDescent="0.25">
      <c r="B38" s="148"/>
      <c r="C38" s="148"/>
      <c r="D38" s="148"/>
      <c r="E38" s="168"/>
    </row>
    <row r="39" spans="2:5" x14ac:dyDescent="0.25">
      <c r="B39" s="148"/>
      <c r="C39" s="148"/>
      <c r="D39" s="148"/>
      <c r="E39" s="168"/>
    </row>
    <row r="40" spans="2:5" x14ac:dyDescent="0.25">
      <c r="B40" s="162"/>
      <c r="C40" s="148"/>
      <c r="D40" s="148"/>
      <c r="E40" s="168"/>
    </row>
    <row r="41" spans="2:5" x14ac:dyDescent="0.25">
      <c r="B41" s="162"/>
      <c r="C41" s="148"/>
      <c r="D41" s="148"/>
      <c r="E41" s="168"/>
    </row>
    <row r="42" spans="2:5" x14ac:dyDescent="0.25">
      <c r="B42" s="148"/>
      <c r="C42" s="169"/>
      <c r="D42" s="125"/>
      <c r="E42" s="168"/>
    </row>
    <row r="43" spans="2:5" x14ac:dyDescent="0.25">
      <c r="B43" s="148"/>
      <c r="C43" s="169"/>
      <c r="D43" s="125"/>
      <c r="E43" s="168"/>
    </row>
    <row r="44" spans="2:5" x14ac:dyDescent="0.25">
      <c r="B44" s="148"/>
      <c r="C44" s="170"/>
      <c r="E44" s="171"/>
    </row>
    <row r="45" spans="2:5" x14ac:dyDescent="0.25">
      <c r="B45" s="172"/>
      <c r="D45" s="49"/>
      <c r="E45" s="49"/>
    </row>
    <row r="46" spans="2:5" x14ac:dyDescent="0.25">
      <c r="B46" s="162"/>
      <c r="C46" s="173"/>
      <c r="D46" s="174"/>
      <c r="E46" s="175"/>
    </row>
    <row r="47" spans="2:5" x14ac:dyDescent="0.25">
      <c r="C47" s="176"/>
      <c r="D47" s="148"/>
      <c r="E47" s="177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35EF-FE0E-4F5F-A3F4-5056083CE920}">
  <dimension ref="A1:AN902"/>
  <sheetViews>
    <sheetView topLeftCell="A4" zoomScaleNormal="100" workbookViewId="0">
      <selection activeCell="K6" sqref="K6"/>
    </sheetView>
  </sheetViews>
  <sheetFormatPr baseColWidth="10" defaultRowHeight="15" x14ac:dyDescent="0.25"/>
  <cols>
    <col min="1" max="1" width="12.28515625" style="147" customWidth="1"/>
    <col min="2" max="2" width="9.42578125" customWidth="1"/>
    <col min="3" max="3" width="33.140625" customWidth="1"/>
    <col min="4" max="4" width="44.85546875" style="85" customWidth="1"/>
    <col min="5" max="5" width="15.85546875" style="84" customWidth="1"/>
    <col min="6" max="6" width="8.42578125" customWidth="1"/>
    <col min="7" max="7" width="14" customWidth="1"/>
    <col min="8" max="8" width="15" customWidth="1"/>
    <col min="9" max="9" width="14.85546875" customWidth="1"/>
    <col min="10" max="10" width="11.7109375" bestFit="1" customWidth="1"/>
  </cols>
  <sheetData>
    <row r="1" spans="1:11" x14ac:dyDescent="0.25">
      <c r="A1" s="83"/>
      <c r="B1" s="84"/>
    </row>
    <row r="2" spans="1:11" x14ac:dyDescent="0.25">
      <c r="A2" s="86"/>
      <c r="B2" s="87"/>
      <c r="C2" s="85"/>
      <c r="E2" s="87"/>
      <c r="F2" s="85"/>
      <c r="G2" s="85"/>
      <c r="H2" s="85"/>
      <c r="I2" s="85"/>
    </row>
    <row r="3" spans="1:11" x14ac:dyDescent="0.25">
      <c r="A3" s="86"/>
      <c r="B3" s="87"/>
      <c r="C3" s="85"/>
      <c r="D3" s="88"/>
      <c r="E3" s="87"/>
      <c r="F3" s="88"/>
      <c r="G3" s="85"/>
      <c r="H3" s="89"/>
      <c r="I3" s="85"/>
    </row>
    <row r="4" spans="1:11" ht="25.5" x14ac:dyDescent="0.4">
      <c r="A4" s="186" t="s">
        <v>281</v>
      </c>
      <c r="B4" s="186"/>
      <c r="C4" s="186"/>
      <c r="D4" s="186"/>
      <c r="E4" s="186"/>
      <c r="F4" s="186"/>
      <c r="G4" s="186"/>
      <c r="H4" s="186"/>
      <c r="I4" s="186"/>
    </row>
    <row r="5" spans="1:11" x14ac:dyDescent="0.25">
      <c r="A5" s="187" t="s">
        <v>282</v>
      </c>
      <c r="B5" s="187"/>
      <c r="C5" s="187"/>
      <c r="D5" s="187"/>
      <c r="E5" s="187"/>
      <c r="F5" s="187"/>
      <c r="G5" s="187"/>
      <c r="H5" s="187"/>
      <c r="I5" s="187"/>
    </row>
    <row r="6" spans="1:11" ht="21" x14ac:dyDescent="0.35">
      <c r="A6" s="188" t="s">
        <v>2</v>
      </c>
      <c r="B6" s="188"/>
      <c r="C6" s="188"/>
      <c r="D6" s="188"/>
      <c r="E6" s="188"/>
      <c r="F6" s="188"/>
      <c r="G6" s="188"/>
      <c r="H6" s="188"/>
      <c r="I6" s="188"/>
    </row>
    <row r="7" spans="1:11" x14ac:dyDescent="0.25">
      <c r="A7" s="189" t="s">
        <v>283</v>
      </c>
      <c r="B7" s="189"/>
      <c r="C7" s="189"/>
      <c r="D7" s="189"/>
      <c r="E7" s="189"/>
      <c r="F7" s="189"/>
      <c r="G7" s="189"/>
      <c r="H7" s="189"/>
      <c r="I7" s="189"/>
    </row>
    <row r="8" spans="1:11" x14ac:dyDescent="0.25">
      <c r="A8" s="190" t="s">
        <v>284</v>
      </c>
      <c r="B8" s="190"/>
      <c r="C8" s="190"/>
      <c r="D8" s="190"/>
      <c r="E8" s="190"/>
      <c r="F8" s="190"/>
      <c r="G8" s="190"/>
      <c r="H8" s="190"/>
      <c r="I8" s="190"/>
    </row>
    <row r="9" spans="1:11" x14ac:dyDescent="0.25">
      <c r="A9" s="185">
        <v>44531</v>
      </c>
      <c r="B9" s="185"/>
      <c r="C9" s="185"/>
      <c r="D9" s="185"/>
      <c r="E9" s="185"/>
      <c r="F9" s="185"/>
      <c r="G9" s="185"/>
      <c r="H9" s="185"/>
      <c r="I9" s="185"/>
    </row>
    <row r="10" spans="1:11" x14ac:dyDescent="0.25">
      <c r="A10" s="185" t="s">
        <v>5</v>
      </c>
      <c r="B10" s="185"/>
      <c r="C10" s="185"/>
      <c r="D10" s="185"/>
      <c r="E10" s="185"/>
      <c r="F10" s="185"/>
      <c r="G10" s="185"/>
      <c r="H10" s="185"/>
      <c r="I10" s="185"/>
    </row>
    <row r="11" spans="1:11" ht="27" thickBot="1" x14ac:dyDescent="0.3">
      <c r="A11" s="90" t="s">
        <v>6</v>
      </c>
      <c r="B11" s="91"/>
      <c r="C11" s="92"/>
      <c r="D11" s="92"/>
      <c r="E11" s="93"/>
      <c r="F11" s="94"/>
      <c r="G11" s="94"/>
      <c r="H11" s="95"/>
      <c r="I11" s="96">
        <v>52328556.32</v>
      </c>
    </row>
    <row r="12" spans="1:11" x14ac:dyDescent="0.25">
      <c r="A12" s="191" t="s">
        <v>285</v>
      </c>
      <c r="B12" s="97"/>
      <c r="C12" s="193" t="s">
        <v>28</v>
      </c>
      <c r="D12" s="195" t="s">
        <v>8</v>
      </c>
      <c r="E12" s="98"/>
      <c r="F12" s="99"/>
      <c r="G12" s="197" t="s">
        <v>30</v>
      </c>
      <c r="H12" s="199" t="s">
        <v>11</v>
      </c>
      <c r="I12" s="201" t="s">
        <v>286</v>
      </c>
    </row>
    <row r="13" spans="1:11" ht="15.75" thickBot="1" x14ac:dyDescent="0.3">
      <c r="A13" s="192"/>
      <c r="B13" s="100" t="s">
        <v>287</v>
      </c>
      <c r="C13" s="194"/>
      <c r="D13" s="196"/>
      <c r="E13" s="101" t="s">
        <v>288</v>
      </c>
      <c r="F13" s="102" t="s">
        <v>289</v>
      </c>
      <c r="G13" s="198"/>
      <c r="H13" s="200"/>
      <c r="I13" s="202"/>
    </row>
    <row r="14" spans="1:11" ht="29.25" customHeight="1" x14ac:dyDescent="0.25">
      <c r="A14" s="103" t="s">
        <v>290</v>
      </c>
      <c r="B14" s="104"/>
      <c r="C14" s="105" t="s">
        <v>291</v>
      </c>
      <c r="D14" s="106" t="s">
        <v>292</v>
      </c>
      <c r="E14" s="107" t="s">
        <v>293</v>
      </c>
      <c r="F14" s="107" t="s">
        <v>294</v>
      </c>
      <c r="G14" s="108"/>
      <c r="H14" s="108">
        <v>4331400</v>
      </c>
      <c r="I14" s="109">
        <f>+I11-H14</f>
        <v>47997156.32</v>
      </c>
      <c r="J14" s="27"/>
      <c r="K14" s="27"/>
    </row>
    <row r="15" spans="1:11" ht="18.75" customHeight="1" x14ac:dyDescent="0.25">
      <c r="A15" s="103" t="s">
        <v>290</v>
      </c>
      <c r="B15" s="104"/>
      <c r="C15" s="105" t="s">
        <v>295</v>
      </c>
      <c r="D15" s="106" t="s">
        <v>296</v>
      </c>
      <c r="E15" s="107" t="s">
        <v>297</v>
      </c>
      <c r="F15" s="107" t="s">
        <v>294</v>
      </c>
      <c r="G15" s="108"/>
      <c r="H15" s="108">
        <v>701.9</v>
      </c>
      <c r="I15" s="109">
        <f>+I14-H15</f>
        <v>47996454.420000002</v>
      </c>
      <c r="J15" s="27"/>
      <c r="K15" s="27"/>
    </row>
    <row r="16" spans="1:11" ht="18.75" customHeight="1" x14ac:dyDescent="0.25">
      <c r="A16" s="103" t="s">
        <v>290</v>
      </c>
      <c r="B16" s="104"/>
      <c r="C16" s="105" t="s">
        <v>295</v>
      </c>
      <c r="D16" s="106" t="s">
        <v>296</v>
      </c>
      <c r="E16" s="107" t="s">
        <v>298</v>
      </c>
      <c r="F16" s="107" t="s">
        <v>294</v>
      </c>
      <c r="G16" s="108"/>
      <c r="H16" s="108">
        <v>1743.47</v>
      </c>
      <c r="I16" s="110">
        <f>+I15-H16</f>
        <v>47994710.950000003</v>
      </c>
      <c r="J16" s="27"/>
      <c r="K16" s="27"/>
    </row>
    <row r="17" spans="1:11" x14ac:dyDescent="0.25">
      <c r="A17" s="111" t="s">
        <v>290</v>
      </c>
      <c r="B17" s="27"/>
      <c r="C17" s="34" t="s">
        <v>299</v>
      </c>
      <c r="D17" s="112" t="s">
        <v>300</v>
      </c>
      <c r="E17" s="73" t="s">
        <v>301</v>
      </c>
      <c r="F17" s="84" t="s">
        <v>294</v>
      </c>
      <c r="G17" s="113">
        <v>70000</v>
      </c>
      <c r="H17" s="114"/>
      <c r="I17" s="115">
        <f>+I16+G17</f>
        <v>48064710.950000003</v>
      </c>
      <c r="J17" s="27"/>
      <c r="K17" s="27"/>
    </row>
    <row r="18" spans="1:11" x14ac:dyDescent="0.25">
      <c r="A18" s="111" t="s">
        <v>290</v>
      </c>
      <c r="B18" s="27"/>
      <c r="C18" s="34" t="s">
        <v>299</v>
      </c>
      <c r="D18" s="112" t="s">
        <v>300</v>
      </c>
      <c r="E18" s="73" t="s">
        <v>302</v>
      </c>
      <c r="F18" s="84" t="s">
        <v>294</v>
      </c>
      <c r="G18" s="113">
        <v>7000</v>
      </c>
      <c r="H18" s="114"/>
      <c r="I18" s="115">
        <f t="shared" ref="I18:I81" si="0">+I17+G18</f>
        <v>48071710.950000003</v>
      </c>
      <c r="J18" s="27"/>
      <c r="K18" s="27"/>
    </row>
    <row r="19" spans="1:11" x14ac:dyDescent="0.25">
      <c r="A19" s="111" t="s">
        <v>290</v>
      </c>
      <c r="B19" s="27"/>
      <c r="C19" s="34" t="s">
        <v>299</v>
      </c>
      <c r="D19" s="112" t="s">
        <v>300</v>
      </c>
      <c r="E19" s="73" t="s">
        <v>303</v>
      </c>
      <c r="F19" s="84" t="s">
        <v>294</v>
      </c>
      <c r="G19" s="113">
        <v>800</v>
      </c>
      <c r="H19" s="114"/>
      <c r="I19" s="115">
        <f t="shared" si="0"/>
        <v>48072510.950000003</v>
      </c>
      <c r="J19" s="27"/>
      <c r="K19" s="27"/>
    </row>
    <row r="20" spans="1:11" x14ac:dyDescent="0.25">
      <c r="A20" s="111" t="s">
        <v>290</v>
      </c>
      <c r="B20" s="27"/>
      <c r="C20" s="34" t="s">
        <v>299</v>
      </c>
      <c r="D20" s="112" t="s">
        <v>300</v>
      </c>
      <c r="E20" s="73" t="s">
        <v>304</v>
      </c>
      <c r="F20" s="84" t="s">
        <v>294</v>
      </c>
      <c r="G20" s="113">
        <v>87500</v>
      </c>
      <c r="H20" s="114"/>
      <c r="I20" s="115">
        <f t="shared" si="0"/>
        <v>48160010.950000003</v>
      </c>
      <c r="J20" s="27"/>
      <c r="K20" s="27"/>
    </row>
    <row r="21" spans="1:11" x14ac:dyDescent="0.25">
      <c r="A21" s="111" t="s">
        <v>290</v>
      </c>
      <c r="B21" s="27"/>
      <c r="C21" s="34" t="s">
        <v>299</v>
      </c>
      <c r="D21" s="112" t="s">
        <v>300</v>
      </c>
      <c r="E21" s="73" t="s">
        <v>305</v>
      </c>
      <c r="F21" s="84" t="s">
        <v>294</v>
      </c>
      <c r="G21" s="113">
        <v>3500</v>
      </c>
      <c r="H21" s="114"/>
      <c r="I21" s="115">
        <f t="shared" si="0"/>
        <v>48163510.950000003</v>
      </c>
      <c r="J21" s="27"/>
      <c r="K21" s="27"/>
    </row>
    <row r="22" spans="1:11" x14ac:dyDescent="0.25">
      <c r="A22" s="111" t="s">
        <v>290</v>
      </c>
      <c r="B22" s="27"/>
      <c r="C22" s="34" t="s">
        <v>299</v>
      </c>
      <c r="D22" s="112" t="s">
        <v>300</v>
      </c>
      <c r="E22" s="73" t="s">
        <v>306</v>
      </c>
      <c r="F22" s="84" t="s">
        <v>294</v>
      </c>
      <c r="G22" s="113">
        <v>105000</v>
      </c>
      <c r="H22" s="114"/>
      <c r="I22" s="115">
        <f t="shared" si="0"/>
        <v>48268510.950000003</v>
      </c>
      <c r="J22" s="27"/>
      <c r="K22" s="27"/>
    </row>
    <row r="23" spans="1:11" x14ac:dyDescent="0.25">
      <c r="A23" s="111" t="s">
        <v>290</v>
      </c>
      <c r="B23" s="27"/>
      <c r="C23" s="34" t="s">
        <v>299</v>
      </c>
      <c r="D23" s="112" t="s">
        <v>300</v>
      </c>
      <c r="E23" s="73" t="s">
        <v>307</v>
      </c>
      <c r="F23" s="84" t="s">
        <v>294</v>
      </c>
      <c r="G23" s="113">
        <v>2500</v>
      </c>
      <c r="H23" s="114"/>
      <c r="I23" s="115">
        <f t="shared" si="0"/>
        <v>48271010.950000003</v>
      </c>
      <c r="J23" s="27"/>
      <c r="K23" s="27"/>
    </row>
    <row r="24" spans="1:11" x14ac:dyDescent="0.25">
      <c r="A24" s="111" t="s">
        <v>290</v>
      </c>
      <c r="B24" s="27"/>
      <c r="C24" s="34" t="s">
        <v>299</v>
      </c>
      <c r="D24" s="112" t="s">
        <v>300</v>
      </c>
      <c r="E24" s="73" t="s">
        <v>308</v>
      </c>
      <c r="F24" s="84" t="s">
        <v>294</v>
      </c>
      <c r="G24" s="113">
        <v>13800</v>
      </c>
      <c r="H24" s="114"/>
      <c r="I24" s="115">
        <f t="shared" si="0"/>
        <v>48284810.950000003</v>
      </c>
      <c r="J24" s="27"/>
      <c r="K24" s="27"/>
    </row>
    <row r="25" spans="1:11" x14ac:dyDescent="0.25">
      <c r="A25" s="111" t="s">
        <v>290</v>
      </c>
      <c r="B25" s="27"/>
      <c r="C25" s="34" t="s">
        <v>299</v>
      </c>
      <c r="D25" s="112" t="s">
        <v>300</v>
      </c>
      <c r="E25" s="73" t="s">
        <v>309</v>
      </c>
      <c r="F25" s="84" t="s">
        <v>294</v>
      </c>
      <c r="G25" s="113">
        <v>30400</v>
      </c>
      <c r="H25" s="114"/>
      <c r="I25" s="115">
        <f t="shared" si="0"/>
        <v>48315210.950000003</v>
      </c>
      <c r="J25" s="27"/>
      <c r="K25" s="27"/>
    </row>
    <row r="26" spans="1:11" x14ac:dyDescent="0.25">
      <c r="A26" s="111" t="s">
        <v>290</v>
      </c>
      <c r="B26" s="27"/>
      <c r="C26" s="34" t="s">
        <v>299</v>
      </c>
      <c r="D26" s="112" t="s">
        <v>300</v>
      </c>
      <c r="E26" s="73" t="s">
        <v>310</v>
      </c>
      <c r="F26" s="84" t="s">
        <v>294</v>
      </c>
      <c r="G26" s="113">
        <v>73500</v>
      </c>
      <c r="H26" s="114"/>
      <c r="I26" s="115">
        <f t="shared" si="0"/>
        <v>48388710.950000003</v>
      </c>
      <c r="J26" s="27"/>
      <c r="K26" s="27"/>
    </row>
    <row r="27" spans="1:11" x14ac:dyDescent="0.25">
      <c r="A27" s="111" t="s">
        <v>290</v>
      </c>
      <c r="B27" s="27"/>
      <c r="C27" s="34" t="s">
        <v>299</v>
      </c>
      <c r="D27" s="112" t="s">
        <v>300</v>
      </c>
      <c r="E27" s="73" t="s">
        <v>311</v>
      </c>
      <c r="F27" s="84" t="s">
        <v>294</v>
      </c>
      <c r="G27" s="113">
        <v>80500</v>
      </c>
      <c r="H27" s="114"/>
      <c r="I27" s="115">
        <f t="shared" si="0"/>
        <v>48469210.950000003</v>
      </c>
      <c r="J27" s="27"/>
      <c r="K27" s="27"/>
    </row>
    <row r="28" spans="1:11" x14ac:dyDescent="0.25">
      <c r="A28" s="111" t="s">
        <v>290</v>
      </c>
      <c r="B28" s="27"/>
      <c r="C28" s="34" t="s">
        <v>299</v>
      </c>
      <c r="D28" s="112" t="s">
        <v>300</v>
      </c>
      <c r="E28" s="73" t="s">
        <v>312</v>
      </c>
      <c r="F28" s="84" t="s">
        <v>294</v>
      </c>
      <c r="G28" s="113">
        <v>31500</v>
      </c>
      <c r="H28" s="114"/>
      <c r="I28" s="115">
        <f t="shared" si="0"/>
        <v>48500710.950000003</v>
      </c>
      <c r="J28" s="27"/>
      <c r="K28" s="27"/>
    </row>
    <row r="29" spans="1:11" x14ac:dyDescent="0.25">
      <c r="A29" s="111" t="s">
        <v>290</v>
      </c>
      <c r="B29" s="27"/>
      <c r="C29" s="34" t="s">
        <v>299</v>
      </c>
      <c r="D29" s="112" t="s">
        <v>300</v>
      </c>
      <c r="E29" s="73" t="s">
        <v>313</v>
      </c>
      <c r="F29" s="84" t="s">
        <v>294</v>
      </c>
      <c r="G29" s="113">
        <v>2500</v>
      </c>
      <c r="H29" s="114"/>
      <c r="I29" s="115">
        <f t="shared" si="0"/>
        <v>48503210.950000003</v>
      </c>
      <c r="J29" s="27"/>
      <c r="K29" s="27"/>
    </row>
    <row r="30" spans="1:11" x14ac:dyDescent="0.25">
      <c r="A30" s="111" t="s">
        <v>290</v>
      </c>
      <c r="B30" s="27"/>
      <c r="C30" s="34" t="s">
        <v>299</v>
      </c>
      <c r="D30" s="112" t="s">
        <v>300</v>
      </c>
      <c r="E30" s="73" t="s">
        <v>314</v>
      </c>
      <c r="F30" s="84" t="s">
        <v>294</v>
      </c>
      <c r="G30" s="113">
        <v>4500</v>
      </c>
      <c r="H30" s="114"/>
      <c r="I30" s="115">
        <f t="shared" si="0"/>
        <v>48507710.950000003</v>
      </c>
      <c r="J30" s="27"/>
      <c r="K30" s="27"/>
    </row>
    <row r="31" spans="1:11" x14ac:dyDescent="0.25">
      <c r="A31" s="111" t="s">
        <v>290</v>
      </c>
      <c r="B31" s="27"/>
      <c r="C31" s="34" t="s">
        <v>299</v>
      </c>
      <c r="D31" s="112" t="s">
        <v>300</v>
      </c>
      <c r="E31" s="73" t="s">
        <v>315</v>
      </c>
      <c r="F31" s="84" t="s">
        <v>294</v>
      </c>
      <c r="G31" s="113">
        <v>28000</v>
      </c>
      <c r="H31" s="114"/>
      <c r="I31" s="115">
        <f>+I30+G31</f>
        <v>48535710.950000003</v>
      </c>
      <c r="J31" s="27"/>
      <c r="K31" s="27"/>
    </row>
    <row r="32" spans="1:11" x14ac:dyDescent="0.25">
      <c r="A32" s="111" t="s">
        <v>290</v>
      </c>
      <c r="B32" s="27"/>
      <c r="C32" s="34" t="s">
        <v>299</v>
      </c>
      <c r="D32" s="112" t="s">
        <v>300</v>
      </c>
      <c r="E32" s="73" t="s">
        <v>316</v>
      </c>
      <c r="F32" s="84" t="s">
        <v>294</v>
      </c>
      <c r="G32" s="113">
        <v>42000</v>
      </c>
      <c r="H32" s="114"/>
      <c r="I32" s="115">
        <f t="shared" si="0"/>
        <v>48577710.950000003</v>
      </c>
      <c r="J32" s="27"/>
      <c r="K32" s="27"/>
    </row>
    <row r="33" spans="1:11" x14ac:dyDescent="0.25">
      <c r="A33" s="111" t="s">
        <v>290</v>
      </c>
      <c r="B33" s="27"/>
      <c r="C33" s="34" t="s">
        <v>299</v>
      </c>
      <c r="D33" s="112" t="s">
        <v>300</v>
      </c>
      <c r="E33" s="73">
        <v>211033</v>
      </c>
      <c r="F33" s="84" t="s">
        <v>294</v>
      </c>
      <c r="G33" s="113">
        <v>4000</v>
      </c>
      <c r="H33" s="114"/>
      <c r="I33" s="115">
        <f t="shared" si="0"/>
        <v>48581710.950000003</v>
      </c>
      <c r="J33" s="27"/>
      <c r="K33" s="27"/>
    </row>
    <row r="34" spans="1:11" x14ac:dyDescent="0.25">
      <c r="A34" s="111" t="s">
        <v>290</v>
      </c>
      <c r="B34" s="27"/>
      <c r="C34" s="34" t="s">
        <v>299</v>
      </c>
      <c r="D34" s="112" t="s">
        <v>300</v>
      </c>
      <c r="E34" s="73">
        <v>211036</v>
      </c>
      <c r="F34" s="84" t="s">
        <v>294</v>
      </c>
      <c r="G34" s="113">
        <v>60000</v>
      </c>
      <c r="H34" s="114"/>
      <c r="I34" s="115">
        <f t="shared" si="0"/>
        <v>48641710.950000003</v>
      </c>
      <c r="J34" s="27"/>
      <c r="K34" s="27"/>
    </row>
    <row r="35" spans="1:11" x14ac:dyDescent="0.25">
      <c r="A35" s="111" t="s">
        <v>290</v>
      </c>
      <c r="B35" s="27"/>
      <c r="C35" s="34" t="s">
        <v>299</v>
      </c>
      <c r="D35" s="112" t="s">
        <v>300</v>
      </c>
      <c r="E35" s="84">
        <v>211094</v>
      </c>
      <c r="F35" s="84" t="s">
        <v>294</v>
      </c>
      <c r="G35" s="113">
        <v>10000</v>
      </c>
      <c r="H35" s="114"/>
      <c r="I35" s="115">
        <f t="shared" si="0"/>
        <v>48651710.950000003</v>
      </c>
      <c r="J35" s="27"/>
      <c r="K35" s="27"/>
    </row>
    <row r="36" spans="1:11" x14ac:dyDescent="0.25">
      <c r="A36" s="111" t="s">
        <v>290</v>
      </c>
      <c r="B36" s="27"/>
      <c r="C36" s="34" t="s">
        <v>299</v>
      </c>
      <c r="D36" s="112" t="s">
        <v>300</v>
      </c>
      <c r="E36" s="73">
        <v>211092</v>
      </c>
      <c r="F36" s="84" t="s">
        <v>294</v>
      </c>
      <c r="G36" s="113">
        <v>2500</v>
      </c>
      <c r="H36" s="114"/>
      <c r="I36" s="115">
        <f t="shared" si="0"/>
        <v>48654210.950000003</v>
      </c>
      <c r="J36" s="27"/>
      <c r="K36" s="27"/>
    </row>
    <row r="37" spans="1:11" x14ac:dyDescent="0.25">
      <c r="A37" s="111" t="s">
        <v>290</v>
      </c>
      <c r="B37" s="27"/>
      <c r="C37" s="34" t="s">
        <v>299</v>
      </c>
      <c r="D37" s="112" t="s">
        <v>300</v>
      </c>
      <c r="E37" s="73">
        <v>211107</v>
      </c>
      <c r="F37" s="84" t="s">
        <v>294</v>
      </c>
      <c r="G37" s="113">
        <v>10000</v>
      </c>
      <c r="H37" s="114"/>
      <c r="I37" s="115">
        <f t="shared" si="0"/>
        <v>48664210.950000003</v>
      </c>
      <c r="J37" s="27"/>
      <c r="K37" s="27"/>
    </row>
    <row r="38" spans="1:11" x14ac:dyDescent="0.25">
      <c r="A38" s="111" t="s">
        <v>290</v>
      </c>
      <c r="B38" s="27"/>
      <c r="C38" s="34" t="s">
        <v>299</v>
      </c>
      <c r="D38" s="112" t="s">
        <v>300</v>
      </c>
      <c r="E38" s="73">
        <v>211110</v>
      </c>
      <c r="F38" s="84" t="s">
        <v>294</v>
      </c>
      <c r="G38" s="113">
        <v>40750</v>
      </c>
      <c r="H38" s="114"/>
      <c r="I38" s="115">
        <f t="shared" si="0"/>
        <v>48704960.950000003</v>
      </c>
      <c r="J38" s="27"/>
      <c r="K38" s="27"/>
    </row>
    <row r="39" spans="1:11" x14ac:dyDescent="0.25">
      <c r="A39" s="111" t="s">
        <v>290</v>
      </c>
      <c r="B39" s="27"/>
      <c r="C39" s="34" t="s">
        <v>299</v>
      </c>
      <c r="D39" s="112" t="s">
        <v>300</v>
      </c>
      <c r="E39" s="73">
        <v>211225</v>
      </c>
      <c r="F39" s="84" t="s">
        <v>294</v>
      </c>
      <c r="G39" s="113">
        <v>1500</v>
      </c>
      <c r="H39" s="114"/>
      <c r="I39" s="115">
        <f>+I38+G39</f>
        <v>48706460.950000003</v>
      </c>
      <c r="J39" s="27"/>
      <c r="K39" s="27"/>
    </row>
    <row r="40" spans="1:11" x14ac:dyDescent="0.25">
      <c r="A40" s="111" t="s">
        <v>290</v>
      </c>
      <c r="B40" s="27"/>
      <c r="C40" s="34" t="s">
        <v>299</v>
      </c>
      <c r="D40" s="112" t="s">
        <v>300</v>
      </c>
      <c r="E40" s="73">
        <v>211277</v>
      </c>
      <c r="F40" s="84" t="s">
        <v>294</v>
      </c>
      <c r="G40" s="113">
        <v>31500</v>
      </c>
      <c r="H40" s="114"/>
      <c r="I40" s="115">
        <f t="shared" si="0"/>
        <v>48737960.950000003</v>
      </c>
      <c r="J40" s="27"/>
      <c r="K40" s="27"/>
    </row>
    <row r="41" spans="1:11" x14ac:dyDescent="0.25">
      <c r="A41" s="111" t="s">
        <v>290</v>
      </c>
      <c r="B41" s="27"/>
      <c r="C41" s="34" t="s">
        <v>299</v>
      </c>
      <c r="D41" s="112" t="s">
        <v>300</v>
      </c>
      <c r="E41" s="73">
        <v>211458</v>
      </c>
      <c r="F41" s="84" t="s">
        <v>294</v>
      </c>
      <c r="G41" s="113">
        <v>37500</v>
      </c>
      <c r="H41" s="114"/>
      <c r="I41" s="115">
        <f t="shared" si="0"/>
        <v>48775460.950000003</v>
      </c>
      <c r="J41" s="27"/>
      <c r="K41" s="27"/>
    </row>
    <row r="42" spans="1:11" x14ac:dyDescent="0.25">
      <c r="A42" s="111" t="s">
        <v>290</v>
      </c>
      <c r="B42" s="27"/>
      <c r="C42" s="34" t="s">
        <v>299</v>
      </c>
      <c r="D42" s="112" t="s">
        <v>300</v>
      </c>
      <c r="E42" s="73">
        <v>211461</v>
      </c>
      <c r="F42" s="84" t="s">
        <v>294</v>
      </c>
      <c r="G42" s="113">
        <v>28500</v>
      </c>
      <c r="H42" s="114"/>
      <c r="I42" s="115">
        <f t="shared" si="0"/>
        <v>48803960.950000003</v>
      </c>
      <c r="J42" s="27"/>
      <c r="K42" s="27"/>
    </row>
    <row r="43" spans="1:11" x14ac:dyDescent="0.25">
      <c r="A43" s="111" t="s">
        <v>290</v>
      </c>
      <c r="B43" s="27"/>
      <c r="C43" s="34" t="s">
        <v>299</v>
      </c>
      <c r="D43" s="112" t="s">
        <v>300</v>
      </c>
      <c r="E43" s="73">
        <v>211464</v>
      </c>
      <c r="F43" s="84" t="s">
        <v>294</v>
      </c>
      <c r="G43" s="113">
        <v>11500</v>
      </c>
      <c r="H43" s="114"/>
      <c r="I43" s="115">
        <f t="shared" si="0"/>
        <v>48815460.950000003</v>
      </c>
      <c r="J43" s="27"/>
      <c r="K43" s="27"/>
    </row>
    <row r="44" spans="1:11" x14ac:dyDescent="0.25">
      <c r="A44" s="111" t="s">
        <v>290</v>
      </c>
      <c r="B44" s="27"/>
      <c r="C44" s="34" t="s">
        <v>299</v>
      </c>
      <c r="D44" s="112" t="s">
        <v>300</v>
      </c>
      <c r="E44" s="73">
        <v>211467</v>
      </c>
      <c r="F44" s="84" t="s">
        <v>294</v>
      </c>
      <c r="G44" s="113">
        <v>500</v>
      </c>
      <c r="H44" s="114"/>
      <c r="I44" s="115">
        <f t="shared" si="0"/>
        <v>48815960.950000003</v>
      </c>
      <c r="J44" s="27"/>
      <c r="K44" s="27"/>
    </row>
    <row r="45" spans="1:11" x14ac:dyDescent="0.25">
      <c r="A45" s="111" t="s">
        <v>290</v>
      </c>
      <c r="B45" s="27"/>
      <c r="C45" s="34" t="s">
        <v>299</v>
      </c>
      <c r="D45" s="112" t="s">
        <v>300</v>
      </c>
      <c r="E45" s="73">
        <v>211332</v>
      </c>
      <c r="F45" s="84" t="s">
        <v>294</v>
      </c>
      <c r="G45" s="113">
        <v>5000</v>
      </c>
      <c r="H45" s="114"/>
      <c r="I45" s="115">
        <f t="shared" si="0"/>
        <v>48820960.950000003</v>
      </c>
      <c r="J45" s="27"/>
      <c r="K45" s="27"/>
    </row>
    <row r="46" spans="1:11" x14ac:dyDescent="0.25">
      <c r="A46" s="111" t="s">
        <v>290</v>
      </c>
      <c r="B46" s="27"/>
      <c r="C46" s="34" t="s">
        <v>299</v>
      </c>
      <c r="D46" s="112" t="s">
        <v>300</v>
      </c>
      <c r="E46" s="73">
        <v>211297</v>
      </c>
      <c r="F46" s="84" t="s">
        <v>294</v>
      </c>
      <c r="G46" s="113">
        <v>24500</v>
      </c>
      <c r="H46" s="114"/>
      <c r="I46" s="115">
        <f t="shared" si="0"/>
        <v>48845460.950000003</v>
      </c>
      <c r="J46" s="27"/>
      <c r="K46" s="27"/>
    </row>
    <row r="47" spans="1:11" x14ac:dyDescent="0.25">
      <c r="A47" s="111" t="s">
        <v>290</v>
      </c>
      <c r="B47" s="27"/>
      <c r="C47" s="34" t="s">
        <v>299</v>
      </c>
      <c r="D47" s="112" t="s">
        <v>300</v>
      </c>
      <c r="E47" s="73">
        <v>211634</v>
      </c>
      <c r="F47" s="84" t="s">
        <v>294</v>
      </c>
      <c r="G47" s="113">
        <v>34364</v>
      </c>
      <c r="H47" s="114"/>
      <c r="I47" s="115">
        <f t="shared" si="0"/>
        <v>48879824.950000003</v>
      </c>
      <c r="J47" s="27"/>
      <c r="K47" s="27"/>
    </row>
    <row r="48" spans="1:11" x14ac:dyDescent="0.25">
      <c r="A48" s="111" t="s">
        <v>290</v>
      </c>
      <c r="B48" s="27"/>
      <c r="C48" s="34" t="s">
        <v>299</v>
      </c>
      <c r="D48" s="112" t="s">
        <v>300</v>
      </c>
      <c r="E48" s="73">
        <v>250139</v>
      </c>
      <c r="F48" s="84" t="s">
        <v>294</v>
      </c>
      <c r="G48" s="113">
        <v>10918.1</v>
      </c>
      <c r="H48" s="114"/>
      <c r="I48" s="115">
        <f t="shared" si="0"/>
        <v>48890743.050000004</v>
      </c>
      <c r="J48" s="27"/>
      <c r="K48" s="27"/>
    </row>
    <row r="49" spans="1:11" x14ac:dyDescent="0.25">
      <c r="A49" s="111" t="s">
        <v>290</v>
      </c>
      <c r="B49" s="27"/>
      <c r="C49" s="34" t="s">
        <v>299</v>
      </c>
      <c r="D49" s="112" t="s">
        <v>300</v>
      </c>
      <c r="E49" s="73">
        <v>211305</v>
      </c>
      <c r="F49" s="84" t="s">
        <v>294</v>
      </c>
      <c r="G49" s="113">
        <v>3888.37</v>
      </c>
      <c r="H49" s="114"/>
      <c r="I49" s="115">
        <f>+I48+G49</f>
        <v>48894631.420000002</v>
      </c>
      <c r="J49" s="27"/>
      <c r="K49" s="27"/>
    </row>
    <row r="50" spans="1:11" x14ac:dyDescent="0.25">
      <c r="A50" s="111" t="s">
        <v>290</v>
      </c>
      <c r="B50" s="27"/>
      <c r="C50" s="34" t="s">
        <v>299</v>
      </c>
      <c r="D50" s="112" t="s">
        <v>300</v>
      </c>
      <c r="E50" s="73">
        <v>250900</v>
      </c>
      <c r="F50" s="84" t="s">
        <v>294</v>
      </c>
      <c r="G50" s="113">
        <v>226779.6</v>
      </c>
      <c r="H50" s="114"/>
      <c r="I50" s="115">
        <f t="shared" si="0"/>
        <v>49121411.020000003</v>
      </c>
      <c r="J50" s="27"/>
      <c r="K50" s="27"/>
    </row>
    <row r="51" spans="1:11" x14ac:dyDescent="0.25">
      <c r="A51" s="111" t="s">
        <v>290</v>
      </c>
      <c r="B51" s="27"/>
      <c r="C51" s="34" t="s">
        <v>299</v>
      </c>
      <c r="D51" s="112" t="s">
        <v>300</v>
      </c>
      <c r="E51" s="73">
        <v>211392</v>
      </c>
      <c r="F51" s="84" t="s">
        <v>294</v>
      </c>
      <c r="G51" s="113">
        <v>17500</v>
      </c>
      <c r="H51" s="114"/>
      <c r="I51" s="115">
        <f t="shared" si="0"/>
        <v>49138911.020000003</v>
      </c>
      <c r="J51" s="27"/>
      <c r="K51" s="27"/>
    </row>
    <row r="52" spans="1:11" x14ac:dyDescent="0.25">
      <c r="A52" s="111" t="s">
        <v>290</v>
      </c>
      <c r="B52" s="27"/>
      <c r="C52" s="34" t="s">
        <v>299</v>
      </c>
      <c r="D52" s="112" t="s">
        <v>300</v>
      </c>
      <c r="E52" s="73">
        <v>211395</v>
      </c>
      <c r="F52" s="84" t="s">
        <v>294</v>
      </c>
      <c r="G52" s="113">
        <v>10500</v>
      </c>
      <c r="H52" s="114"/>
      <c r="I52" s="115">
        <f t="shared" si="0"/>
        <v>49149411.020000003</v>
      </c>
      <c r="J52" s="27"/>
      <c r="K52" s="27"/>
    </row>
    <row r="53" spans="1:11" x14ac:dyDescent="0.25">
      <c r="A53" s="111" t="s">
        <v>290</v>
      </c>
      <c r="B53" s="27"/>
      <c r="C53" s="34" t="s">
        <v>299</v>
      </c>
      <c r="D53" s="112" t="s">
        <v>300</v>
      </c>
      <c r="E53" s="73">
        <v>211398</v>
      </c>
      <c r="F53" s="84" t="s">
        <v>294</v>
      </c>
      <c r="G53" s="113">
        <v>7000</v>
      </c>
      <c r="H53" s="114"/>
      <c r="I53" s="115">
        <f t="shared" si="0"/>
        <v>49156411.020000003</v>
      </c>
      <c r="J53" s="27"/>
      <c r="K53" s="27"/>
    </row>
    <row r="54" spans="1:11" ht="22.5" x14ac:dyDescent="0.25">
      <c r="A54" s="103" t="s">
        <v>290</v>
      </c>
      <c r="B54" s="104"/>
      <c r="C54" s="116" t="s">
        <v>299</v>
      </c>
      <c r="D54" s="117" t="s">
        <v>300</v>
      </c>
      <c r="E54" s="118" t="s">
        <v>317</v>
      </c>
      <c r="F54" s="107" t="s">
        <v>294</v>
      </c>
      <c r="G54" s="119">
        <v>300000</v>
      </c>
      <c r="H54" s="120"/>
      <c r="I54" s="115">
        <f t="shared" si="0"/>
        <v>49456411.020000003</v>
      </c>
      <c r="J54" s="27"/>
      <c r="K54" s="27"/>
    </row>
    <row r="55" spans="1:11" x14ac:dyDescent="0.25">
      <c r="A55" s="111" t="s">
        <v>290</v>
      </c>
      <c r="B55" s="27"/>
      <c r="C55" s="34" t="s">
        <v>299</v>
      </c>
      <c r="D55" s="112" t="s">
        <v>300</v>
      </c>
      <c r="E55" s="73">
        <v>211380</v>
      </c>
      <c r="F55" s="84" t="s">
        <v>294</v>
      </c>
      <c r="G55" s="113">
        <v>24500</v>
      </c>
      <c r="H55" s="114"/>
      <c r="I55" s="115">
        <f t="shared" si="0"/>
        <v>49480911.020000003</v>
      </c>
      <c r="J55" s="27"/>
      <c r="K55" s="27"/>
    </row>
    <row r="56" spans="1:11" x14ac:dyDescent="0.25">
      <c r="A56" s="111" t="s">
        <v>290</v>
      </c>
      <c r="B56" s="27"/>
      <c r="C56" s="34" t="s">
        <v>299</v>
      </c>
      <c r="D56" s="112" t="s">
        <v>300</v>
      </c>
      <c r="E56" s="73">
        <v>211383</v>
      </c>
      <c r="F56" s="84" t="s">
        <v>294</v>
      </c>
      <c r="G56" s="113">
        <v>3500</v>
      </c>
      <c r="H56" s="114"/>
      <c r="I56" s="115">
        <f t="shared" si="0"/>
        <v>49484411.020000003</v>
      </c>
      <c r="J56" s="27"/>
      <c r="K56" s="27"/>
    </row>
    <row r="57" spans="1:11" x14ac:dyDescent="0.25">
      <c r="A57" s="111" t="s">
        <v>290</v>
      </c>
      <c r="B57" s="27"/>
      <c r="C57" s="34" t="s">
        <v>299</v>
      </c>
      <c r="D57" s="112" t="s">
        <v>300</v>
      </c>
      <c r="E57" s="73">
        <v>211386</v>
      </c>
      <c r="F57" s="84" t="s">
        <v>294</v>
      </c>
      <c r="G57" s="113">
        <v>3500</v>
      </c>
      <c r="H57" s="114"/>
      <c r="I57" s="115">
        <f t="shared" si="0"/>
        <v>49487911.020000003</v>
      </c>
      <c r="J57" s="27"/>
      <c r="K57" s="27"/>
    </row>
    <row r="58" spans="1:11" x14ac:dyDescent="0.25">
      <c r="A58" s="111" t="s">
        <v>290</v>
      </c>
      <c r="B58" s="27"/>
      <c r="C58" s="34" t="s">
        <v>299</v>
      </c>
      <c r="D58" s="112" t="s">
        <v>300</v>
      </c>
      <c r="E58" s="121" t="s">
        <v>318</v>
      </c>
      <c r="F58" s="84" t="s">
        <v>294</v>
      </c>
      <c r="G58" s="113">
        <v>413400</v>
      </c>
      <c r="H58" s="114"/>
      <c r="I58" s="115">
        <f t="shared" si="0"/>
        <v>49901311.020000003</v>
      </c>
      <c r="J58" s="27"/>
      <c r="K58" s="27"/>
    </row>
    <row r="59" spans="1:11" x14ac:dyDescent="0.25">
      <c r="A59" s="111" t="s">
        <v>290</v>
      </c>
      <c r="B59" s="27"/>
      <c r="C59" s="34" t="s">
        <v>299</v>
      </c>
      <c r="D59" s="112" t="s">
        <v>300</v>
      </c>
      <c r="E59" s="73" t="s">
        <v>319</v>
      </c>
      <c r="F59" s="84" t="s">
        <v>294</v>
      </c>
      <c r="G59" s="113">
        <v>12000</v>
      </c>
      <c r="H59" s="114"/>
      <c r="I59" s="115">
        <f>+I58+G59</f>
        <v>49913311.020000003</v>
      </c>
      <c r="J59" s="27"/>
      <c r="K59" s="27"/>
    </row>
    <row r="60" spans="1:11" x14ac:dyDescent="0.25">
      <c r="A60" s="111" t="s">
        <v>290</v>
      </c>
      <c r="B60" s="27"/>
      <c r="C60" s="34" t="s">
        <v>299</v>
      </c>
      <c r="D60" s="112" t="s">
        <v>300</v>
      </c>
      <c r="E60" s="73" t="s">
        <v>320</v>
      </c>
      <c r="F60" s="84" t="s">
        <v>294</v>
      </c>
      <c r="G60" s="113">
        <v>600</v>
      </c>
      <c r="H60" s="114"/>
      <c r="I60" s="115">
        <f t="shared" si="0"/>
        <v>49913911.020000003</v>
      </c>
      <c r="J60" s="27"/>
      <c r="K60" s="27"/>
    </row>
    <row r="61" spans="1:11" x14ac:dyDescent="0.25">
      <c r="A61" s="111" t="s">
        <v>290</v>
      </c>
      <c r="B61" s="27"/>
      <c r="C61" s="34" t="s">
        <v>299</v>
      </c>
      <c r="D61" s="112" t="s">
        <v>300</v>
      </c>
      <c r="E61" s="73" t="s">
        <v>321</v>
      </c>
      <c r="F61" s="84" t="s">
        <v>294</v>
      </c>
      <c r="G61" s="113">
        <v>9000</v>
      </c>
      <c r="H61" s="114"/>
      <c r="I61" s="115">
        <f t="shared" si="0"/>
        <v>49922911.020000003</v>
      </c>
      <c r="J61" s="27"/>
      <c r="K61" s="27"/>
    </row>
    <row r="62" spans="1:11" x14ac:dyDescent="0.25">
      <c r="A62" s="111" t="s">
        <v>290</v>
      </c>
      <c r="B62" s="27"/>
      <c r="C62" s="34" t="s">
        <v>299</v>
      </c>
      <c r="D62" s="112" t="s">
        <v>300</v>
      </c>
      <c r="E62" s="73" t="s">
        <v>322</v>
      </c>
      <c r="F62" s="84" t="s">
        <v>294</v>
      </c>
      <c r="G62" s="113">
        <v>9450</v>
      </c>
      <c r="H62" s="114"/>
      <c r="I62" s="115">
        <f t="shared" si="0"/>
        <v>49932361.020000003</v>
      </c>
      <c r="J62" s="27"/>
      <c r="K62" s="27"/>
    </row>
    <row r="63" spans="1:11" x14ac:dyDescent="0.25">
      <c r="A63" s="111" t="s">
        <v>290</v>
      </c>
      <c r="B63" s="27"/>
      <c r="C63" s="34" t="s">
        <v>299</v>
      </c>
      <c r="D63" s="112" t="s">
        <v>300</v>
      </c>
      <c r="E63" s="121" t="s">
        <v>323</v>
      </c>
      <c r="F63" s="84" t="s">
        <v>294</v>
      </c>
      <c r="G63" s="113">
        <v>210600</v>
      </c>
      <c r="H63" s="114"/>
      <c r="I63" s="115">
        <f t="shared" si="0"/>
        <v>50142961.020000003</v>
      </c>
      <c r="J63" s="27"/>
      <c r="K63" s="27"/>
    </row>
    <row r="64" spans="1:11" x14ac:dyDescent="0.25">
      <c r="A64" s="111" t="s">
        <v>290</v>
      </c>
      <c r="B64" s="27"/>
      <c r="C64" s="34" t="s">
        <v>299</v>
      </c>
      <c r="D64" s="112" t="s">
        <v>300</v>
      </c>
      <c r="E64" s="73" t="s">
        <v>324</v>
      </c>
      <c r="F64" s="84" t="s">
        <v>294</v>
      </c>
      <c r="G64" s="113">
        <v>80000</v>
      </c>
      <c r="H64" s="114"/>
      <c r="I64" s="115">
        <f t="shared" si="0"/>
        <v>50222961.020000003</v>
      </c>
      <c r="J64" s="27"/>
      <c r="K64" s="27"/>
    </row>
    <row r="65" spans="1:11" x14ac:dyDescent="0.25">
      <c r="A65" s="111" t="s">
        <v>290</v>
      </c>
      <c r="B65" s="27"/>
      <c r="C65" s="34" t="s">
        <v>299</v>
      </c>
      <c r="D65" s="112" t="s">
        <v>300</v>
      </c>
      <c r="E65" s="73" t="s">
        <v>325</v>
      </c>
      <c r="F65" s="84" t="s">
        <v>294</v>
      </c>
      <c r="G65" s="113">
        <v>18900</v>
      </c>
      <c r="H65" s="114"/>
      <c r="I65" s="115">
        <f t="shared" si="0"/>
        <v>50241861.020000003</v>
      </c>
      <c r="J65" s="27"/>
      <c r="K65" s="27"/>
    </row>
    <row r="66" spans="1:11" x14ac:dyDescent="0.25">
      <c r="A66" s="111" t="s">
        <v>290</v>
      </c>
      <c r="B66" s="27"/>
      <c r="C66" s="34" t="s">
        <v>299</v>
      </c>
      <c r="D66" s="112" t="s">
        <v>300</v>
      </c>
      <c r="E66" s="73" t="s">
        <v>326</v>
      </c>
      <c r="F66" s="84" t="s">
        <v>294</v>
      </c>
      <c r="G66" s="113">
        <v>15917.1</v>
      </c>
      <c r="H66" s="114"/>
      <c r="I66" s="115">
        <f>+I65+G66</f>
        <v>50257778.120000005</v>
      </c>
      <c r="J66" s="27"/>
      <c r="K66" s="27"/>
    </row>
    <row r="67" spans="1:11" x14ac:dyDescent="0.25">
      <c r="A67" s="111" t="s">
        <v>290</v>
      </c>
      <c r="B67" s="27"/>
      <c r="C67" s="34" t="s">
        <v>299</v>
      </c>
      <c r="D67" s="112" t="s">
        <v>300</v>
      </c>
      <c r="E67" s="73" t="s">
        <v>327</v>
      </c>
      <c r="F67" s="84" t="s">
        <v>294</v>
      </c>
      <c r="G67" s="113">
        <v>22060</v>
      </c>
      <c r="H67" s="114"/>
      <c r="I67" s="115">
        <f t="shared" si="0"/>
        <v>50279838.120000005</v>
      </c>
      <c r="J67" s="27"/>
      <c r="K67" s="27"/>
    </row>
    <row r="68" spans="1:11" x14ac:dyDescent="0.25">
      <c r="A68" s="111" t="s">
        <v>290</v>
      </c>
      <c r="B68" s="27"/>
      <c r="C68" s="34" t="s">
        <v>299</v>
      </c>
      <c r="D68" s="112" t="s">
        <v>300</v>
      </c>
      <c r="E68" s="73" t="s">
        <v>328</v>
      </c>
      <c r="F68" s="84" t="s">
        <v>294</v>
      </c>
      <c r="G68" s="113">
        <v>92400</v>
      </c>
      <c r="H68" s="114"/>
      <c r="I68" s="115">
        <f t="shared" si="0"/>
        <v>50372238.120000005</v>
      </c>
      <c r="J68" s="27"/>
      <c r="K68" s="27"/>
    </row>
    <row r="69" spans="1:11" x14ac:dyDescent="0.25">
      <c r="A69" s="111" t="s">
        <v>290</v>
      </c>
      <c r="B69" s="27"/>
      <c r="C69" s="34" t="s">
        <v>299</v>
      </c>
      <c r="D69" s="112" t="s">
        <v>300</v>
      </c>
      <c r="E69" s="121" t="s">
        <v>329</v>
      </c>
      <c r="F69" s="84" t="s">
        <v>294</v>
      </c>
      <c r="G69" s="113">
        <v>104000</v>
      </c>
      <c r="H69" s="114"/>
      <c r="I69" s="115">
        <f t="shared" si="0"/>
        <v>50476238.120000005</v>
      </c>
      <c r="J69" s="27"/>
      <c r="K69" s="27"/>
    </row>
    <row r="70" spans="1:11" x14ac:dyDescent="0.25">
      <c r="A70" s="111" t="s">
        <v>290</v>
      </c>
      <c r="B70" s="27"/>
      <c r="C70" s="34" t="s">
        <v>299</v>
      </c>
      <c r="D70" s="112" t="s">
        <v>300</v>
      </c>
      <c r="E70" s="73" t="s">
        <v>330</v>
      </c>
      <c r="F70" s="84" t="s">
        <v>294</v>
      </c>
      <c r="G70" s="113">
        <v>81500</v>
      </c>
      <c r="H70" s="114"/>
      <c r="I70" s="115">
        <f t="shared" si="0"/>
        <v>50557738.120000005</v>
      </c>
      <c r="J70" s="27"/>
      <c r="K70" s="27"/>
    </row>
    <row r="71" spans="1:11" x14ac:dyDescent="0.25">
      <c r="A71" s="111" t="s">
        <v>290</v>
      </c>
      <c r="B71" s="27"/>
      <c r="C71" s="34" t="s">
        <v>299</v>
      </c>
      <c r="D71" s="112" t="s">
        <v>300</v>
      </c>
      <c r="E71" s="73" t="s">
        <v>331</v>
      </c>
      <c r="F71" s="84" t="s">
        <v>294</v>
      </c>
      <c r="G71" s="113">
        <v>12000</v>
      </c>
      <c r="H71" s="114"/>
      <c r="I71" s="115">
        <f t="shared" si="0"/>
        <v>50569738.120000005</v>
      </c>
      <c r="J71" s="27"/>
      <c r="K71" s="27"/>
    </row>
    <row r="72" spans="1:11" x14ac:dyDescent="0.25">
      <c r="A72" s="111" t="s">
        <v>290</v>
      </c>
      <c r="B72" s="27"/>
      <c r="C72" s="34" t="s">
        <v>299</v>
      </c>
      <c r="D72" s="112" t="s">
        <v>300</v>
      </c>
      <c r="E72" s="73" t="s">
        <v>332</v>
      </c>
      <c r="F72" s="84" t="s">
        <v>294</v>
      </c>
      <c r="G72" s="113">
        <v>8000</v>
      </c>
      <c r="H72" s="114"/>
      <c r="I72" s="115">
        <f t="shared" si="0"/>
        <v>50577738.120000005</v>
      </c>
      <c r="J72" s="27"/>
      <c r="K72" s="27"/>
    </row>
    <row r="73" spans="1:11" x14ac:dyDescent="0.25">
      <c r="A73" s="111" t="s">
        <v>290</v>
      </c>
      <c r="B73" s="27"/>
      <c r="C73" s="34" t="s">
        <v>299</v>
      </c>
      <c r="D73" s="112" t="s">
        <v>300</v>
      </c>
      <c r="E73" s="73" t="s">
        <v>333</v>
      </c>
      <c r="F73" s="84" t="s">
        <v>294</v>
      </c>
      <c r="G73" s="113">
        <v>4000</v>
      </c>
      <c r="H73" s="114"/>
      <c r="I73" s="115">
        <f t="shared" si="0"/>
        <v>50581738.120000005</v>
      </c>
      <c r="J73" s="27"/>
      <c r="K73" s="27"/>
    </row>
    <row r="74" spans="1:11" ht="27.75" customHeight="1" x14ac:dyDescent="0.25">
      <c r="A74" s="103" t="s">
        <v>290</v>
      </c>
      <c r="B74" s="104"/>
      <c r="C74" s="116" t="s">
        <v>299</v>
      </c>
      <c r="D74" s="117" t="s">
        <v>300</v>
      </c>
      <c r="E74" s="122" t="s">
        <v>334</v>
      </c>
      <c r="F74" s="107" t="s">
        <v>294</v>
      </c>
      <c r="G74" s="119">
        <v>108750</v>
      </c>
      <c r="H74" s="120"/>
      <c r="I74" s="115">
        <f t="shared" si="0"/>
        <v>50690488.120000005</v>
      </c>
      <c r="J74" s="27"/>
      <c r="K74" s="27"/>
    </row>
    <row r="75" spans="1:11" ht="27.75" customHeight="1" x14ac:dyDescent="0.25">
      <c r="A75" s="103" t="s">
        <v>290</v>
      </c>
      <c r="B75" s="104"/>
      <c r="C75" s="116" t="s">
        <v>299</v>
      </c>
      <c r="D75" s="117" t="s">
        <v>300</v>
      </c>
      <c r="E75" s="122" t="s">
        <v>335</v>
      </c>
      <c r="F75" s="107" t="s">
        <v>294</v>
      </c>
      <c r="G75" s="119">
        <v>89906</v>
      </c>
      <c r="H75" s="120"/>
      <c r="I75" s="115">
        <f t="shared" si="0"/>
        <v>50780394.120000005</v>
      </c>
      <c r="J75" s="27"/>
      <c r="K75" s="27"/>
    </row>
    <row r="76" spans="1:11" ht="22.5" x14ac:dyDescent="0.25">
      <c r="A76" s="103" t="s">
        <v>290</v>
      </c>
      <c r="B76" s="104"/>
      <c r="C76" s="116" t="s">
        <v>299</v>
      </c>
      <c r="D76" s="117" t="s">
        <v>300</v>
      </c>
      <c r="E76" s="122" t="s">
        <v>336</v>
      </c>
      <c r="F76" s="107" t="s">
        <v>294</v>
      </c>
      <c r="G76" s="119">
        <v>17350</v>
      </c>
      <c r="H76" s="120"/>
      <c r="I76" s="115">
        <f t="shared" si="0"/>
        <v>50797744.120000005</v>
      </c>
      <c r="J76" s="27"/>
      <c r="K76" s="27"/>
    </row>
    <row r="77" spans="1:11" x14ac:dyDescent="0.25">
      <c r="A77" s="111" t="s">
        <v>290</v>
      </c>
      <c r="B77" s="27"/>
      <c r="C77" s="34" t="s">
        <v>299</v>
      </c>
      <c r="D77" s="112" t="s">
        <v>300</v>
      </c>
      <c r="E77" s="73" t="s">
        <v>337</v>
      </c>
      <c r="F77" s="84" t="s">
        <v>294</v>
      </c>
      <c r="G77" s="113">
        <v>7000</v>
      </c>
      <c r="H77" s="114"/>
      <c r="I77" s="115">
        <f t="shared" si="0"/>
        <v>50804744.120000005</v>
      </c>
      <c r="J77" s="27"/>
      <c r="K77" s="27"/>
    </row>
    <row r="78" spans="1:11" x14ac:dyDescent="0.25">
      <c r="A78" s="111" t="s">
        <v>290</v>
      </c>
      <c r="B78" s="27"/>
      <c r="C78" s="34" t="s">
        <v>299</v>
      </c>
      <c r="D78" s="112" t="s">
        <v>300</v>
      </c>
      <c r="E78" s="73" t="s">
        <v>338</v>
      </c>
      <c r="F78" s="84" t="s">
        <v>294</v>
      </c>
      <c r="G78" s="113">
        <v>164400</v>
      </c>
      <c r="H78" s="114"/>
      <c r="I78" s="115">
        <f>+I77+G78</f>
        <v>50969144.120000005</v>
      </c>
      <c r="J78" s="27"/>
      <c r="K78" s="27"/>
    </row>
    <row r="79" spans="1:11" x14ac:dyDescent="0.25">
      <c r="A79" s="111" t="s">
        <v>290</v>
      </c>
      <c r="B79" s="27"/>
      <c r="C79" s="34" t="s">
        <v>299</v>
      </c>
      <c r="D79" s="112" t="s">
        <v>300</v>
      </c>
      <c r="E79" s="73" t="s">
        <v>339</v>
      </c>
      <c r="F79" s="84" t="s">
        <v>294</v>
      </c>
      <c r="G79" s="113">
        <v>7500</v>
      </c>
      <c r="H79" s="114"/>
      <c r="I79" s="115">
        <f t="shared" si="0"/>
        <v>50976644.120000005</v>
      </c>
      <c r="J79" s="27"/>
      <c r="K79" s="27"/>
    </row>
    <row r="80" spans="1:11" x14ac:dyDescent="0.25">
      <c r="A80" s="111" t="s">
        <v>290</v>
      </c>
      <c r="B80" s="27"/>
      <c r="C80" s="34" t="s">
        <v>299</v>
      </c>
      <c r="D80" s="112" t="s">
        <v>300</v>
      </c>
      <c r="E80" s="73" t="s">
        <v>340</v>
      </c>
      <c r="F80" s="84" t="s">
        <v>294</v>
      </c>
      <c r="G80" s="113">
        <v>185190</v>
      </c>
      <c r="H80" s="114"/>
      <c r="I80" s="115">
        <f t="shared" si="0"/>
        <v>51161834.120000005</v>
      </c>
      <c r="J80" s="27"/>
      <c r="K80" s="27"/>
    </row>
    <row r="81" spans="1:11" x14ac:dyDescent="0.25">
      <c r="A81" s="111" t="s">
        <v>290</v>
      </c>
      <c r="B81" s="27"/>
      <c r="C81" s="34" t="s">
        <v>299</v>
      </c>
      <c r="D81" s="112" t="s">
        <v>300</v>
      </c>
      <c r="E81" s="73" t="s">
        <v>341</v>
      </c>
      <c r="F81" s="84" t="s">
        <v>294</v>
      </c>
      <c r="G81" s="113">
        <v>47290</v>
      </c>
      <c r="H81" s="114"/>
      <c r="I81" s="115">
        <f t="shared" si="0"/>
        <v>51209124.120000005</v>
      </c>
      <c r="J81" s="27"/>
      <c r="K81" s="27"/>
    </row>
    <row r="82" spans="1:11" x14ac:dyDescent="0.25">
      <c r="A82" s="111" t="s">
        <v>290</v>
      </c>
      <c r="B82" s="27"/>
      <c r="C82" s="34" t="s">
        <v>299</v>
      </c>
      <c r="D82" s="112" t="s">
        <v>300</v>
      </c>
      <c r="E82" s="73" t="s">
        <v>342</v>
      </c>
      <c r="F82" s="84" t="s">
        <v>294</v>
      </c>
      <c r="G82" s="113">
        <v>7000</v>
      </c>
      <c r="H82" s="114"/>
      <c r="I82" s="115">
        <f t="shared" ref="I82:I89" si="1">+I81+G82</f>
        <v>51216124.120000005</v>
      </c>
      <c r="J82" s="27"/>
      <c r="K82" s="27"/>
    </row>
    <row r="83" spans="1:11" x14ac:dyDescent="0.25">
      <c r="A83" s="111" t="s">
        <v>290</v>
      </c>
      <c r="B83" s="27"/>
      <c r="C83" s="34" t="s">
        <v>299</v>
      </c>
      <c r="D83" s="112" t="s">
        <v>300</v>
      </c>
      <c r="E83" s="73" t="s">
        <v>343</v>
      </c>
      <c r="F83" s="84" t="s">
        <v>294</v>
      </c>
      <c r="G83" s="113">
        <v>7000</v>
      </c>
      <c r="H83" s="114"/>
      <c r="I83" s="115">
        <f t="shared" si="1"/>
        <v>51223124.120000005</v>
      </c>
      <c r="J83" s="27"/>
      <c r="K83" s="27"/>
    </row>
    <row r="84" spans="1:11" x14ac:dyDescent="0.25">
      <c r="A84" s="111" t="s">
        <v>290</v>
      </c>
      <c r="B84" s="27"/>
      <c r="C84" s="34" t="s">
        <v>299</v>
      </c>
      <c r="D84" s="112" t="s">
        <v>300</v>
      </c>
      <c r="E84" s="73" t="s">
        <v>344</v>
      </c>
      <c r="F84" s="84" t="s">
        <v>294</v>
      </c>
      <c r="G84" s="113">
        <v>3500</v>
      </c>
      <c r="H84" s="114"/>
      <c r="I84" s="115">
        <f t="shared" si="1"/>
        <v>51226624.120000005</v>
      </c>
      <c r="J84" s="27"/>
      <c r="K84" s="27"/>
    </row>
    <row r="85" spans="1:11" x14ac:dyDescent="0.25">
      <c r="A85" s="111" t="s">
        <v>290</v>
      </c>
      <c r="B85" s="27"/>
      <c r="C85" s="34" t="s">
        <v>299</v>
      </c>
      <c r="D85" s="112" t="s">
        <v>300</v>
      </c>
      <c r="E85" s="73" t="s">
        <v>345</v>
      </c>
      <c r="F85" s="84" t="s">
        <v>294</v>
      </c>
      <c r="G85" s="113">
        <v>3500</v>
      </c>
      <c r="H85" s="114"/>
      <c r="I85" s="115">
        <f t="shared" si="1"/>
        <v>51230124.120000005</v>
      </c>
      <c r="J85" s="27"/>
      <c r="K85" s="27"/>
    </row>
    <row r="86" spans="1:11" x14ac:dyDescent="0.25">
      <c r="A86" s="111" t="s">
        <v>290</v>
      </c>
      <c r="B86" s="27"/>
      <c r="C86" s="34" t="s">
        <v>299</v>
      </c>
      <c r="D86" s="112" t="s">
        <v>300</v>
      </c>
      <c r="E86" s="73" t="s">
        <v>346</v>
      </c>
      <c r="F86" s="84" t="s">
        <v>294</v>
      </c>
      <c r="G86" s="113">
        <v>7000</v>
      </c>
      <c r="H86" s="114"/>
      <c r="I86" s="115">
        <f t="shared" si="1"/>
        <v>51237124.120000005</v>
      </c>
      <c r="J86" s="27"/>
      <c r="K86" s="27"/>
    </row>
    <row r="87" spans="1:11" x14ac:dyDescent="0.25">
      <c r="A87" s="111" t="s">
        <v>290</v>
      </c>
      <c r="B87" s="27"/>
      <c r="C87" s="34" t="s">
        <v>299</v>
      </c>
      <c r="D87" s="112" t="s">
        <v>300</v>
      </c>
      <c r="E87" s="73" t="s">
        <v>347</v>
      </c>
      <c r="F87" s="84" t="s">
        <v>294</v>
      </c>
      <c r="G87" s="113">
        <v>3500</v>
      </c>
      <c r="H87" s="114"/>
      <c r="I87" s="115">
        <f t="shared" si="1"/>
        <v>51240624.120000005</v>
      </c>
      <c r="J87" s="27"/>
      <c r="K87" s="27"/>
    </row>
    <row r="88" spans="1:11" ht="22.5" x14ac:dyDescent="0.25">
      <c r="A88" s="103" t="s">
        <v>290</v>
      </c>
      <c r="B88" s="104"/>
      <c r="C88" s="116" t="s">
        <v>299</v>
      </c>
      <c r="D88" s="117" t="s">
        <v>300</v>
      </c>
      <c r="E88" s="122" t="s">
        <v>348</v>
      </c>
      <c r="F88" s="107" t="s">
        <v>294</v>
      </c>
      <c r="G88" s="119">
        <v>501300</v>
      </c>
      <c r="H88" s="120"/>
      <c r="I88" s="109">
        <f t="shared" si="1"/>
        <v>51741924.120000005</v>
      </c>
      <c r="J88" s="27"/>
      <c r="K88" s="27"/>
    </row>
    <row r="89" spans="1:11" ht="22.5" x14ac:dyDescent="0.25">
      <c r="A89" s="103" t="s">
        <v>290</v>
      </c>
      <c r="B89" s="104"/>
      <c r="C89" s="116" t="s">
        <v>299</v>
      </c>
      <c r="D89" s="117" t="s">
        <v>300</v>
      </c>
      <c r="E89" s="122" t="s">
        <v>349</v>
      </c>
      <c r="F89" s="107" t="s">
        <v>294</v>
      </c>
      <c r="G89" s="119">
        <v>401680</v>
      </c>
      <c r="H89" s="120"/>
      <c r="I89" s="109">
        <f t="shared" si="1"/>
        <v>52143604.120000005</v>
      </c>
      <c r="J89" s="27"/>
      <c r="K89" s="27"/>
    </row>
    <row r="90" spans="1:11" x14ac:dyDescent="0.25">
      <c r="A90" s="111" t="s">
        <v>290</v>
      </c>
      <c r="B90" s="27"/>
      <c r="C90" s="34" t="s">
        <v>350</v>
      </c>
      <c r="D90" s="112" t="s">
        <v>351</v>
      </c>
      <c r="E90" s="73">
        <v>211082</v>
      </c>
      <c r="F90" s="84" t="s">
        <v>352</v>
      </c>
      <c r="G90" s="113">
        <v>325468.63</v>
      </c>
      <c r="H90" s="114"/>
      <c r="I90" s="115">
        <f>+I89+G90</f>
        <v>52469072.750000007</v>
      </c>
      <c r="J90" s="27"/>
      <c r="K90" s="27"/>
    </row>
    <row r="91" spans="1:11" x14ac:dyDescent="0.25">
      <c r="A91" s="111" t="s">
        <v>290</v>
      </c>
      <c r="B91" s="27"/>
      <c r="C91" s="34" t="s">
        <v>350</v>
      </c>
      <c r="D91" s="112" t="s">
        <v>351</v>
      </c>
      <c r="E91" s="73" t="s">
        <v>353</v>
      </c>
      <c r="F91" s="84" t="s">
        <v>352</v>
      </c>
      <c r="G91" s="113">
        <v>3440</v>
      </c>
      <c r="H91" s="114"/>
      <c r="I91" s="115">
        <f t="shared" ref="I91:I103" si="2">+I90+G91</f>
        <v>52472512.750000007</v>
      </c>
      <c r="J91" s="27"/>
      <c r="K91" s="27"/>
    </row>
    <row r="92" spans="1:11" x14ac:dyDescent="0.25">
      <c r="A92" s="111" t="s">
        <v>290</v>
      </c>
      <c r="B92" s="27"/>
      <c r="C92" s="34" t="s">
        <v>354</v>
      </c>
      <c r="D92" s="112" t="s">
        <v>355</v>
      </c>
      <c r="E92" s="84">
        <v>819012</v>
      </c>
      <c r="F92" s="84" t="s">
        <v>294</v>
      </c>
      <c r="G92" s="113">
        <v>3500</v>
      </c>
      <c r="H92" s="114"/>
      <c r="I92" s="115">
        <f t="shared" si="2"/>
        <v>52476012.750000007</v>
      </c>
      <c r="J92" s="27"/>
      <c r="K92" s="27"/>
    </row>
    <row r="93" spans="1:11" x14ac:dyDescent="0.25">
      <c r="A93" s="111" t="s">
        <v>290</v>
      </c>
      <c r="B93" s="27"/>
      <c r="C93" s="34" t="s">
        <v>354</v>
      </c>
      <c r="D93" s="112" t="s">
        <v>355</v>
      </c>
      <c r="E93" s="84">
        <v>819015</v>
      </c>
      <c r="F93" s="84" t="s">
        <v>294</v>
      </c>
      <c r="G93" s="113">
        <v>1750</v>
      </c>
      <c r="H93" s="114"/>
      <c r="I93" s="115">
        <f t="shared" si="2"/>
        <v>52477762.750000007</v>
      </c>
      <c r="J93" s="27"/>
      <c r="K93" s="27"/>
    </row>
    <row r="94" spans="1:11" x14ac:dyDescent="0.25">
      <c r="A94" s="111" t="s">
        <v>290</v>
      </c>
      <c r="B94" s="27"/>
      <c r="C94" s="34" t="s">
        <v>354</v>
      </c>
      <c r="D94" s="112" t="s">
        <v>355</v>
      </c>
      <c r="E94" s="84">
        <v>820018</v>
      </c>
      <c r="F94" s="84" t="s">
        <v>294</v>
      </c>
      <c r="G94" s="113">
        <v>3500</v>
      </c>
      <c r="H94" s="114"/>
      <c r="I94" s="115">
        <f t="shared" si="2"/>
        <v>52481262.750000007</v>
      </c>
      <c r="J94" s="27"/>
      <c r="K94" s="27"/>
    </row>
    <row r="95" spans="1:11" x14ac:dyDescent="0.25">
      <c r="A95" s="111"/>
      <c r="B95" s="27"/>
      <c r="C95" s="34" t="s">
        <v>354</v>
      </c>
      <c r="D95" s="112" t="s">
        <v>355</v>
      </c>
      <c r="E95" s="84">
        <v>821021</v>
      </c>
      <c r="F95" s="84" t="s">
        <v>294</v>
      </c>
      <c r="G95" s="113">
        <v>3500</v>
      </c>
      <c r="H95" s="114"/>
      <c r="I95" s="115">
        <f t="shared" si="2"/>
        <v>52484762.750000007</v>
      </c>
      <c r="J95" s="27"/>
      <c r="K95" s="27"/>
    </row>
    <row r="96" spans="1:11" x14ac:dyDescent="0.25">
      <c r="A96" s="111" t="s">
        <v>290</v>
      </c>
      <c r="B96" s="27"/>
      <c r="C96" s="34" t="s">
        <v>354</v>
      </c>
      <c r="D96" s="112" t="s">
        <v>355</v>
      </c>
      <c r="E96" s="84">
        <v>822024</v>
      </c>
      <c r="F96" s="84" t="s">
        <v>294</v>
      </c>
      <c r="G96" s="113">
        <v>1750</v>
      </c>
      <c r="H96" s="114"/>
      <c r="I96" s="115">
        <f t="shared" si="2"/>
        <v>52486512.750000007</v>
      </c>
      <c r="J96" s="27"/>
      <c r="K96" s="27"/>
    </row>
    <row r="97" spans="1:11" x14ac:dyDescent="0.25">
      <c r="A97" s="111" t="s">
        <v>290</v>
      </c>
      <c r="B97" s="27"/>
      <c r="C97" s="34" t="s">
        <v>354</v>
      </c>
      <c r="D97" s="112" t="s">
        <v>355</v>
      </c>
      <c r="E97" s="84">
        <v>823027</v>
      </c>
      <c r="F97" s="84" t="s">
        <v>294</v>
      </c>
      <c r="G97" s="113">
        <v>3500</v>
      </c>
      <c r="H97" s="114"/>
      <c r="I97" s="115">
        <f t="shared" si="2"/>
        <v>52490012.750000007</v>
      </c>
      <c r="J97" s="27"/>
      <c r="K97" s="27"/>
    </row>
    <row r="98" spans="1:11" x14ac:dyDescent="0.25">
      <c r="A98" s="111" t="s">
        <v>290</v>
      </c>
      <c r="B98" s="27"/>
      <c r="C98" s="34" t="s">
        <v>354</v>
      </c>
      <c r="D98" s="112" t="s">
        <v>355</v>
      </c>
      <c r="E98" s="84">
        <v>825030</v>
      </c>
      <c r="F98" s="84" t="s">
        <v>294</v>
      </c>
      <c r="G98" s="113">
        <v>3500</v>
      </c>
      <c r="H98" s="114"/>
      <c r="I98" s="115">
        <f t="shared" si="2"/>
        <v>52493512.750000007</v>
      </c>
      <c r="J98" s="27"/>
      <c r="K98" s="27"/>
    </row>
    <row r="99" spans="1:11" x14ac:dyDescent="0.25">
      <c r="A99" s="111" t="s">
        <v>290</v>
      </c>
      <c r="B99" s="27"/>
      <c r="C99" s="34" t="s">
        <v>354</v>
      </c>
      <c r="D99" s="112" t="s">
        <v>355</v>
      </c>
      <c r="E99" s="84">
        <v>826033</v>
      </c>
      <c r="F99" s="84" t="s">
        <v>294</v>
      </c>
      <c r="G99" s="113">
        <v>1750</v>
      </c>
      <c r="H99" s="114"/>
      <c r="I99" s="115">
        <f t="shared" si="2"/>
        <v>52495262.750000007</v>
      </c>
      <c r="J99" s="27"/>
      <c r="K99" s="27"/>
    </row>
    <row r="100" spans="1:11" x14ac:dyDescent="0.25">
      <c r="A100" s="111" t="s">
        <v>290</v>
      </c>
      <c r="B100" s="27"/>
      <c r="C100" s="34" t="s">
        <v>354</v>
      </c>
      <c r="D100" s="112" t="s">
        <v>355</v>
      </c>
      <c r="E100" s="84">
        <v>827036</v>
      </c>
      <c r="F100" s="84" t="s">
        <v>294</v>
      </c>
      <c r="G100" s="113">
        <v>3500</v>
      </c>
      <c r="H100" s="114"/>
      <c r="I100" s="115">
        <f t="shared" si="2"/>
        <v>52498762.750000007</v>
      </c>
      <c r="J100" s="27"/>
      <c r="K100" s="27"/>
    </row>
    <row r="101" spans="1:11" x14ac:dyDescent="0.25">
      <c r="A101" s="111" t="s">
        <v>290</v>
      </c>
      <c r="B101" s="27"/>
      <c r="C101" s="34" t="s">
        <v>354</v>
      </c>
      <c r="D101" s="112" t="s">
        <v>355</v>
      </c>
      <c r="E101" s="84">
        <v>828039</v>
      </c>
      <c r="F101" s="84" t="s">
        <v>294</v>
      </c>
      <c r="G101" s="113">
        <v>1750</v>
      </c>
      <c r="H101" s="114"/>
      <c r="I101" s="115">
        <f t="shared" si="2"/>
        <v>52500512.750000007</v>
      </c>
      <c r="J101" s="27"/>
      <c r="K101" s="27"/>
    </row>
    <row r="102" spans="1:11" x14ac:dyDescent="0.25">
      <c r="A102" s="111" t="s">
        <v>290</v>
      </c>
      <c r="B102" s="27"/>
      <c r="C102" s="34" t="s">
        <v>354</v>
      </c>
      <c r="D102" s="112" t="s">
        <v>355</v>
      </c>
      <c r="E102" s="84">
        <v>829042</v>
      </c>
      <c r="F102" s="84" t="s">
        <v>294</v>
      </c>
      <c r="G102" s="113">
        <v>1750</v>
      </c>
      <c r="H102" s="114"/>
      <c r="I102" s="115">
        <f t="shared" si="2"/>
        <v>52502262.750000007</v>
      </c>
      <c r="J102" s="27"/>
      <c r="K102" s="27"/>
    </row>
    <row r="103" spans="1:11" x14ac:dyDescent="0.25">
      <c r="A103" s="111" t="s">
        <v>290</v>
      </c>
      <c r="B103" s="27"/>
      <c r="C103" s="34" t="s">
        <v>354</v>
      </c>
      <c r="D103" s="112" t="s">
        <v>355</v>
      </c>
      <c r="E103" s="84">
        <v>829044</v>
      </c>
      <c r="F103" s="84" t="s">
        <v>294</v>
      </c>
      <c r="G103" s="113">
        <v>12000</v>
      </c>
      <c r="H103" s="114"/>
      <c r="I103" s="115">
        <f t="shared" si="2"/>
        <v>52514262.750000007</v>
      </c>
      <c r="J103" s="27"/>
      <c r="K103" s="27"/>
    </row>
    <row r="104" spans="1:11" x14ac:dyDescent="0.25">
      <c r="A104" s="111" t="s">
        <v>290</v>
      </c>
      <c r="B104" s="27"/>
      <c r="C104" s="34" t="s">
        <v>354</v>
      </c>
      <c r="D104" s="112" t="s">
        <v>355</v>
      </c>
      <c r="E104" s="84">
        <v>829045</v>
      </c>
      <c r="F104" s="84" t="s">
        <v>294</v>
      </c>
      <c r="G104" s="113">
        <v>3500</v>
      </c>
      <c r="H104" s="114"/>
      <c r="I104" s="115">
        <f>+I103+G104</f>
        <v>52517762.750000007</v>
      </c>
      <c r="J104" s="27"/>
      <c r="K104" s="27"/>
    </row>
    <row r="105" spans="1:11" x14ac:dyDescent="0.25">
      <c r="A105" s="111" t="s">
        <v>290</v>
      </c>
      <c r="B105" s="27"/>
      <c r="C105" s="34" t="s">
        <v>354</v>
      </c>
      <c r="D105" s="112" t="s">
        <v>355</v>
      </c>
      <c r="E105" s="84">
        <v>831048</v>
      </c>
      <c r="F105" s="84" t="s">
        <v>294</v>
      </c>
      <c r="G105" s="113">
        <v>3500</v>
      </c>
      <c r="H105" s="114"/>
      <c r="I105" s="115">
        <f t="shared" ref="I105:I122" si="3">+I104+G105</f>
        <v>52521262.750000007</v>
      </c>
      <c r="J105" s="27"/>
      <c r="K105" s="27"/>
    </row>
    <row r="106" spans="1:11" x14ac:dyDescent="0.25">
      <c r="A106" s="111" t="s">
        <v>290</v>
      </c>
      <c r="B106" s="27"/>
      <c r="C106" s="34" t="s">
        <v>354</v>
      </c>
      <c r="D106" s="112" t="s">
        <v>355</v>
      </c>
      <c r="E106" s="84">
        <v>832051</v>
      </c>
      <c r="F106" s="84" t="s">
        <v>294</v>
      </c>
      <c r="G106" s="113">
        <v>3500</v>
      </c>
      <c r="H106" s="114"/>
      <c r="I106" s="115">
        <f t="shared" si="3"/>
        <v>52524762.750000007</v>
      </c>
      <c r="J106" s="27"/>
      <c r="K106" s="27"/>
    </row>
    <row r="107" spans="1:11" x14ac:dyDescent="0.25">
      <c r="A107" s="111" t="s">
        <v>290</v>
      </c>
      <c r="B107" s="27"/>
      <c r="C107" s="34" t="s">
        <v>354</v>
      </c>
      <c r="D107" s="112" t="s">
        <v>355</v>
      </c>
      <c r="E107" s="84">
        <v>833054</v>
      </c>
      <c r="F107" s="84" t="s">
        <v>294</v>
      </c>
      <c r="G107" s="113">
        <v>7000</v>
      </c>
      <c r="H107" s="114"/>
      <c r="I107" s="115">
        <f t="shared" si="3"/>
        <v>52531762.750000007</v>
      </c>
      <c r="J107" s="27"/>
      <c r="K107" s="27"/>
    </row>
    <row r="108" spans="1:11" x14ac:dyDescent="0.25">
      <c r="A108" s="111" t="s">
        <v>290</v>
      </c>
      <c r="B108" s="27"/>
      <c r="C108" s="34" t="s">
        <v>354</v>
      </c>
      <c r="D108" s="112" t="s">
        <v>355</v>
      </c>
      <c r="E108" s="84">
        <v>935130</v>
      </c>
      <c r="F108" s="84" t="s">
        <v>294</v>
      </c>
      <c r="G108" s="113">
        <v>16000</v>
      </c>
      <c r="H108" s="114"/>
      <c r="I108" s="115">
        <f t="shared" si="3"/>
        <v>52547762.750000007</v>
      </c>
      <c r="J108" s="27"/>
      <c r="K108" s="27"/>
    </row>
    <row r="109" spans="1:11" x14ac:dyDescent="0.25">
      <c r="A109" s="111" t="s">
        <v>290</v>
      </c>
      <c r="B109" s="27"/>
      <c r="C109" s="34" t="s">
        <v>354</v>
      </c>
      <c r="D109" s="112" t="s">
        <v>355</v>
      </c>
      <c r="E109" s="84">
        <v>103271</v>
      </c>
      <c r="F109" s="84" t="s">
        <v>294</v>
      </c>
      <c r="G109" s="113">
        <v>350000</v>
      </c>
      <c r="H109" s="114"/>
      <c r="I109" s="115">
        <f t="shared" si="3"/>
        <v>52897762.750000007</v>
      </c>
      <c r="J109" s="27"/>
      <c r="K109" s="27"/>
    </row>
    <row r="110" spans="1:11" x14ac:dyDescent="0.25">
      <c r="A110" s="111" t="s">
        <v>290</v>
      </c>
      <c r="B110" s="27"/>
      <c r="C110" s="34" t="s">
        <v>354</v>
      </c>
      <c r="D110" s="112" t="s">
        <v>355</v>
      </c>
      <c r="E110" s="84">
        <v>114321</v>
      </c>
      <c r="F110" s="84" t="s">
        <v>294</v>
      </c>
      <c r="G110" s="113">
        <v>45500</v>
      </c>
      <c r="H110" s="114"/>
      <c r="I110" s="115">
        <f t="shared" si="3"/>
        <v>52943262.750000007</v>
      </c>
      <c r="J110" s="27"/>
      <c r="K110" s="27"/>
    </row>
    <row r="111" spans="1:11" x14ac:dyDescent="0.25">
      <c r="A111" s="111" t="s">
        <v>290</v>
      </c>
      <c r="B111" s="27"/>
      <c r="C111" s="34" t="s">
        <v>354</v>
      </c>
      <c r="D111" s="112" t="s">
        <v>355</v>
      </c>
      <c r="E111" s="84">
        <v>121235</v>
      </c>
      <c r="F111" s="84" t="s">
        <v>294</v>
      </c>
      <c r="G111" s="113">
        <v>24000</v>
      </c>
      <c r="H111" s="114"/>
      <c r="I111" s="115">
        <f t="shared" si="3"/>
        <v>52967262.750000007</v>
      </c>
      <c r="J111" s="27"/>
      <c r="K111" s="27"/>
    </row>
    <row r="112" spans="1:11" x14ac:dyDescent="0.25">
      <c r="A112" s="111" t="s">
        <v>290</v>
      </c>
      <c r="B112" s="27"/>
      <c r="C112" s="34" t="s">
        <v>70</v>
      </c>
      <c r="D112" s="112" t="s">
        <v>356</v>
      </c>
      <c r="E112" s="84">
        <v>125504</v>
      </c>
      <c r="F112" s="84" t="s">
        <v>294</v>
      </c>
      <c r="G112" s="113">
        <v>42000</v>
      </c>
      <c r="H112" s="114"/>
      <c r="I112" s="115">
        <f t="shared" si="3"/>
        <v>53009262.750000007</v>
      </c>
      <c r="J112" s="27"/>
      <c r="K112" s="27"/>
    </row>
    <row r="113" spans="1:11" x14ac:dyDescent="0.25">
      <c r="A113" s="111" t="s">
        <v>290</v>
      </c>
      <c r="B113" s="27"/>
      <c r="C113" s="34" t="s">
        <v>70</v>
      </c>
      <c r="D113" s="112" t="s">
        <v>356</v>
      </c>
      <c r="E113" s="84">
        <v>125507</v>
      </c>
      <c r="F113" s="84" t="s">
        <v>294</v>
      </c>
      <c r="G113" s="113">
        <v>7000</v>
      </c>
      <c r="H113" s="114"/>
      <c r="I113" s="115">
        <f t="shared" si="3"/>
        <v>53016262.750000007</v>
      </c>
      <c r="J113" s="27"/>
      <c r="K113" s="27"/>
    </row>
    <row r="114" spans="1:11" x14ac:dyDescent="0.25">
      <c r="A114" s="111" t="s">
        <v>290</v>
      </c>
      <c r="B114" s="27"/>
      <c r="C114" s="34" t="s">
        <v>70</v>
      </c>
      <c r="D114" s="112" t="s">
        <v>356</v>
      </c>
      <c r="E114" s="84">
        <v>125510</v>
      </c>
      <c r="F114" s="84" t="s">
        <v>294</v>
      </c>
      <c r="G114" s="113">
        <v>17500</v>
      </c>
      <c r="H114" s="114"/>
      <c r="I114" s="115">
        <f t="shared" si="3"/>
        <v>53033762.750000007</v>
      </c>
      <c r="J114" s="27"/>
      <c r="K114" s="27"/>
    </row>
    <row r="115" spans="1:11" x14ac:dyDescent="0.25">
      <c r="A115" s="111" t="s">
        <v>290</v>
      </c>
      <c r="B115" s="27"/>
      <c r="C115" s="34" t="s">
        <v>70</v>
      </c>
      <c r="D115" s="112" t="s">
        <v>356</v>
      </c>
      <c r="E115" s="84">
        <v>30257</v>
      </c>
      <c r="F115" s="84" t="s">
        <v>294</v>
      </c>
      <c r="G115" s="113">
        <v>3500</v>
      </c>
      <c r="H115" s="114"/>
      <c r="I115" s="115">
        <f t="shared" si="3"/>
        <v>53037262.750000007</v>
      </c>
      <c r="J115" s="27"/>
      <c r="K115" s="27"/>
    </row>
    <row r="116" spans="1:11" x14ac:dyDescent="0.25">
      <c r="A116" s="111" t="s">
        <v>290</v>
      </c>
      <c r="B116" s="27"/>
      <c r="C116" s="34" t="s">
        <v>354</v>
      </c>
      <c r="D116" s="112" t="s">
        <v>355</v>
      </c>
      <c r="E116" s="84">
        <v>131260</v>
      </c>
      <c r="F116" s="84" t="s">
        <v>294</v>
      </c>
      <c r="G116" s="113">
        <v>1600</v>
      </c>
      <c r="H116" s="114"/>
      <c r="I116" s="115">
        <f t="shared" si="3"/>
        <v>53038862.750000007</v>
      </c>
      <c r="J116" s="27"/>
      <c r="K116" s="27"/>
    </row>
    <row r="117" spans="1:11" x14ac:dyDescent="0.25">
      <c r="A117" s="111" t="s">
        <v>290</v>
      </c>
      <c r="B117" s="27"/>
      <c r="C117" s="34" t="s">
        <v>354</v>
      </c>
      <c r="D117" s="112" t="s">
        <v>355</v>
      </c>
      <c r="E117" s="84">
        <v>131263</v>
      </c>
      <c r="F117" s="84" t="s">
        <v>294</v>
      </c>
      <c r="G117" s="113">
        <v>17500</v>
      </c>
      <c r="H117" s="114"/>
      <c r="I117" s="115">
        <f t="shared" si="3"/>
        <v>53056362.750000007</v>
      </c>
      <c r="J117" s="27"/>
      <c r="K117" s="27"/>
    </row>
    <row r="118" spans="1:11" x14ac:dyDescent="0.25">
      <c r="A118" s="111" t="s">
        <v>290</v>
      </c>
      <c r="B118" s="27"/>
      <c r="C118" s="34" t="s">
        <v>354</v>
      </c>
      <c r="D118" s="112" t="s">
        <v>355</v>
      </c>
      <c r="E118" s="84">
        <v>131266</v>
      </c>
      <c r="F118" s="84" t="s">
        <v>294</v>
      </c>
      <c r="G118" s="113">
        <v>2400</v>
      </c>
      <c r="H118" s="114"/>
      <c r="I118" s="115">
        <f>+I117+G118</f>
        <v>53058762.750000007</v>
      </c>
      <c r="J118" s="27"/>
      <c r="K118" s="27"/>
    </row>
    <row r="119" spans="1:11" x14ac:dyDescent="0.25">
      <c r="A119" s="111" t="s">
        <v>290</v>
      </c>
      <c r="B119" s="27"/>
      <c r="C119" s="34" t="s">
        <v>354</v>
      </c>
      <c r="D119" s="112" t="s">
        <v>355</v>
      </c>
      <c r="E119" s="84">
        <v>131269</v>
      </c>
      <c r="F119" s="84" t="s">
        <v>294</v>
      </c>
      <c r="G119" s="113">
        <v>1600</v>
      </c>
      <c r="H119" s="114"/>
      <c r="I119" s="115">
        <f t="shared" si="3"/>
        <v>53060362.750000007</v>
      </c>
      <c r="J119" s="27"/>
      <c r="K119" s="27"/>
    </row>
    <row r="120" spans="1:11" x14ac:dyDescent="0.25">
      <c r="A120" s="111" t="s">
        <v>290</v>
      </c>
      <c r="B120" s="27"/>
      <c r="C120" s="34" t="s">
        <v>354</v>
      </c>
      <c r="D120" s="112" t="s">
        <v>355</v>
      </c>
      <c r="E120" s="84">
        <v>131272</v>
      </c>
      <c r="F120" s="84" t="s">
        <v>294</v>
      </c>
      <c r="G120" s="113">
        <v>4000</v>
      </c>
      <c r="H120" s="114"/>
      <c r="I120" s="115">
        <f t="shared" si="3"/>
        <v>53064362.750000007</v>
      </c>
      <c r="J120" s="27"/>
      <c r="K120" s="27"/>
    </row>
    <row r="121" spans="1:11" x14ac:dyDescent="0.25">
      <c r="A121" s="111" t="s">
        <v>290</v>
      </c>
      <c r="B121" s="27"/>
      <c r="C121" s="34" t="s">
        <v>354</v>
      </c>
      <c r="D121" s="112" t="s">
        <v>357</v>
      </c>
      <c r="E121" s="84">
        <v>132123</v>
      </c>
      <c r="F121" s="84" t="s">
        <v>294</v>
      </c>
      <c r="G121" s="113">
        <v>500</v>
      </c>
      <c r="H121" s="114"/>
      <c r="I121" s="115">
        <f t="shared" si="3"/>
        <v>53064862.750000007</v>
      </c>
      <c r="J121" s="27"/>
      <c r="K121" s="27"/>
    </row>
    <row r="122" spans="1:11" x14ac:dyDescent="0.25">
      <c r="A122" s="111" t="s">
        <v>290</v>
      </c>
      <c r="B122" s="27"/>
      <c r="C122" s="34" t="s">
        <v>70</v>
      </c>
      <c r="D122" s="112" t="s">
        <v>358</v>
      </c>
      <c r="E122" s="84">
        <v>142441</v>
      </c>
      <c r="F122" s="84" t="s">
        <v>294</v>
      </c>
      <c r="G122" s="113">
        <v>10250</v>
      </c>
      <c r="H122" s="114"/>
      <c r="I122" s="115">
        <f t="shared" si="3"/>
        <v>53075112.750000007</v>
      </c>
      <c r="J122" s="27"/>
      <c r="K122" s="27"/>
    </row>
    <row r="123" spans="1:11" x14ac:dyDescent="0.25">
      <c r="A123" s="111" t="s">
        <v>290</v>
      </c>
      <c r="B123" s="27"/>
      <c r="C123" s="34" t="s">
        <v>70</v>
      </c>
      <c r="D123" s="112" t="s">
        <v>358</v>
      </c>
      <c r="E123" s="84">
        <v>150355</v>
      </c>
      <c r="F123" s="84" t="s">
        <v>294</v>
      </c>
      <c r="G123" s="113">
        <v>5000</v>
      </c>
      <c r="H123" s="114"/>
      <c r="I123" s="115">
        <f>+I122+G123</f>
        <v>53080112.750000007</v>
      </c>
      <c r="J123" s="27"/>
      <c r="K123" s="27"/>
    </row>
    <row r="124" spans="1:11" x14ac:dyDescent="0.25">
      <c r="A124" s="111" t="s">
        <v>290</v>
      </c>
      <c r="B124" s="27"/>
      <c r="C124" s="34" t="s">
        <v>70</v>
      </c>
      <c r="D124" s="112" t="s">
        <v>358</v>
      </c>
      <c r="E124" s="84">
        <v>151362</v>
      </c>
      <c r="F124" s="84" t="s">
        <v>294</v>
      </c>
      <c r="G124" s="113">
        <v>5000</v>
      </c>
      <c r="H124" s="114"/>
      <c r="I124" s="115">
        <f t="shared" ref="I124:I133" si="4">+I123+G124</f>
        <v>53085112.750000007</v>
      </c>
      <c r="J124" s="27"/>
      <c r="K124" s="27"/>
    </row>
    <row r="125" spans="1:11" x14ac:dyDescent="0.25">
      <c r="A125" s="111" t="s">
        <v>290</v>
      </c>
      <c r="B125" s="27"/>
      <c r="C125" s="34" t="s">
        <v>359</v>
      </c>
      <c r="D125" s="112" t="s">
        <v>360</v>
      </c>
      <c r="E125" s="84">
        <v>151541</v>
      </c>
      <c r="F125" s="84" t="s">
        <v>294</v>
      </c>
      <c r="G125" s="113">
        <v>100000</v>
      </c>
      <c r="H125" s="114"/>
      <c r="I125" s="115">
        <f t="shared" si="4"/>
        <v>53185112.750000007</v>
      </c>
      <c r="J125" s="27"/>
      <c r="K125" s="27"/>
    </row>
    <row r="126" spans="1:11" x14ac:dyDescent="0.25">
      <c r="A126" s="111" t="s">
        <v>290</v>
      </c>
      <c r="B126" s="27"/>
      <c r="C126" s="34" t="s">
        <v>354</v>
      </c>
      <c r="D126" s="112" t="s">
        <v>355</v>
      </c>
      <c r="E126" s="84">
        <v>151365</v>
      </c>
      <c r="F126" s="84" t="s">
        <v>294</v>
      </c>
      <c r="G126" s="113">
        <v>2500</v>
      </c>
      <c r="H126" s="114"/>
      <c r="I126" s="115">
        <f t="shared" si="4"/>
        <v>53187612.750000007</v>
      </c>
      <c r="J126" s="27"/>
      <c r="K126" s="27"/>
    </row>
    <row r="127" spans="1:11" x14ac:dyDescent="0.25">
      <c r="A127" s="111" t="s">
        <v>290</v>
      </c>
      <c r="B127" s="27"/>
      <c r="C127" s="34" t="s">
        <v>354</v>
      </c>
      <c r="D127" s="112" t="s">
        <v>355</v>
      </c>
      <c r="E127" s="84">
        <v>151368</v>
      </c>
      <c r="F127" s="84" t="s">
        <v>294</v>
      </c>
      <c r="G127" s="113">
        <v>5000</v>
      </c>
      <c r="H127" s="114"/>
      <c r="I127" s="115">
        <f t="shared" si="4"/>
        <v>53192612.750000007</v>
      </c>
      <c r="J127" s="27"/>
      <c r="K127" s="27"/>
    </row>
    <row r="128" spans="1:11" x14ac:dyDescent="0.25">
      <c r="A128" s="111" t="s">
        <v>290</v>
      </c>
      <c r="B128" s="27"/>
      <c r="C128" s="34" t="s">
        <v>354</v>
      </c>
      <c r="D128" s="112" t="s">
        <v>355</v>
      </c>
      <c r="E128" s="84">
        <v>153375</v>
      </c>
      <c r="F128" s="84" t="s">
        <v>294</v>
      </c>
      <c r="G128" s="113">
        <v>2500</v>
      </c>
      <c r="H128" s="114"/>
      <c r="I128" s="115">
        <f t="shared" si="4"/>
        <v>53195112.750000007</v>
      </c>
      <c r="J128" s="27"/>
      <c r="K128" s="27"/>
    </row>
    <row r="129" spans="1:11" x14ac:dyDescent="0.25">
      <c r="A129" s="111" t="s">
        <v>290</v>
      </c>
      <c r="B129" s="27"/>
      <c r="C129" s="34" t="s">
        <v>354</v>
      </c>
      <c r="D129" s="112" t="s">
        <v>355</v>
      </c>
      <c r="E129" s="84">
        <v>154392</v>
      </c>
      <c r="F129" s="84" t="s">
        <v>294</v>
      </c>
      <c r="G129" s="113">
        <v>2500</v>
      </c>
      <c r="H129" s="114"/>
      <c r="I129" s="115">
        <f t="shared" si="4"/>
        <v>53197612.750000007</v>
      </c>
      <c r="J129" s="27"/>
      <c r="K129" s="27"/>
    </row>
    <row r="130" spans="1:11" x14ac:dyDescent="0.25">
      <c r="A130" s="111" t="s">
        <v>290</v>
      </c>
      <c r="B130" s="27"/>
      <c r="C130" s="34" t="s">
        <v>354</v>
      </c>
      <c r="D130" s="112" t="s">
        <v>355</v>
      </c>
      <c r="E130" s="84">
        <v>154406</v>
      </c>
      <c r="F130" s="84" t="s">
        <v>294</v>
      </c>
      <c r="G130" s="113">
        <v>2500</v>
      </c>
      <c r="H130" s="114"/>
      <c r="I130" s="115">
        <f t="shared" si="4"/>
        <v>53200112.750000007</v>
      </c>
      <c r="J130" s="27"/>
      <c r="K130" s="27"/>
    </row>
    <row r="131" spans="1:11" x14ac:dyDescent="0.25">
      <c r="A131" s="111" t="s">
        <v>290</v>
      </c>
      <c r="B131" s="27"/>
      <c r="C131" s="34" t="s">
        <v>354</v>
      </c>
      <c r="D131" s="112" t="s">
        <v>355</v>
      </c>
      <c r="E131" s="84">
        <v>154414</v>
      </c>
      <c r="F131" s="84" t="s">
        <v>294</v>
      </c>
      <c r="G131" s="113">
        <v>2500</v>
      </c>
      <c r="H131" s="114"/>
      <c r="I131" s="115">
        <f t="shared" si="4"/>
        <v>53202612.750000007</v>
      </c>
      <c r="J131" s="27"/>
      <c r="K131" s="27"/>
    </row>
    <row r="132" spans="1:11" x14ac:dyDescent="0.25">
      <c r="A132" s="111" t="s">
        <v>290</v>
      </c>
      <c r="B132" s="27"/>
      <c r="C132" s="34" t="s">
        <v>354</v>
      </c>
      <c r="D132" s="112" t="s">
        <v>355</v>
      </c>
      <c r="E132" s="84">
        <v>155417</v>
      </c>
      <c r="F132" s="84" t="s">
        <v>294</v>
      </c>
      <c r="G132" s="113">
        <v>2500</v>
      </c>
      <c r="H132" s="114"/>
      <c r="I132" s="115">
        <f t="shared" si="4"/>
        <v>53205112.750000007</v>
      </c>
      <c r="J132" s="27"/>
      <c r="K132" s="27"/>
    </row>
    <row r="133" spans="1:11" x14ac:dyDescent="0.25">
      <c r="A133" s="111" t="s">
        <v>290</v>
      </c>
      <c r="B133" s="27"/>
      <c r="C133" s="34" t="s">
        <v>354</v>
      </c>
      <c r="D133" s="112" t="s">
        <v>355</v>
      </c>
      <c r="E133" s="84">
        <v>155423</v>
      </c>
      <c r="F133" s="84" t="s">
        <v>294</v>
      </c>
      <c r="G133" s="113">
        <v>2500</v>
      </c>
      <c r="H133" s="114"/>
      <c r="I133" s="115">
        <f t="shared" si="4"/>
        <v>53207612.750000007</v>
      </c>
      <c r="J133" s="27"/>
      <c r="K133" s="27"/>
    </row>
    <row r="134" spans="1:11" x14ac:dyDescent="0.25">
      <c r="A134" s="111" t="s">
        <v>290</v>
      </c>
      <c r="B134" s="27"/>
      <c r="C134" s="34" t="s">
        <v>354</v>
      </c>
      <c r="D134" s="112" t="s">
        <v>355</v>
      </c>
      <c r="E134" s="84">
        <v>155428</v>
      </c>
      <c r="F134" s="84" t="s">
        <v>294</v>
      </c>
      <c r="G134" s="113">
        <v>2500</v>
      </c>
      <c r="H134" s="114"/>
      <c r="I134" s="115">
        <f>+I133+G134</f>
        <v>53210112.750000007</v>
      </c>
      <c r="J134" s="27"/>
      <c r="K134" s="27"/>
    </row>
    <row r="135" spans="1:11" x14ac:dyDescent="0.25">
      <c r="A135" s="111" t="s">
        <v>290</v>
      </c>
      <c r="B135" s="27"/>
      <c r="C135" s="34" t="s">
        <v>354</v>
      </c>
      <c r="D135" s="112" t="s">
        <v>355</v>
      </c>
      <c r="E135" s="84">
        <v>160438</v>
      </c>
      <c r="F135" s="84" t="s">
        <v>294</v>
      </c>
      <c r="G135" s="113">
        <v>2500</v>
      </c>
      <c r="H135" s="114"/>
      <c r="I135" s="115">
        <f t="shared" ref="I135:I145" si="5">+I134+G135</f>
        <v>53212612.750000007</v>
      </c>
      <c r="J135" s="27"/>
      <c r="K135" s="27"/>
    </row>
    <row r="136" spans="1:11" x14ac:dyDescent="0.25">
      <c r="A136" s="111" t="s">
        <v>290</v>
      </c>
      <c r="B136" s="27"/>
      <c r="C136" s="34" t="s">
        <v>354</v>
      </c>
      <c r="D136" s="112" t="s">
        <v>355</v>
      </c>
      <c r="E136" s="84">
        <v>160441</v>
      </c>
      <c r="F136" s="84" t="s">
        <v>294</v>
      </c>
      <c r="G136" s="113">
        <v>2500</v>
      </c>
      <c r="H136" s="114"/>
      <c r="I136" s="115">
        <f t="shared" si="5"/>
        <v>53215112.750000007</v>
      </c>
      <c r="J136" s="27"/>
      <c r="K136" s="27"/>
    </row>
    <row r="137" spans="1:11" x14ac:dyDescent="0.25">
      <c r="A137" s="111" t="s">
        <v>290</v>
      </c>
      <c r="B137" s="27"/>
      <c r="C137" s="34" t="s">
        <v>354</v>
      </c>
      <c r="D137" s="112" t="s">
        <v>355</v>
      </c>
      <c r="E137" s="84">
        <v>160447</v>
      </c>
      <c r="F137" s="84" t="s">
        <v>294</v>
      </c>
      <c r="G137" s="113">
        <v>5000</v>
      </c>
      <c r="H137" s="114"/>
      <c r="I137" s="115">
        <f t="shared" si="5"/>
        <v>53220112.750000007</v>
      </c>
      <c r="J137" s="27"/>
      <c r="K137" s="27"/>
    </row>
    <row r="138" spans="1:11" x14ac:dyDescent="0.25">
      <c r="A138" s="111" t="s">
        <v>290</v>
      </c>
      <c r="B138" s="27"/>
      <c r="C138" s="34" t="s">
        <v>354</v>
      </c>
      <c r="D138" s="112" t="s">
        <v>355</v>
      </c>
      <c r="E138" s="84">
        <v>160504</v>
      </c>
      <c r="F138" s="84" t="s">
        <v>294</v>
      </c>
      <c r="G138" s="113">
        <v>1600</v>
      </c>
      <c r="H138" s="114"/>
      <c r="I138" s="115">
        <f t="shared" si="5"/>
        <v>53221712.750000007</v>
      </c>
      <c r="J138" s="27"/>
      <c r="K138" s="27"/>
    </row>
    <row r="139" spans="1:11" x14ac:dyDescent="0.25">
      <c r="A139" s="111" t="s">
        <v>290</v>
      </c>
      <c r="B139" s="27"/>
      <c r="C139" s="34" t="s">
        <v>354</v>
      </c>
      <c r="D139" s="112" t="s">
        <v>355</v>
      </c>
      <c r="E139" s="84">
        <v>160450</v>
      </c>
      <c r="F139" s="84" t="s">
        <v>294</v>
      </c>
      <c r="G139" s="113">
        <v>5000</v>
      </c>
      <c r="H139" s="114"/>
      <c r="I139" s="115">
        <f t="shared" si="5"/>
        <v>53226712.750000007</v>
      </c>
      <c r="J139" s="27"/>
      <c r="K139" s="27"/>
    </row>
    <row r="140" spans="1:11" x14ac:dyDescent="0.25">
      <c r="A140" s="111" t="s">
        <v>290</v>
      </c>
      <c r="B140" s="27"/>
      <c r="C140" s="34" t="s">
        <v>354</v>
      </c>
      <c r="D140" s="112" t="s">
        <v>355</v>
      </c>
      <c r="E140" s="84">
        <v>161507</v>
      </c>
      <c r="F140" s="84" t="s">
        <v>294</v>
      </c>
      <c r="G140" s="113">
        <v>7000</v>
      </c>
      <c r="H140" s="114"/>
      <c r="I140" s="115">
        <f t="shared" si="5"/>
        <v>53233712.750000007</v>
      </c>
      <c r="J140" s="27"/>
      <c r="K140" s="27"/>
    </row>
    <row r="141" spans="1:11" x14ac:dyDescent="0.25">
      <c r="A141" s="111" t="s">
        <v>290</v>
      </c>
      <c r="B141" s="27"/>
      <c r="C141" s="34" t="s">
        <v>354</v>
      </c>
      <c r="D141" s="112" t="s">
        <v>355</v>
      </c>
      <c r="E141" s="84">
        <v>161511</v>
      </c>
      <c r="F141" s="84" t="s">
        <v>294</v>
      </c>
      <c r="G141" s="113">
        <v>1600</v>
      </c>
      <c r="H141" s="114"/>
      <c r="I141" s="115">
        <f t="shared" si="5"/>
        <v>53235312.750000007</v>
      </c>
      <c r="J141" s="27"/>
      <c r="K141" s="27"/>
    </row>
    <row r="142" spans="1:11" x14ac:dyDescent="0.25">
      <c r="A142" s="111" t="s">
        <v>290</v>
      </c>
      <c r="B142" s="27"/>
      <c r="C142" s="34" t="s">
        <v>354</v>
      </c>
      <c r="D142" s="112" t="s">
        <v>355</v>
      </c>
      <c r="E142" s="84">
        <v>161457</v>
      </c>
      <c r="F142" s="84" t="s">
        <v>294</v>
      </c>
      <c r="G142" s="113">
        <v>2500</v>
      </c>
      <c r="H142" s="114"/>
      <c r="I142" s="115">
        <f t="shared" si="5"/>
        <v>53237812.750000007</v>
      </c>
      <c r="J142" s="27"/>
      <c r="K142" s="27"/>
    </row>
    <row r="143" spans="1:11" x14ac:dyDescent="0.25">
      <c r="A143" s="111" t="s">
        <v>290</v>
      </c>
      <c r="B143" s="27"/>
      <c r="C143" s="34" t="s">
        <v>354</v>
      </c>
      <c r="D143" s="112" t="s">
        <v>355</v>
      </c>
      <c r="E143" s="84">
        <v>161460</v>
      </c>
      <c r="F143" s="84" t="s">
        <v>294</v>
      </c>
      <c r="G143" s="113">
        <v>2500</v>
      </c>
      <c r="H143" s="114"/>
      <c r="I143" s="115">
        <f t="shared" si="5"/>
        <v>53240312.750000007</v>
      </c>
      <c r="J143" s="27"/>
      <c r="K143" s="27"/>
    </row>
    <row r="144" spans="1:11" x14ac:dyDescent="0.25">
      <c r="A144" s="111" t="s">
        <v>290</v>
      </c>
      <c r="B144" s="27"/>
      <c r="C144" s="34" t="s">
        <v>359</v>
      </c>
      <c r="D144" s="112" t="s">
        <v>360</v>
      </c>
      <c r="E144" s="84">
        <v>161622</v>
      </c>
      <c r="F144" s="84" t="s">
        <v>294</v>
      </c>
      <c r="G144" s="113">
        <v>55800</v>
      </c>
      <c r="H144" s="114"/>
      <c r="I144" s="115">
        <f t="shared" si="5"/>
        <v>53296112.750000007</v>
      </c>
      <c r="J144" s="27"/>
      <c r="K144" s="27"/>
    </row>
    <row r="145" spans="1:11" x14ac:dyDescent="0.25">
      <c r="A145" s="111" t="s">
        <v>290</v>
      </c>
      <c r="B145" s="27"/>
      <c r="C145" s="34" t="s">
        <v>354</v>
      </c>
      <c r="D145" s="112" t="s">
        <v>355</v>
      </c>
      <c r="E145" s="84">
        <v>161463</v>
      </c>
      <c r="F145" s="84" t="s">
        <v>294</v>
      </c>
      <c r="G145" s="113">
        <v>2500</v>
      </c>
      <c r="H145" s="114"/>
      <c r="I145" s="115">
        <f t="shared" si="5"/>
        <v>53298612.750000007</v>
      </c>
      <c r="J145" s="27"/>
      <c r="K145" s="27"/>
    </row>
    <row r="146" spans="1:11" x14ac:dyDescent="0.25">
      <c r="A146" s="111" t="s">
        <v>290</v>
      </c>
      <c r="B146" s="27"/>
      <c r="C146" s="34" t="s">
        <v>354</v>
      </c>
      <c r="D146" s="112" t="s">
        <v>355</v>
      </c>
      <c r="E146" s="84">
        <v>161466</v>
      </c>
      <c r="F146" s="84" t="s">
        <v>294</v>
      </c>
      <c r="G146" s="113">
        <v>2500</v>
      </c>
      <c r="H146" s="114"/>
      <c r="I146" s="115">
        <f>+I145+G146</f>
        <v>53301112.750000007</v>
      </c>
      <c r="J146" s="27"/>
      <c r="K146" s="27"/>
    </row>
    <row r="147" spans="1:11" x14ac:dyDescent="0.25">
      <c r="A147" s="111" t="s">
        <v>290</v>
      </c>
      <c r="B147" s="27"/>
      <c r="C147" s="34" t="s">
        <v>354</v>
      </c>
      <c r="D147" s="112" t="s">
        <v>355</v>
      </c>
      <c r="E147" s="84">
        <v>163482</v>
      </c>
      <c r="F147" s="84" t="s">
        <v>294</v>
      </c>
      <c r="G147" s="113">
        <v>2500</v>
      </c>
      <c r="H147" s="114"/>
      <c r="I147" s="115">
        <f t="shared" ref="I147:I156" si="6">+I146+G147</f>
        <v>53303612.750000007</v>
      </c>
      <c r="J147" s="27"/>
      <c r="K147" s="27"/>
    </row>
    <row r="148" spans="1:11" x14ac:dyDescent="0.25">
      <c r="A148" s="111" t="s">
        <v>290</v>
      </c>
      <c r="B148" s="27"/>
      <c r="C148" s="34" t="s">
        <v>354</v>
      </c>
      <c r="D148" s="112" t="s">
        <v>355</v>
      </c>
      <c r="E148" s="84">
        <v>163486</v>
      </c>
      <c r="F148" s="84" t="s">
        <v>294</v>
      </c>
      <c r="G148" s="113">
        <v>2500</v>
      </c>
      <c r="H148" s="114"/>
      <c r="I148" s="115">
        <f t="shared" si="6"/>
        <v>53306112.750000007</v>
      </c>
      <c r="J148" s="27"/>
      <c r="K148" s="27"/>
    </row>
    <row r="149" spans="1:11" x14ac:dyDescent="0.25">
      <c r="A149" s="111" t="s">
        <v>290</v>
      </c>
      <c r="B149" s="27"/>
      <c r="C149" s="34" t="s">
        <v>354</v>
      </c>
      <c r="D149" s="112" t="s">
        <v>355</v>
      </c>
      <c r="E149" s="84">
        <v>163489</v>
      </c>
      <c r="F149" s="84" t="s">
        <v>294</v>
      </c>
      <c r="G149" s="113">
        <v>5000</v>
      </c>
      <c r="H149" s="114"/>
      <c r="I149" s="115">
        <f t="shared" si="6"/>
        <v>53311112.750000007</v>
      </c>
      <c r="J149" s="27"/>
      <c r="K149" s="27"/>
    </row>
    <row r="150" spans="1:11" x14ac:dyDescent="0.25">
      <c r="A150" s="111" t="s">
        <v>290</v>
      </c>
      <c r="B150" s="27"/>
      <c r="C150" s="34" t="s">
        <v>359</v>
      </c>
      <c r="D150" s="112" t="s">
        <v>360</v>
      </c>
      <c r="E150" s="84">
        <v>101131</v>
      </c>
      <c r="F150" s="84" t="s">
        <v>294</v>
      </c>
      <c r="G150" s="113">
        <v>150000</v>
      </c>
      <c r="H150" s="114"/>
      <c r="I150" s="115">
        <f t="shared" si="6"/>
        <v>53461112.750000007</v>
      </c>
      <c r="J150" s="27"/>
      <c r="K150" s="27"/>
    </row>
    <row r="151" spans="1:11" x14ac:dyDescent="0.25">
      <c r="A151" s="111" t="s">
        <v>290</v>
      </c>
      <c r="B151" s="27"/>
      <c r="C151" s="34" t="s">
        <v>359</v>
      </c>
      <c r="D151" s="112" t="s">
        <v>360</v>
      </c>
      <c r="E151" s="84">
        <v>111272</v>
      </c>
      <c r="F151" s="84" t="s">
        <v>294</v>
      </c>
      <c r="G151" s="113">
        <v>300000</v>
      </c>
      <c r="H151" s="114"/>
      <c r="I151" s="115">
        <f t="shared" si="6"/>
        <v>53761112.750000007</v>
      </c>
      <c r="J151" s="27"/>
      <c r="K151" s="27"/>
    </row>
    <row r="152" spans="1:11" x14ac:dyDescent="0.25">
      <c r="A152" s="111" t="s">
        <v>290</v>
      </c>
      <c r="B152" s="27"/>
      <c r="C152" s="34" t="s">
        <v>361</v>
      </c>
      <c r="D152" s="112" t="s">
        <v>362</v>
      </c>
      <c r="E152" s="84">
        <v>703910</v>
      </c>
      <c r="F152" s="84" t="s">
        <v>294</v>
      </c>
      <c r="G152" s="113">
        <v>6000</v>
      </c>
      <c r="H152" s="114"/>
      <c r="I152" s="115">
        <f t="shared" si="6"/>
        <v>53767112.750000007</v>
      </c>
      <c r="J152" s="27"/>
      <c r="K152" s="27"/>
    </row>
    <row r="153" spans="1:11" x14ac:dyDescent="0.25">
      <c r="A153" s="111" t="s">
        <v>290</v>
      </c>
      <c r="B153" s="27"/>
      <c r="C153" s="34" t="s">
        <v>361</v>
      </c>
      <c r="D153" s="112" t="s">
        <v>363</v>
      </c>
      <c r="E153" s="84">
        <v>703184</v>
      </c>
      <c r="F153" s="84" t="s">
        <v>294</v>
      </c>
      <c r="G153" s="113">
        <v>300</v>
      </c>
      <c r="H153" s="114"/>
      <c r="I153" s="115">
        <f t="shared" si="6"/>
        <v>53767412.750000007</v>
      </c>
      <c r="J153" s="27"/>
      <c r="K153" s="27"/>
    </row>
    <row r="154" spans="1:11" x14ac:dyDescent="0.25">
      <c r="A154" s="111" t="s">
        <v>290</v>
      </c>
      <c r="B154" s="27"/>
      <c r="C154" s="34" t="s">
        <v>354</v>
      </c>
      <c r="D154" s="112" t="s">
        <v>364</v>
      </c>
      <c r="E154" s="84">
        <v>114270</v>
      </c>
      <c r="F154" s="84" t="s">
        <v>294</v>
      </c>
      <c r="G154" s="113">
        <v>129500</v>
      </c>
      <c r="H154" s="114"/>
      <c r="I154" s="115">
        <f t="shared" si="6"/>
        <v>53896912.750000007</v>
      </c>
      <c r="J154" s="27"/>
      <c r="K154" s="27"/>
    </row>
    <row r="155" spans="1:11" x14ac:dyDescent="0.25">
      <c r="A155" s="111" t="s">
        <v>290</v>
      </c>
      <c r="B155" s="27"/>
      <c r="C155" s="34" t="s">
        <v>361</v>
      </c>
      <c r="D155" s="112" t="s">
        <v>362</v>
      </c>
      <c r="E155" s="84">
        <v>700792</v>
      </c>
      <c r="F155" s="84" t="s">
        <v>294</v>
      </c>
      <c r="G155" s="113">
        <v>113400</v>
      </c>
      <c r="H155" s="114"/>
      <c r="I155" s="115">
        <f t="shared" si="6"/>
        <v>54010312.750000007</v>
      </c>
      <c r="J155" s="27"/>
      <c r="K155" s="27"/>
    </row>
    <row r="156" spans="1:11" x14ac:dyDescent="0.25">
      <c r="A156" s="111" t="s">
        <v>290</v>
      </c>
      <c r="B156" s="27"/>
      <c r="C156" s="34" t="s">
        <v>361</v>
      </c>
      <c r="D156" s="112" t="s">
        <v>362</v>
      </c>
      <c r="E156" s="84">
        <v>703645</v>
      </c>
      <c r="F156" s="84" t="s">
        <v>294</v>
      </c>
      <c r="G156" s="113">
        <v>18900</v>
      </c>
      <c r="H156" s="114"/>
      <c r="I156" s="115">
        <f t="shared" si="6"/>
        <v>54029212.750000007</v>
      </c>
      <c r="J156" s="27"/>
      <c r="K156" s="27"/>
    </row>
    <row r="157" spans="1:11" x14ac:dyDescent="0.25">
      <c r="A157" s="111" t="s">
        <v>290</v>
      </c>
      <c r="B157" s="27"/>
      <c r="C157" s="34" t="s">
        <v>359</v>
      </c>
      <c r="D157" s="112" t="s">
        <v>365</v>
      </c>
      <c r="E157" s="84">
        <v>122216</v>
      </c>
      <c r="F157" s="84" t="s">
        <v>294</v>
      </c>
      <c r="G157" s="113">
        <v>217788</v>
      </c>
      <c r="H157" s="114"/>
      <c r="I157" s="115">
        <f>+I156+G157</f>
        <v>54247000.750000007</v>
      </c>
      <c r="J157" s="27"/>
      <c r="K157" s="27"/>
    </row>
    <row r="158" spans="1:11" x14ac:dyDescent="0.25">
      <c r="A158" s="111" t="s">
        <v>290</v>
      </c>
      <c r="B158" s="27"/>
      <c r="C158" s="34" t="s">
        <v>361</v>
      </c>
      <c r="D158" s="112" t="s">
        <v>362</v>
      </c>
      <c r="E158" s="84">
        <v>703770</v>
      </c>
      <c r="F158" s="84" t="s">
        <v>294</v>
      </c>
      <c r="G158" s="113">
        <v>12610</v>
      </c>
      <c r="H158" s="114"/>
      <c r="I158" s="115">
        <f t="shared" ref="I158:I174" si="7">+I157+G158</f>
        <v>54259610.750000007</v>
      </c>
      <c r="J158" s="27"/>
      <c r="K158" s="27"/>
    </row>
    <row r="159" spans="1:11" x14ac:dyDescent="0.25">
      <c r="A159" s="111" t="s">
        <v>290</v>
      </c>
      <c r="B159" s="27"/>
      <c r="C159" s="34" t="s">
        <v>361</v>
      </c>
      <c r="D159" s="112" t="s">
        <v>362</v>
      </c>
      <c r="E159" s="84">
        <v>703580</v>
      </c>
      <c r="F159" s="84" t="s">
        <v>294</v>
      </c>
      <c r="G159" s="113">
        <v>9450</v>
      </c>
      <c r="H159" s="114"/>
      <c r="I159" s="115">
        <f t="shared" si="7"/>
        <v>54269060.750000007</v>
      </c>
      <c r="J159" s="27"/>
      <c r="K159" s="27"/>
    </row>
    <row r="160" spans="1:11" x14ac:dyDescent="0.25">
      <c r="A160" s="111" t="s">
        <v>290</v>
      </c>
      <c r="B160" s="27"/>
      <c r="C160" s="34" t="s">
        <v>354</v>
      </c>
      <c r="D160" s="112" t="s">
        <v>364</v>
      </c>
      <c r="E160" s="84">
        <v>133570</v>
      </c>
      <c r="F160" s="84" t="s">
        <v>294</v>
      </c>
      <c r="G160" s="113">
        <v>3500</v>
      </c>
      <c r="H160" s="114"/>
      <c r="I160" s="115">
        <f t="shared" si="7"/>
        <v>54272560.750000007</v>
      </c>
      <c r="J160" s="27"/>
      <c r="K160" s="27"/>
    </row>
    <row r="161" spans="1:11" x14ac:dyDescent="0.25">
      <c r="A161" s="111" t="s">
        <v>290</v>
      </c>
      <c r="B161" s="27"/>
      <c r="C161" s="34" t="s">
        <v>359</v>
      </c>
      <c r="D161" s="112" t="s">
        <v>365</v>
      </c>
      <c r="E161" s="84">
        <v>141439</v>
      </c>
      <c r="F161" s="84" t="s">
        <v>294</v>
      </c>
      <c r="G161" s="113">
        <v>164500</v>
      </c>
      <c r="H161" s="114"/>
      <c r="I161" s="115">
        <f t="shared" si="7"/>
        <v>54437060.750000007</v>
      </c>
      <c r="J161" s="27"/>
      <c r="K161" s="27"/>
    </row>
    <row r="162" spans="1:11" x14ac:dyDescent="0.25">
      <c r="A162" s="111" t="s">
        <v>290</v>
      </c>
      <c r="B162" s="27"/>
      <c r="C162" s="34" t="s">
        <v>70</v>
      </c>
      <c r="D162" s="112" t="s">
        <v>366</v>
      </c>
      <c r="E162" s="84">
        <v>151671</v>
      </c>
      <c r="F162" s="84" t="s">
        <v>294</v>
      </c>
      <c r="G162" s="113">
        <v>4000</v>
      </c>
      <c r="H162" s="114"/>
      <c r="I162" s="115">
        <f t="shared" si="7"/>
        <v>54441060.750000007</v>
      </c>
      <c r="J162" s="27"/>
      <c r="K162" s="27"/>
    </row>
    <row r="163" spans="1:11" x14ac:dyDescent="0.25">
      <c r="A163" s="111" t="s">
        <v>290</v>
      </c>
      <c r="B163" s="27"/>
      <c r="C163" s="34" t="s">
        <v>70</v>
      </c>
      <c r="D163" s="112" t="s">
        <v>366</v>
      </c>
      <c r="E163" s="84">
        <v>154561</v>
      </c>
      <c r="F163" s="84" t="s">
        <v>294</v>
      </c>
      <c r="G163" s="113">
        <v>37830</v>
      </c>
      <c r="H163" s="114"/>
      <c r="I163" s="115">
        <f t="shared" si="7"/>
        <v>54478890.750000007</v>
      </c>
      <c r="J163" s="27"/>
      <c r="K163" s="27"/>
    </row>
    <row r="164" spans="1:11" x14ac:dyDescent="0.25">
      <c r="A164" s="111" t="s">
        <v>290</v>
      </c>
      <c r="B164" s="27"/>
      <c r="C164" s="34" t="s">
        <v>361</v>
      </c>
      <c r="D164" s="112" t="s">
        <v>362</v>
      </c>
      <c r="E164" s="84">
        <v>703894</v>
      </c>
      <c r="F164" s="84" t="s">
        <v>294</v>
      </c>
      <c r="G164" s="113">
        <v>18900</v>
      </c>
      <c r="H164" s="114"/>
      <c r="I164" s="115">
        <f t="shared" si="7"/>
        <v>54497790.750000007</v>
      </c>
      <c r="J164" s="27"/>
      <c r="K164" s="27"/>
    </row>
    <row r="165" spans="1:11" x14ac:dyDescent="0.25">
      <c r="A165" s="111" t="s">
        <v>290</v>
      </c>
      <c r="B165" s="27"/>
      <c r="C165" s="34" t="s">
        <v>361</v>
      </c>
      <c r="D165" s="112" t="s">
        <v>362</v>
      </c>
      <c r="E165" s="84">
        <v>703904</v>
      </c>
      <c r="F165" s="84" t="s">
        <v>294</v>
      </c>
      <c r="G165" s="113">
        <v>66150</v>
      </c>
      <c r="H165" s="114"/>
      <c r="I165" s="115">
        <f t="shared" si="7"/>
        <v>54563940.750000007</v>
      </c>
      <c r="J165" s="27"/>
      <c r="K165" s="27"/>
    </row>
    <row r="166" spans="1:11" x14ac:dyDescent="0.25">
      <c r="A166" s="111" t="s">
        <v>290</v>
      </c>
      <c r="B166" s="27"/>
      <c r="C166" s="34" t="s">
        <v>361</v>
      </c>
      <c r="D166" s="112" t="s">
        <v>362</v>
      </c>
      <c r="E166" s="84">
        <v>703229</v>
      </c>
      <c r="F166" s="84" t="s">
        <v>294</v>
      </c>
      <c r="G166" s="113">
        <v>28365</v>
      </c>
      <c r="H166" s="114"/>
      <c r="I166" s="115">
        <f t="shared" si="7"/>
        <v>54592305.750000007</v>
      </c>
      <c r="J166" s="27"/>
      <c r="K166" s="27"/>
    </row>
    <row r="167" spans="1:11" x14ac:dyDescent="0.25">
      <c r="A167" s="111" t="s">
        <v>290</v>
      </c>
      <c r="B167" s="27"/>
      <c r="C167" s="34" t="s">
        <v>354</v>
      </c>
      <c r="D167" s="112" t="s">
        <v>367</v>
      </c>
      <c r="E167" s="84">
        <v>845061</v>
      </c>
      <c r="F167" s="84" t="s">
        <v>294</v>
      </c>
      <c r="G167" s="113">
        <v>23500</v>
      </c>
      <c r="H167" s="114"/>
      <c r="I167" s="115">
        <f t="shared" si="7"/>
        <v>54615805.750000007</v>
      </c>
      <c r="J167" s="27"/>
      <c r="K167" s="27"/>
    </row>
    <row r="168" spans="1:11" x14ac:dyDescent="0.25">
      <c r="A168" s="111" t="s">
        <v>368</v>
      </c>
      <c r="B168" s="27"/>
      <c r="C168" s="34" t="s">
        <v>354</v>
      </c>
      <c r="D168" s="112" t="s">
        <v>367</v>
      </c>
      <c r="E168" s="84">
        <v>928138</v>
      </c>
      <c r="F168" s="84" t="s">
        <v>294</v>
      </c>
      <c r="G168" s="113">
        <v>4000</v>
      </c>
      <c r="H168" s="114"/>
      <c r="I168" s="115">
        <f t="shared" si="7"/>
        <v>54619805.750000007</v>
      </c>
      <c r="J168" s="27"/>
      <c r="K168" s="27"/>
    </row>
    <row r="169" spans="1:11" x14ac:dyDescent="0.25">
      <c r="A169" s="111" t="s">
        <v>369</v>
      </c>
      <c r="B169" s="27"/>
      <c r="C169" s="34" t="s">
        <v>354</v>
      </c>
      <c r="D169" s="112" t="s">
        <v>367</v>
      </c>
      <c r="E169" s="84">
        <v>956195</v>
      </c>
      <c r="F169" s="84" t="s">
        <v>294</v>
      </c>
      <c r="G169" s="113">
        <v>2400</v>
      </c>
      <c r="H169" s="114"/>
      <c r="I169" s="115">
        <f t="shared" si="7"/>
        <v>54622205.750000007</v>
      </c>
      <c r="J169" s="27"/>
      <c r="K169" s="27"/>
    </row>
    <row r="170" spans="1:11" x14ac:dyDescent="0.25">
      <c r="A170" s="111" t="s">
        <v>370</v>
      </c>
      <c r="B170" s="27"/>
      <c r="C170" s="34" t="s">
        <v>354</v>
      </c>
      <c r="D170" s="112" t="s">
        <v>367</v>
      </c>
      <c r="E170" s="84">
        <v>957183</v>
      </c>
      <c r="F170" s="84" t="s">
        <v>294</v>
      </c>
      <c r="G170" s="113">
        <v>8800</v>
      </c>
      <c r="H170" s="114"/>
      <c r="I170" s="115">
        <f t="shared" si="7"/>
        <v>54631005.750000007</v>
      </c>
      <c r="J170" s="27"/>
      <c r="K170" s="27"/>
    </row>
    <row r="171" spans="1:11" x14ac:dyDescent="0.25">
      <c r="A171" s="111" t="s">
        <v>371</v>
      </c>
      <c r="B171" s="27"/>
      <c r="C171" s="34" t="s">
        <v>354</v>
      </c>
      <c r="D171" s="112" t="s">
        <v>367</v>
      </c>
      <c r="E171" s="84">
        <v>100189</v>
      </c>
      <c r="F171" s="84" t="s">
        <v>294</v>
      </c>
      <c r="G171" s="113">
        <v>7000</v>
      </c>
      <c r="H171" s="114"/>
      <c r="I171" s="115">
        <f>+I170+G171</f>
        <v>54638005.750000007</v>
      </c>
      <c r="J171" s="27"/>
      <c r="K171" s="27"/>
    </row>
    <row r="172" spans="1:11" x14ac:dyDescent="0.25">
      <c r="A172" s="111" t="s">
        <v>372</v>
      </c>
      <c r="B172" s="27"/>
      <c r="C172" s="34" t="s">
        <v>354</v>
      </c>
      <c r="D172" s="112" t="s">
        <v>367</v>
      </c>
      <c r="E172" s="84">
        <v>100195</v>
      </c>
      <c r="F172" s="84" t="s">
        <v>294</v>
      </c>
      <c r="G172" s="113">
        <v>3500</v>
      </c>
      <c r="H172" s="114"/>
      <c r="I172" s="115">
        <f t="shared" si="7"/>
        <v>54641505.750000007</v>
      </c>
      <c r="J172" s="27"/>
      <c r="K172" s="27"/>
    </row>
    <row r="173" spans="1:11" x14ac:dyDescent="0.25">
      <c r="A173" s="111" t="s">
        <v>373</v>
      </c>
      <c r="B173" s="27"/>
      <c r="C173" s="34" t="s">
        <v>354</v>
      </c>
      <c r="D173" s="112" t="s">
        <v>367</v>
      </c>
      <c r="E173" s="84">
        <v>703007</v>
      </c>
      <c r="F173" s="84" t="s">
        <v>294</v>
      </c>
      <c r="G173" s="113">
        <v>28350</v>
      </c>
      <c r="H173" s="114"/>
      <c r="I173" s="115">
        <f t="shared" si="7"/>
        <v>54669855.750000007</v>
      </c>
      <c r="J173" s="27"/>
      <c r="K173" s="27"/>
    </row>
    <row r="174" spans="1:11" x14ac:dyDescent="0.25">
      <c r="A174" s="111" t="s">
        <v>374</v>
      </c>
      <c r="B174" s="27"/>
      <c r="C174" s="34" t="s">
        <v>354</v>
      </c>
      <c r="D174" s="112" t="s">
        <v>367</v>
      </c>
      <c r="E174" s="84">
        <v>102181</v>
      </c>
      <c r="F174" s="84" t="s">
        <v>294</v>
      </c>
      <c r="G174" s="113">
        <v>100000</v>
      </c>
      <c r="H174" s="114"/>
      <c r="I174" s="115">
        <f t="shared" si="7"/>
        <v>54769855.750000007</v>
      </c>
      <c r="J174" s="27"/>
      <c r="K174" s="27"/>
    </row>
    <row r="175" spans="1:11" x14ac:dyDescent="0.25">
      <c r="A175" s="111" t="s">
        <v>375</v>
      </c>
      <c r="B175" s="27"/>
      <c r="C175" s="34" t="s">
        <v>354</v>
      </c>
      <c r="D175" s="112" t="s">
        <v>367</v>
      </c>
      <c r="E175" s="84">
        <v>102184</v>
      </c>
      <c r="F175" s="84" t="s">
        <v>294</v>
      </c>
      <c r="G175" s="113">
        <v>28000</v>
      </c>
      <c r="H175" s="114"/>
      <c r="I175" s="115">
        <f>+I174+G175</f>
        <v>54797855.750000007</v>
      </c>
      <c r="J175" s="27"/>
      <c r="K175" s="27"/>
    </row>
    <row r="176" spans="1:11" x14ac:dyDescent="0.25">
      <c r="A176" s="111" t="s">
        <v>376</v>
      </c>
      <c r="B176" s="27"/>
      <c r="C176" s="34" t="s">
        <v>354</v>
      </c>
      <c r="D176" s="112" t="s">
        <v>367</v>
      </c>
      <c r="E176" s="84">
        <v>102187</v>
      </c>
      <c r="F176" s="84" t="s">
        <v>294</v>
      </c>
      <c r="G176" s="113">
        <v>42000</v>
      </c>
      <c r="H176" s="114"/>
      <c r="I176" s="115">
        <f t="shared" ref="I176:I186" si="8">+I175+G176</f>
        <v>54839855.750000007</v>
      </c>
      <c r="J176" s="27"/>
      <c r="K176" s="27"/>
    </row>
    <row r="177" spans="1:11" x14ac:dyDescent="0.25">
      <c r="A177" s="111" t="s">
        <v>377</v>
      </c>
      <c r="B177" s="27"/>
      <c r="C177" s="34" t="s">
        <v>70</v>
      </c>
      <c r="D177" s="112" t="s">
        <v>366</v>
      </c>
      <c r="E177" s="84">
        <v>130374</v>
      </c>
      <c r="F177" s="84" t="s">
        <v>294</v>
      </c>
      <c r="G177" s="113">
        <v>8000</v>
      </c>
      <c r="H177" s="114"/>
      <c r="I177" s="115">
        <f t="shared" si="8"/>
        <v>54847855.750000007</v>
      </c>
      <c r="J177" s="27"/>
      <c r="K177" s="27"/>
    </row>
    <row r="178" spans="1:11" x14ac:dyDescent="0.25">
      <c r="A178" s="111" t="s">
        <v>378</v>
      </c>
      <c r="B178" s="27"/>
      <c r="C178" s="34" t="s">
        <v>354</v>
      </c>
      <c r="D178" s="112" t="s">
        <v>367</v>
      </c>
      <c r="E178" s="84">
        <v>131379</v>
      </c>
      <c r="F178" s="84" t="s">
        <v>294</v>
      </c>
      <c r="G178" s="113">
        <v>800</v>
      </c>
      <c r="H178" s="114"/>
      <c r="I178" s="115">
        <f t="shared" si="8"/>
        <v>54848655.750000007</v>
      </c>
      <c r="J178" s="27"/>
      <c r="K178" s="27"/>
    </row>
    <row r="179" spans="1:11" x14ac:dyDescent="0.25">
      <c r="A179" s="111" t="s">
        <v>379</v>
      </c>
      <c r="B179" s="27"/>
      <c r="C179" s="34" t="s">
        <v>354</v>
      </c>
      <c r="D179" s="112" t="s">
        <v>367</v>
      </c>
      <c r="E179" s="84">
        <v>131382</v>
      </c>
      <c r="F179" s="84" t="s">
        <v>294</v>
      </c>
      <c r="G179" s="113">
        <v>17500</v>
      </c>
      <c r="H179" s="114"/>
      <c r="I179" s="115">
        <f t="shared" si="8"/>
        <v>54866155.750000007</v>
      </c>
      <c r="J179" s="27"/>
      <c r="K179" s="27"/>
    </row>
    <row r="180" spans="1:11" x14ac:dyDescent="0.25">
      <c r="A180" s="111" t="s">
        <v>380</v>
      </c>
      <c r="B180" s="27"/>
      <c r="C180" s="34" t="s">
        <v>354</v>
      </c>
      <c r="D180" s="112" t="s">
        <v>367</v>
      </c>
      <c r="E180" s="84">
        <v>131385</v>
      </c>
      <c r="F180" s="84" t="s">
        <v>294</v>
      </c>
      <c r="G180" s="113">
        <v>10500</v>
      </c>
      <c r="H180" s="114"/>
      <c r="I180" s="115">
        <f t="shared" si="8"/>
        <v>54876655.750000007</v>
      </c>
      <c r="J180" s="27"/>
      <c r="K180" s="27"/>
    </row>
    <row r="181" spans="1:11" x14ac:dyDescent="0.25">
      <c r="A181" s="111" t="s">
        <v>381</v>
      </c>
      <c r="B181" s="27"/>
      <c r="C181" s="34" t="s">
        <v>70</v>
      </c>
      <c r="D181" s="112" t="s">
        <v>382</v>
      </c>
      <c r="E181" s="84">
        <v>135402</v>
      </c>
      <c r="F181" s="84" t="s">
        <v>294</v>
      </c>
      <c r="G181" s="113">
        <v>210000</v>
      </c>
      <c r="H181" s="114"/>
      <c r="I181" s="115">
        <f t="shared" si="8"/>
        <v>55086655.750000007</v>
      </c>
      <c r="J181" s="27"/>
      <c r="K181" s="27"/>
    </row>
    <row r="182" spans="1:11" x14ac:dyDescent="0.25">
      <c r="A182" s="111" t="s">
        <v>383</v>
      </c>
      <c r="B182" s="27"/>
      <c r="C182" s="34" t="s">
        <v>354</v>
      </c>
      <c r="D182" s="112" t="s">
        <v>367</v>
      </c>
      <c r="E182" s="84">
        <v>150544</v>
      </c>
      <c r="F182" s="84" t="s">
        <v>294</v>
      </c>
      <c r="G182" s="113">
        <v>4000</v>
      </c>
      <c r="H182" s="114"/>
      <c r="I182" s="115">
        <f t="shared" si="8"/>
        <v>55090655.750000007</v>
      </c>
      <c r="J182" s="27"/>
      <c r="K182" s="27"/>
    </row>
    <row r="183" spans="1:11" x14ac:dyDescent="0.25">
      <c r="A183" s="111" t="s">
        <v>384</v>
      </c>
      <c r="B183" s="27"/>
      <c r="C183" s="34" t="s">
        <v>359</v>
      </c>
      <c r="D183" s="112" t="s">
        <v>385</v>
      </c>
      <c r="E183" s="84">
        <v>160706</v>
      </c>
      <c r="F183" s="84" t="s">
        <v>294</v>
      </c>
      <c r="G183" s="113">
        <v>72200</v>
      </c>
      <c r="H183" s="114"/>
      <c r="I183" s="115">
        <f t="shared" si="8"/>
        <v>55162855.750000007</v>
      </c>
      <c r="J183" s="27"/>
      <c r="K183" s="27"/>
    </row>
    <row r="184" spans="1:11" x14ac:dyDescent="0.25">
      <c r="A184" s="111" t="s">
        <v>386</v>
      </c>
      <c r="B184" s="27"/>
      <c r="C184" s="34" t="s">
        <v>70</v>
      </c>
      <c r="D184" s="112" t="s">
        <v>387</v>
      </c>
      <c r="E184" s="84">
        <v>111239</v>
      </c>
      <c r="F184" s="84" t="s">
        <v>294</v>
      </c>
      <c r="G184" s="113">
        <v>2500</v>
      </c>
      <c r="H184" s="114"/>
      <c r="I184" s="115">
        <f t="shared" si="8"/>
        <v>55165355.750000007</v>
      </c>
      <c r="J184" s="27"/>
      <c r="K184" s="27"/>
    </row>
    <row r="185" spans="1:11" x14ac:dyDescent="0.25">
      <c r="A185" s="111" t="s">
        <v>386</v>
      </c>
      <c r="B185" s="27"/>
      <c r="C185" s="34" t="s">
        <v>70</v>
      </c>
      <c r="D185" s="112" t="s">
        <v>387</v>
      </c>
      <c r="E185" s="84">
        <v>112242</v>
      </c>
      <c r="F185" s="84" t="s">
        <v>294</v>
      </c>
      <c r="G185" s="113">
        <v>5000</v>
      </c>
      <c r="H185" s="114"/>
      <c r="I185" s="115">
        <f t="shared" si="8"/>
        <v>55170355.750000007</v>
      </c>
      <c r="J185" s="27"/>
      <c r="K185" s="27"/>
    </row>
    <row r="186" spans="1:11" x14ac:dyDescent="0.25">
      <c r="A186" s="111" t="s">
        <v>386</v>
      </c>
      <c r="B186" s="27"/>
      <c r="C186" s="34" t="s">
        <v>70</v>
      </c>
      <c r="D186" s="112" t="s">
        <v>387</v>
      </c>
      <c r="E186" s="84">
        <v>112246</v>
      </c>
      <c r="F186" s="84" t="s">
        <v>294</v>
      </c>
      <c r="G186" s="113">
        <v>3750</v>
      </c>
      <c r="H186" s="114"/>
      <c r="I186" s="115">
        <f t="shared" si="8"/>
        <v>55174105.750000007</v>
      </c>
      <c r="J186" s="27"/>
      <c r="K186" s="27"/>
    </row>
    <row r="187" spans="1:11" x14ac:dyDescent="0.25">
      <c r="A187" s="111" t="s">
        <v>386</v>
      </c>
      <c r="B187" s="27"/>
      <c r="C187" s="34" t="s">
        <v>70</v>
      </c>
      <c r="D187" s="112" t="s">
        <v>387</v>
      </c>
      <c r="E187" s="84">
        <v>112249</v>
      </c>
      <c r="F187" s="84" t="s">
        <v>294</v>
      </c>
      <c r="G187" s="113">
        <v>5000</v>
      </c>
      <c r="H187" s="114"/>
      <c r="I187" s="115">
        <f>+I186+G187</f>
        <v>55179105.750000007</v>
      </c>
      <c r="J187" s="27"/>
      <c r="K187" s="27"/>
    </row>
    <row r="188" spans="1:11" x14ac:dyDescent="0.25">
      <c r="A188" s="111" t="s">
        <v>386</v>
      </c>
      <c r="B188" s="27"/>
      <c r="C188" s="34" t="s">
        <v>70</v>
      </c>
      <c r="D188" s="112" t="s">
        <v>387</v>
      </c>
      <c r="E188" s="84">
        <v>112252</v>
      </c>
      <c r="F188" s="84" t="s">
        <v>294</v>
      </c>
      <c r="G188" s="113">
        <v>5000</v>
      </c>
      <c r="H188" s="114"/>
      <c r="I188" s="115">
        <f t="shared" ref="I188:I196" si="9">+I187+G188</f>
        <v>55184105.750000007</v>
      </c>
      <c r="J188" s="27"/>
      <c r="K188" s="27"/>
    </row>
    <row r="189" spans="1:11" x14ac:dyDescent="0.25">
      <c r="A189" s="111" t="s">
        <v>386</v>
      </c>
      <c r="B189" s="27"/>
      <c r="C189" s="34" t="s">
        <v>70</v>
      </c>
      <c r="D189" s="112" t="s">
        <v>387</v>
      </c>
      <c r="E189" s="84">
        <v>112255</v>
      </c>
      <c r="F189" s="84" t="s">
        <v>294</v>
      </c>
      <c r="G189" s="113">
        <v>2500</v>
      </c>
      <c r="H189" s="114"/>
      <c r="I189" s="115">
        <f t="shared" si="9"/>
        <v>55186605.750000007</v>
      </c>
      <c r="J189" s="27"/>
      <c r="K189" s="27"/>
    </row>
    <row r="190" spans="1:11" x14ac:dyDescent="0.25">
      <c r="A190" s="111" t="s">
        <v>386</v>
      </c>
      <c r="B190" s="27"/>
      <c r="C190" s="34" t="s">
        <v>70</v>
      </c>
      <c r="D190" s="112" t="s">
        <v>387</v>
      </c>
      <c r="E190" s="84">
        <v>112258</v>
      </c>
      <c r="F190" s="84" t="s">
        <v>294</v>
      </c>
      <c r="G190" s="113">
        <v>10000</v>
      </c>
      <c r="H190" s="114"/>
      <c r="I190" s="115">
        <f t="shared" si="9"/>
        <v>55196605.750000007</v>
      </c>
      <c r="J190" s="27"/>
      <c r="K190" s="27"/>
    </row>
    <row r="191" spans="1:11" x14ac:dyDescent="0.25">
      <c r="A191" s="111" t="s">
        <v>386</v>
      </c>
      <c r="B191" s="27"/>
      <c r="C191" s="34" t="s">
        <v>70</v>
      </c>
      <c r="D191" s="112" t="s">
        <v>387</v>
      </c>
      <c r="E191" s="84">
        <v>112261</v>
      </c>
      <c r="F191" s="84" t="s">
        <v>294</v>
      </c>
      <c r="G191" s="113">
        <v>5000</v>
      </c>
      <c r="H191" s="114"/>
      <c r="I191" s="115">
        <f t="shared" si="9"/>
        <v>55201605.750000007</v>
      </c>
      <c r="J191" s="27"/>
      <c r="K191" s="27"/>
    </row>
    <row r="192" spans="1:11" x14ac:dyDescent="0.25">
      <c r="A192" s="111" t="s">
        <v>386</v>
      </c>
      <c r="B192" s="27"/>
      <c r="C192" s="34" t="s">
        <v>70</v>
      </c>
      <c r="D192" s="112" t="s">
        <v>387</v>
      </c>
      <c r="E192" s="84">
        <v>112264</v>
      </c>
      <c r="F192" s="84" t="s">
        <v>294</v>
      </c>
      <c r="G192" s="113">
        <v>2500</v>
      </c>
      <c r="H192" s="114"/>
      <c r="I192" s="115">
        <f t="shared" si="9"/>
        <v>55204105.750000007</v>
      </c>
      <c r="J192" s="27"/>
      <c r="K192" s="27"/>
    </row>
    <row r="193" spans="1:11" x14ac:dyDescent="0.25">
      <c r="A193" s="111" t="s">
        <v>386</v>
      </c>
      <c r="B193" s="27"/>
      <c r="C193" s="34" t="s">
        <v>70</v>
      </c>
      <c r="D193" s="112" t="s">
        <v>387</v>
      </c>
      <c r="E193" s="84">
        <v>112267</v>
      </c>
      <c r="F193" s="84" t="s">
        <v>294</v>
      </c>
      <c r="G193" s="113">
        <v>2500</v>
      </c>
      <c r="H193" s="114"/>
      <c r="I193" s="115">
        <f t="shared" si="9"/>
        <v>55206605.750000007</v>
      </c>
      <c r="J193" s="27"/>
      <c r="K193" s="27"/>
    </row>
    <row r="194" spans="1:11" x14ac:dyDescent="0.25">
      <c r="A194" s="111" t="s">
        <v>386</v>
      </c>
      <c r="B194" s="27"/>
      <c r="C194" s="34" t="s">
        <v>70</v>
      </c>
      <c r="D194" s="112" t="s">
        <v>387</v>
      </c>
      <c r="E194" s="84">
        <v>112270</v>
      </c>
      <c r="F194" s="84" t="s">
        <v>294</v>
      </c>
      <c r="G194" s="113">
        <v>5000</v>
      </c>
      <c r="H194" s="114"/>
      <c r="I194" s="115">
        <f t="shared" si="9"/>
        <v>55211605.750000007</v>
      </c>
      <c r="J194" s="27"/>
      <c r="K194" s="27"/>
    </row>
    <row r="195" spans="1:11" x14ac:dyDescent="0.25">
      <c r="A195" s="111" t="s">
        <v>386</v>
      </c>
      <c r="B195" s="27"/>
      <c r="C195" s="34" t="s">
        <v>70</v>
      </c>
      <c r="D195" s="112" t="s">
        <v>387</v>
      </c>
      <c r="E195" s="84">
        <v>112255</v>
      </c>
      <c r="F195" s="84" t="s">
        <v>294</v>
      </c>
      <c r="G195" s="113">
        <v>12000</v>
      </c>
      <c r="H195" s="114"/>
      <c r="I195" s="115">
        <f t="shared" si="9"/>
        <v>55223605.750000007</v>
      </c>
      <c r="J195" s="27"/>
      <c r="K195" s="27"/>
    </row>
    <row r="196" spans="1:11" x14ac:dyDescent="0.25">
      <c r="A196" s="111" t="s">
        <v>386</v>
      </c>
      <c r="B196" s="27"/>
      <c r="C196" s="34" t="s">
        <v>70</v>
      </c>
      <c r="D196" s="112" t="s">
        <v>387</v>
      </c>
      <c r="E196" s="84">
        <v>112273</v>
      </c>
      <c r="F196" s="84" t="s">
        <v>294</v>
      </c>
      <c r="G196" s="113">
        <v>5000</v>
      </c>
      <c r="H196" s="114"/>
      <c r="I196" s="115">
        <f t="shared" si="9"/>
        <v>55228605.750000007</v>
      </c>
      <c r="J196" s="27"/>
      <c r="K196" s="27"/>
    </row>
    <row r="197" spans="1:11" x14ac:dyDescent="0.25">
      <c r="A197" s="111" t="s">
        <v>386</v>
      </c>
      <c r="B197" s="27"/>
      <c r="C197" s="34" t="s">
        <v>70</v>
      </c>
      <c r="D197" s="112" t="s">
        <v>387</v>
      </c>
      <c r="E197" s="84">
        <v>113276</v>
      </c>
      <c r="F197" s="84" t="s">
        <v>294</v>
      </c>
      <c r="G197" s="113">
        <v>1250</v>
      </c>
      <c r="H197" s="114"/>
      <c r="I197" s="115">
        <f>+I196+G197</f>
        <v>55229855.750000007</v>
      </c>
      <c r="J197" s="27"/>
      <c r="K197" s="27"/>
    </row>
    <row r="198" spans="1:11" x14ac:dyDescent="0.25">
      <c r="A198" s="111" t="s">
        <v>386</v>
      </c>
      <c r="B198" s="27"/>
      <c r="C198" s="34" t="s">
        <v>70</v>
      </c>
      <c r="D198" s="112" t="s">
        <v>387</v>
      </c>
      <c r="E198" s="84">
        <v>113279</v>
      </c>
      <c r="F198" s="84" t="s">
        <v>294</v>
      </c>
      <c r="G198" s="113">
        <v>5000</v>
      </c>
      <c r="H198" s="114"/>
      <c r="I198" s="115">
        <f t="shared" ref="I198:I215" si="10">+I197+G198</f>
        <v>55234855.750000007</v>
      </c>
      <c r="J198" s="27"/>
      <c r="K198" s="27"/>
    </row>
    <row r="199" spans="1:11" x14ac:dyDescent="0.25">
      <c r="A199" s="111" t="s">
        <v>386</v>
      </c>
      <c r="B199" s="27"/>
      <c r="C199" s="34" t="s">
        <v>70</v>
      </c>
      <c r="D199" s="112" t="s">
        <v>387</v>
      </c>
      <c r="E199" s="84">
        <v>113282</v>
      </c>
      <c r="F199" s="84" t="s">
        <v>294</v>
      </c>
      <c r="G199" s="113">
        <v>2500</v>
      </c>
      <c r="H199" s="114"/>
      <c r="I199" s="115">
        <f t="shared" si="10"/>
        <v>55237355.750000007</v>
      </c>
      <c r="J199" s="27"/>
      <c r="K199" s="27"/>
    </row>
    <row r="200" spans="1:11" x14ac:dyDescent="0.25">
      <c r="A200" s="111" t="s">
        <v>386</v>
      </c>
      <c r="B200" s="27"/>
      <c r="C200" s="34" t="s">
        <v>70</v>
      </c>
      <c r="D200" s="112" t="s">
        <v>387</v>
      </c>
      <c r="E200" s="84">
        <v>113161</v>
      </c>
      <c r="F200" s="84" t="s">
        <v>294</v>
      </c>
      <c r="G200" s="113">
        <v>343343</v>
      </c>
      <c r="H200" s="114"/>
      <c r="I200" s="115">
        <f t="shared" si="10"/>
        <v>55580698.750000007</v>
      </c>
      <c r="J200" s="27"/>
      <c r="K200" s="27"/>
    </row>
    <row r="201" spans="1:11" x14ac:dyDescent="0.25">
      <c r="A201" s="111" t="s">
        <v>386</v>
      </c>
      <c r="B201" s="27"/>
      <c r="C201" s="34" t="s">
        <v>70</v>
      </c>
      <c r="D201" s="112" t="s">
        <v>387</v>
      </c>
      <c r="E201" s="84">
        <v>113285</v>
      </c>
      <c r="F201" s="84" t="s">
        <v>294</v>
      </c>
      <c r="G201" s="113">
        <v>10000</v>
      </c>
      <c r="H201" s="114"/>
      <c r="I201" s="115">
        <f t="shared" si="10"/>
        <v>55590698.750000007</v>
      </c>
      <c r="J201" s="27"/>
      <c r="K201" s="27"/>
    </row>
    <row r="202" spans="1:11" x14ac:dyDescent="0.25">
      <c r="A202" s="111" t="s">
        <v>386</v>
      </c>
      <c r="B202" s="27"/>
      <c r="C202" s="34" t="s">
        <v>70</v>
      </c>
      <c r="D202" s="112" t="s">
        <v>387</v>
      </c>
      <c r="E202" s="84">
        <v>113288</v>
      </c>
      <c r="F202" s="84" t="s">
        <v>294</v>
      </c>
      <c r="G202" s="113">
        <v>5000</v>
      </c>
      <c r="H202" s="114"/>
      <c r="I202" s="115">
        <f t="shared" si="10"/>
        <v>55595698.750000007</v>
      </c>
      <c r="J202" s="27"/>
      <c r="K202" s="27"/>
    </row>
    <row r="203" spans="1:11" x14ac:dyDescent="0.25">
      <c r="A203" s="111" t="s">
        <v>386</v>
      </c>
      <c r="B203" s="27"/>
      <c r="C203" s="34" t="s">
        <v>70</v>
      </c>
      <c r="D203" s="112" t="s">
        <v>387</v>
      </c>
      <c r="E203" s="84">
        <v>113291</v>
      </c>
      <c r="F203" s="84" t="s">
        <v>294</v>
      </c>
      <c r="G203" s="113">
        <v>2500</v>
      </c>
      <c r="H203" s="114"/>
      <c r="I203" s="115">
        <f t="shared" si="10"/>
        <v>55598198.750000007</v>
      </c>
      <c r="J203" s="27"/>
      <c r="K203" s="27"/>
    </row>
    <row r="204" spans="1:11" x14ac:dyDescent="0.25">
      <c r="A204" s="111" t="s">
        <v>386</v>
      </c>
      <c r="B204" s="27"/>
      <c r="C204" s="34" t="s">
        <v>70</v>
      </c>
      <c r="D204" s="112" t="s">
        <v>387</v>
      </c>
      <c r="E204" s="84">
        <v>113294</v>
      </c>
      <c r="F204" s="84" t="s">
        <v>294</v>
      </c>
      <c r="G204" s="113">
        <v>3750</v>
      </c>
      <c r="H204" s="114"/>
      <c r="I204" s="115">
        <f t="shared" si="10"/>
        <v>55601948.750000007</v>
      </c>
      <c r="J204" s="27"/>
      <c r="K204" s="27"/>
    </row>
    <row r="205" spans="1:11" x14ac:dyDescent="0.25">
      <c r="A205" s="111" t="s">
        <v>386</v>
      </c>
      <c r="B205" s="27"/>
      <c r="C205" s="34" t="s">
        <v>70</v>
      </c>
      <c r="D205" s="112" t="s">
        <v>387</v>
      </c>
      <c r="E205" s="84">
        <v>113297</v>
      </c>
      <c r="F205" s="84" t="s">
        <v>294</v>
      </c>
      <c r="G205" s="113">
        <v>3750</v>
      </c>
      <c r="H205" s="114"/>
      <c r="I205" s="115">
        <f t="shared" si="10"/>
        <v>55605698.750000007</v>
      </c>
      <c r="J205" s="27"/>
      <c r="K205" s="27"/>
    </row>
    <row r="206" spans="1:11" x14ac:dyDescent="0.25">
      <c r="A206" s="111" t="s">
        <v>386</v>
      </c>
      <c r="B206" s="27"/>
      <c r="C206" s="34" t="s">
        <v>70</v>
      </c>
      <c r="D206" s="112" t="s">
        <v>387</v>
      </c>
      <c r="E206" s="84">
        <v>114179</v>
      </c>
      <c r="F206" s="84" t="s">
        <v>294</v>
      </c>
      <c r="G206" s="113">
        <v>1000</v>
      </c>
      <c r="H206" s="114"/>
      <c r="I206" s="115">
        <f t="shared" si="10"/>
        <v>55606698.750000007</v>
      </c>
      <c r="J206" s="27"/>
      <c r="K206" s="27"/>
    </row>
    <row r="207" spans="1:11" x14ac:dyDescent="0.25">
      <c r="A207" s="111" t="s">
        <v>386</v>
      </c>
      <c r="B207" s="27"/>
      <c r="C207" s="34" t="s">
        <v>354</v>
      </c>
      <c r="D207" s="112" t="s">
        <v>388</v>
      </c>
      <c r="E207" s="84">
        <v>114335</v>
      </c>
      <c r="F207" s="84" t="s">
        <v>294</v>
      </c>
      <c r="G207" s="113">
        <v>14000</v>
      </c>
      <c r="H207" s="114"/>
      <c r="I207" s="115">
        <f t="shared" si="10"/>
        <v>55620698.750000007</v>
      </c>
      <c r="J207" s="27"/>
      <c r="K207" s="27"/>
    </row>
    <row r="208" spans="1:11" x14ac:dyDescent="0.25">
      <c r="A208" s="111" t="s">
        <v>386</v>
      </c>
      <c r="B208" s="27"/>
      <c r="C208" s="34" t="s">
        <v>361</v>
      </c>
      <c r="D208" s="112" t="s">
        <v>389</v>
      </c>
      <c r="E208" s="84">
        <v>700468</v>
      </c>
      <c r="F208" s="84" t="s">
        <v>294</v>
      </c>
      <c r="G208" s="113">
        <v>18915</v>
      </c>
      <c r="H208" s="114"/>
      <c r="I208" s="115">
        <f t="shared" si="10"/>
        <v>55639613.750000007</v>
      </c>
      <c r="J208" s="27"/>
      <c r="K208" s="27"/>
    </row>
    <row r="209" spans="1:11" x14ac:dyDescent="0.25">
      <c r="A209" s="111" t="s">
        <v>386</v>
      </c>
      <c r="B209" s="27"/>
      <c r="C209" s="34" t="s">
        <v>70</v>
      </c>
      <c r="D209" s="112" t="s">
        <v>387</v>
      </c>
      <c r="E209" s="84">
        <v>452965</v>
      </c>
      <c r="F209" s="84" t="s">
        <v>294</v>
      </c>
      <c r="G209" s="113">
        <v>95000000</v>
      </c>
      <c r="H209" s="114"/>
      <c r="I209" s="115">
        <f t="shared" si="10"/>
        <v>150639613.75</v>
      </c>
      <c r="J209" s="27"/>
      <c r="K209" s="27"/>
    </row>
    <row r="210" spans="1:11" x14ac:dyDescent="0.25">
      <c r="A210" s="111" t="s">
        <v>386</v>
      </c>
      <c r="B210" s="27"/>
      <c r="C210" s="34" t="s">
        <v>70</v>
      </c>
      <c r="D210" s="112" t="s">
        <v>387</v>
      </c>
      <c r="E210" s="84">
        <v>452974</v>
      </c>
      <c r="F210" s="84" t="s">
        <v>294</v>
      </c>
      <c r="G210" s="113">
        <v>95000000</v>
      </c>
      <c r="H210" s="114"/>
      <c r="I210" s="115">
        <f t="shared" si="10"/>
        <v>245639613.75</v>
      </c>
      <c r="J210" s="27"/>
      <c r="K210" s="27"/>
    </row>
    <row r="211" spans="1:11" x14ac:dyDescent="0.25">
      <c r="A211" s="111" t="s">
        <v>386</v>
      </c>
      <c r="B211" s="27"/>
      <c r="C211" s="34" t="s">
        <v>361</v>
      </c>
      <c r="D211" s="112" t="s">
        <v>389</v>
      </c>
      <c r="E211" s="84">
        <v>703017</v>
      </c>
      <c r="F211" s="84" t="s">
        <v>294</v>
      </c>
      <c r="G211" s="113">
        <v>9450</v>
      </c>
      <c r="H211" s="114"/>
      <c r="I211" s="115">
        <f>+I210+G211</f>
        <v>245649063.75</v>
      </c>
      <c r="J211" s="27"/>
      <c r="K211" s="27"/>
    </row>
    <row r="212" spans="1:11" x14ac:dyDescent="0.25">
      <c r="A212" s="111" t="s">
        <v>386</v>
      </c>
      <c r="B212" s="27"/>
      <c r="C212" s="34" t="s">
        <v>70</v>
      </c>
      <c r="D212" s="112" t="s">
        <v>387</v>
      </c>
      <c r="E212" s="84">
        <v>144457</v>
      </c>
      <c r="F212" s="84" t="s">
        <v>294</v>
      </c>
      <c r="G212" s="113">
        <v>35830</v>
      </c>
      <c r="H212" s="114"/>
      <c r="I212" s="115">
        <f t="shared" si="10"/>
        <v>245684893.75</v>
      </c>
      <c r="J212" s="27"/>
      <c r="K212" s="27"/>
    </row>
    <row r="213" spans="1:11" x14ac:dyDescent="0.25">
      <c r="A213" s="111" t="s">
        <v>386</v>
      </c>
      <c r="B213" s="27"/>
      <c r="C213" s="34" t="s">
        <v>390</v>
      </c>
      <c r="D213" s="112" t="s">
        <v>387</v>
      </c>
      <c r="E213" s="84">
        <v>703858</v>
      </c>
      <c r="F213" s="84" t="s">
        <v>294</v>
      </c>
      <c r="G213" s="113">
        <v>100000000</v>
      </c>
      <c r="H213" s="114"/>
      <c r="I213" s="115">
        <f t="shared" si="10"/>
        <v>345684893.75</v>
      </c>
      <c r="J213" s="27"/>
      <c r="K213" s="27"/>
    </row>
    <row r="214" spans="1:11" x14ac:dyDescent="0.25">
      <c r="A214" s="111" t="s">
        <v>386</v>
      </c>
      <c r="B214" s="27"/>
      <c r="C214" s="34" t="s">
        <v>359</v>
      </c>
      <c r="D214" s="112" t="s">
        <v>391</v>
      </c>
      <c r="E214" s="84">
        <v>152375</v>
      </c>
      <c r="F214" s="84" t="s">
        <v>294</v>
      </c>
      <c r="G214" s="113">
        <v>237800</v>
      </c>
      <c r="H214" s="114"/>
      <c r="I214" s="115">
        <f t="shared" si="10"/>
        <v>345922693.75</v>
      </c>
      <c r="J214" s="27"/>
      <c r="K214" s="27"/>
    </row>
    <row r="215" spans="1:11" x14ac:dyDescent="0.25">
      <c r="A215" s="111" t="s">
        <v>386</v>
      </c>
      <c r="B215" s="27"/>
      <c r="C215" s="34" t="s">
        <v>354</v>
      </c>
      <c r="D215" s="112" t="s">
        <v>388</v>
      </c>
      <c r="E215" s="84">
        <v>153553</v>
      </c>
      <c r="F215" s="84" t="s">
        <v>294</v>
      </c>
      <c r="G215" s="113">
        <v>5000</v>
      </c>
      <c r="H215" s="114"/>
      <c r="I215" s="115">
        <f t="shared" si="10"/>
        <v>345927693.75</v>
      </c>
      <c r="J215" s="27"/>
      <c r="K215" s="27"/>
    </row>
    <row r="216" spans="1:11" x14ac:dyDescent="0.25">
      <c r="A216" s="111" t="s">
        <v>386</v>
      </c>
      <c r="B216" s="27"/>
      <c r="C216" s="34" t="s">
        <v>354</v>
      </c>
      <c r="D216" s="112" t="s">
        <v>388</v>
      </c>
      <c r="E216" s="84">
        <v>153556</v>
      </c>
      <c r="F216" s="84" t="s">
        <v>294</v>
      </c>
      <c r="G216" s="113">
        <v>2500</v>
      </c>
      <c r="H216" s="114"/>
      <c r="I216" s="115">
        <f>+I215+G216</f>
        <v>345930193.75</v>
      </c>
      <c r="J216" s="27"/>
      <c r="K216" s="27"/>
    </row>
    <row r="217" spans="1:11" x14ac:dyDescent="0.25">
      <c r="A217" s="111" t="s">
        <v>386</v>
      </c>
      <c r="B217" s="27"/>
      <c r="C217" s="34" t="s">
        <v>354</v>
      </c>
      <c r="D217" s="112" t="s">
        <v>388</v>
      </c>
      <c r="E217" s="84">
        <v>153559</v>
      </c>
      <c r="F217" s="84" t="s">
        <v>294</v>
      </c>
      <c r="G217" s="113">
        <v>2500</v>
      </c>
      <c r="H217" s="114"/>
      <c r="I217" s="115">
        <f t="shared" ref="I217:I228" si="11">+I216+G217</f>
        <v>345932693.75</v>
      </c>
      <c r="J217" s="27"/>
      <c r="K217" s="27"/>
    </row>
    <row r="218" spans="1:11" x14ac:dyDescent="0.25">
      <c r="A218" s="111" t="s">
        <v>386</v>
      </c>
      <c r="B218" s="27"/>
      <c r="C218" s="34" t="s">
        <v>354</v>
      </c>
      <c r="D218" s="112" t="s">
        <v>388</v>
      </c>
      <c r="E218" s="84">
        <v>153562</v>
      </c>
      <c r="F218" s="84" t="s">
        <v>294</v>
      </c>
      <c r="G218" s="113">
        <v>2500</v>
      </c>
      <c r="H218" s="114"/>
      <c r="I218" s="115">
        <f t="shared" si="11"/>
        <v>345935193.75</v>
      </c>
      <c r="J218" s="27"/>
      <c r="K218" s="27"/>
    </row>
    <row r="219" spans="1:11" x14ac:dyDescent="0.25">
      <c r="A219" s="111" t="s">
        <v>392</v>
      </c>
      <c r="B219" s="27"/>
      <c r="C219" s="34" t="s">
        <v>359</v>
      </c>
      <c r="D219" s="112" t="s">
        <v>393</v>
      </c>
      <c r="E219" s="84">
        <v>105240</v>
      </c>
      <c r="F219" s="84" t="s">
        <v>294</v>
      </c>
      <c r="G219" s="113">
        <v>816200</v>
      </c>
      <c r="H219" s="114"/>
      <c r="I219" s="115">
        <f t="shared" si="11"/>
        <v>346751393.75</v>
      </c>
      <c r="J219" s="27"/>
      <c r="K219" s="27"/>
    </row>
    <row r="220" spans="1:11" x14ac:dyDescent="0.25">
      <c r="A220" s="111" t="s">
        <v>392</v>
      </c>
      <c r="B220" s="27"/>
      <c r="C220" s="34" t="s">
        <v>361</v>
      </c>
      <c r="D220" s="112" t="s">
        <v>394</v>
      </c>
      <c r="E220" s="84">
        <v>703832</v>
      </c>
      <c r="F220" s="84" t="s">
        <v>294</v>
      </c>
      <c r="G220" s="113">
        <v>32160</v>
      </c>
      <c r="H220" s="114"/>
      <c r="I220" s="115">
        <f t="shared" si="11"/>
        <v>346783553.75</v>
      </c>
      <c r="J220" s="27"/>
      <c r="K220" s="27"/>
    </row>
    <row r="221" spans="1:11" x14ac:dyDescent="0.25">
      <c r="A221" s="111" t="s">
        <v>392</v>
      </c>
      <c r="B221" s="27"/>
      <c r="C221" s="34" t="s">
        <v>354</v>
      </c>
      <c r="D221" s="112" t="s">
        <v>395</v>
      </c>
      <c r="E221" s="84">
        <v>124309</v>
      </c>
      <c r="F221" s="84" t="s">
        <v>294</v>
      </c>
      <c r="G221" s="113">
        <v>55500</v>
      </c>
      <c r="H221" s="114"/>
      <c r="I221" s="115">
        <f t="shared" si="11"/>
        <v>346839053.75</v>
      </c>
      <c r="J221" s="27"/>
      <c r="K221" s="27"/>
    </row>
    <row r="222" spans="1:11" x14ac:dyDescent="0.25">
      <c r="A222" s="111" t="s">
        <v>392</v>
      </c>
      <c r="B222" s="27"/>
      <c r="C222" s="34" t="s">
        <v>359</v>
      </c>
      <c r="D222" s="112" t="s">
        <v>393</v>
      </c>
      <c r="E222" s="84">
        <v>124320</v>
      </c>
      <c r="F222" s="84" t="s">
        <v>294</v>
      </c>
      <c r="G222" s="113">
        <v>92750</v>
      </c>
      <c r="H222" s="114"/>
      <c r="I222" s="115">
        <f t="shared" si="11"/>
        <v>346931803.75</v>
      </c>
      <c r="J222" s="27"/>
      <c r="K222" s="27"/>
    </row>
    <row r="223" spans="1:11" x14ac:dyDescent="0.25">
      <c r="A223" s="111" t="s">
        <v>392</v>
      </c>
      <c r="B223" s="27"/>
      <c r="C223" s="34" t="s">
        <v>361</v>
      </c>
      <c r="D223" s="112" t="s">
        <v>394</v>
      </c>
      <c r="E223" s="84">
        <v>703823</v>
      </c>
      <c r="F223" s="84" t="s">
        <v>294</v>
      </c>
      <c r="G223" s="113">
        <v>450</v>
      </c>
      <c r="H223" s="114"/>
      <c r="I223" s="115">
        <f t="shared" si="11"/>
        <v>346932253.75</v>
      </c>
      <c r="J223" s="27"/>
      <c r="K223" s="27"/>
    </row>
    <row r="224" spans="1:11" x14ac:dyDescent="0.25">
      <c r="A224" s="111" t="s">
        <v>392</v>
      </c>
      <c r="B224" s="27"/>
      <c r="C224" s="34" t="s">
        <v>359</v>
      </c>
      <c r="D224" s="112" t="s">
        <v>393</v>
      </c>
      <c r="E224" s="84">
        <v>181443</v>
      </c>
      <c r="F224" s="84" t="s">
        <v>294</v>
      </c>
      <c r="G224" s="113">
        <v>500600</v>
      </c>
      <c r="H224" s="114"/>
      <c r="I224" s="115">
        <f t="shared" si="11"/>
        <v>347432853.75</v>
      </c>
      <c r="J224" s="27"/>
      <c r="K224" s="27"/>
    </row>
    <row r="225" spans="1:11" x14ac:dyDescent="0.25">
      <c r="A225" s="111" t="s">
        <v>392</v>
      </c>
      <c r="B225" s="27"/>
      <c r="C225" s="34" t="s">
        <v>361</v>
      </c>
      <c r="D225" s="112" t="s">
        <v>394</v>
      </c>
      <c r="E225" s="84">
        <v>145895</v>
      </c>
      <c r="F225" s="84" t="s">
        <v>294</v>
      </c>
      <c r="G225" s="113">
        <v>40000</v>
      </c>
      <c r="H225" s="114"/>
      <c r="I225" s="115">
        <f t="shared" si="11"/>
        <v>347472853.75</v>
      </c>
      <c r="J225" s="27"/>
      <c r="K225" s="27"/>
    </row>
    <row r="226" spans="1:11" x14ac:dyDescent="0.25">
      <c r="A226" s="111" t="s">
        <v>392</v>
      </c>
      <c r="B226" s="27"/>
      <c r="C226" s="34" t="s">
        <v>361</v>
      </c>
      <c r="D226" s="112" t="s">
        <v>394</v>
      </c>
      <c r="E226" s="84">
        <v>145898</v>
      </c>
      <c r="F226" s="84" t="s">
        <v>294</v>
      </c>
      <c r="G226" s="113">
        <v>100000</v>
      </c>
      <c r="H226" s="114"/>
      <c r="I226" s="115">
        <f t="shared" si="11"/>
        <v>347572853.75</v>
      </c>
      <c r="J226" s="27"/>
      <c r="K226" s="27"/>
    </row>
    <row r="227" spans="1:11" x14ac:dyDescent="0.25">
      <c r="A227" s="111" t="s">
        <v>392</v>
      </c>
      <c r="B227" s="27"/>
      <c r="C227" s="34" t="s">
        <v>361</v>
      </c>
      <c r="D227" s="112" t="s">
        <v>394</v>
      </c>
      <c r="E227" s="84">
        <v>145901</v>
      </c>
      <c r="F227" s="84" t="s">
        <v>294</v>
      </c>
      <c r="G227" s="113">
        <v>24000</v>
      </c>
      <c r="H227" s="114"/>
      <c r="I227" s="115">
        <f t="shared" si="11"/>
        <v>347596853.75</v>
      </c>
      <c r="J227" s="27"/>
      <c r="K227" s="27"/>
    </row>
    <row r="228" spans="1:11" x14ac:dyDescent="0.25">
      <c r="A228" s="111" t="s">
        <v>392</v>
      </c>
      <c r="B228" s="27"/>
      <c r="C228" s="34" t="s">
        <v>361</v>
      </c>
      <c r="D228" s="112" t="s">
        <v>394</v>
      </c>
      <c r="E228" s="84">
        <v>145904</v>
      </c>
      <c r="F228" s="84" t="s">
        <v>294</v>
      </c>
      <c r="G228" s="113">
        <v>22400</v>
      </c>
      <c r="H228" s="114"/>
      <c r="I228" s="115">
        <f t="shared" si="11"/>
        <v>347619253.75</v>
      </c>
      <c r="J228" s="27"/>
      <c r="K228" s="27"/>
    </row>
    <row r="229" spans="1:11" x14ac:dyDescent="0.25">
      <c r="A229" s="111" t="s">
        <v>392</v>
      </c>
      <c r="B229" s="27"/>
      <c r="C229" s="34" t="s">
        <v>361</v>
      </c>
      <c r="D229" s="112" t="s">
        <v>394</v>
      </c>
      <c r="E229" s="84">
        <v>150908</v>
      </c>
      <c r="F229" s="84" t="s">
        <v>294</v>
      </c>
      <c r="G229" s="113">
        <v>41200</v>
      </c>
      <c r="H229" s="114"/>
      <c r="I229" s="115">
        <f>+I228+G229</f>
        <v>347660453.75</v>
      </c>
      <c r="J229" s="27"/>
      <c r="K229" s="27"/>
    </row>
    <row r="230" spans="1:11" x14ac:dyDescent="0.25">
      <c r="A230" s="111" t="s">
        <v>392</v>
      </c>
      <c r="B230" s="27"/>
      <c r="C230" s="34" t="s">
        <v>361</v>
      </c>
      <c r="D230" s="112" t="s">
        <v>394</v>
      </c>
      <c r="E230" s="84">
        <v>150911</v>
      </c>
      <c r="F230" s="84" t="s">
        <v>294</v>
      </c>
      <c r="G230" s="113">
        <v>164000</v>
      </c>
      <c r="H230" s="114"/>
      <c r="I230" s="115">
        <f t="shared" ref="I230:I239" si="12">+I229+G230</f>
        <v>347824453.75</v>
      </c>
      <c r="J230" s="27"/>
      <c r="K230" s="27"/>
    </row>
    <row r="231" spans="1:11" x14ac:dyDescent="0.25">
      <c r="A231" s="111" t="s">
        <v>392</v>
      </c>
      <c r="B231" s="27"/>
      <c r="C231" s="34" t="s">
        <v>361</v>
      </c>
      <c r="D231" s="112" t="s">
        <v>394</v>
      </c>
      <c r="E231" s="84">
        <v>152793</v>
      </c>
      <c r="F231" s="84" t="s">
        <v>294</v>
      </c>
      <c r="G231" s="113">
        <v>25000</v>
      </c>
      <c r="H231" s="114"/>
      <c r="I231" s="115">
        <f t="shared" si="12"/>
        <v>347849453.75</v>
      </c>
      <c r="J231" s="27"/>
      <c r="K231" s="27"/>
    </row>
    <row r="232" spans="1:11" x14ac:dyDescent="0.25">
      <c r="A232" s="111" t="s">
        <v>392</v>
      </c>
      <c r="B232" s="27"/>
      <c r="C232" s="34" t="s">
        <v>70</v>
      </c>
      <c r="D232" s="112" t="s">
        <v>396</v>
      </c>
      <c r="E232" s="84">
        <v>153822</v>
      </c>
      <c r="F232" s="84" t="s">
        <v>294</v>
      </c>
      <c r="G232" s="113">
        <v>7000</v>
      </c>
      <c r="H232" s="114"/>
      <c r="I232" s="115">
        <f t="shared" si="12"/>
        <v>347856453.75</v>
      </c>
      <c r="J232" s="27"/>
      <c r="K232" s="27"/>
    </row>
    <row r="233" spans="1:11" x14ac:dyDescent="0.25">
      <c r="A233" s="111" t="s">
        <v>392</v>
      </c>
      <c r="B233" s="27"/>
      <c r="C233" s="34" t="s">
        <v>70</v>
      </c>
      <c r="D233" s="112" t="s">
        <v>396</v>
      </c>
      <c r="E233" s="84">
        <v>154829</v>
      </c>
      <c r="F233" s="84" t="s">
        <v>294</v>
      </c>
      <c r="G233" s="113">
        <v>7000</v>
      </c>
      <c r="H233" s="114"/>
      <c r="I233" s="115">
        <f t="shared" si="12"/>
        <v>347863453.75</v>
      </c>
      <c r="J233" s="27"/>
      <c r="K233" s="27"/>
    </row>
    <row r="234" spans="1:11" x14ac:dyDescent="0.25">
      <c r="A234" s="111" t="s">
        <v>392</v>
      </c>
      <c r="B234" s="27"/>
      <c r="C234" s="34" t="s">
        <v>70</v>
      </c>
      <c r="D234" s="112" t="s">
        <v>396</v>
      </c>
      <c r="E234" s="84">
        <v>154578</v>
      </c>
      <c r="F234" s="84" t="s">
        <v>294</v>
      </c>
      <c r="G234" s="113">
        <v>35000</v>
      </c>
      <c r="H234" s="114"/>
      <c r="I234" s="115">
        <f t="shared" si="12"/>
        <v>347898453.75</v>
      </c>
      <c r="J234" s="27"/>
      <c r="K234" s="27"/>
    </row>
    <row r="235" spans="1:11" x14ac:dyDescent="0.25">
      <c r="A235" s="111" t="s">
        <v>392</v>
      </c>
      <c r="B235" s="27"/>
      <c r="C235" s="34" t="s">
        <v>70</v>
      </c>
      <c r="D235" s="112" t="s">
        <v>396</v>
      </c>
      <c r="E235" s="84">
        <v>154581</v>
      </c>
      <c r="F235" s="84" t="s">
        <v>294</v>
      </c>
      <c r="G235" s="113">
        <v>14000</v>
      </c>
      <c r="H235" s="114"/>
      <c r="I235" s="115">
        <f t="shared" si="12"/>
        <v>347912453.75</v>
      </c>
      <c r="J235" s="27"/>
      <c r="K235" s="27"/>
    </row>
    <row r="236" spans="1:11" x14ac:dyDescent="0.25">
      <c r="A236" s="111" t="s">
        <v>392</v>
      </c>
      <c r="B236" s="27"/>
      <c r="C236" s="34" t="s">
        <v>70</v>
      </c>
      <c r="D236" s="112" t="s">
        <v>396</v>
      </c>
      <c r="E236" s="84">
        <v>154584</v>
      </c>
      <c r="F236" s="84" t="s">
        <v>294</v>
      </c>
      <c r="G236" s="113">
        <v>5000</v>
      </c>
      <c r="H236" s="114"/>
      <c r="I236" s="115">
        <f t="shared" si="12"/>
        <v>347917453.75</v>
      </c>
      <c r="J236" s="27"/>
      <c r="K236" s="27"/>
    </row>
    <row r="237" spans="1:11" x14ac:dyDescent="0.25">
      <c r="A237" s="111" t="s">
        <v>392</v>
      </c>
      <c r="B237" s="27"/>
      <c r="C237" s="34" t="s">
        <v>70</v>
      </c>
      <c r="D237" s="112" t="s">
        <v>396</v>
      </c>
      <c r="E237" s="84">
        <v>154587</v>
      </c>
      <c r="F237" s="84" t="s">
        <v>294</v>
      </c>
      <c r="G237" s="113">
        <v>4800</v>
      </c>
      <c r="H237" s="114"/>
      <c r="I237" s="115">
        <f t="shared" si="12"/>
        <v>347922253.75</v>
      </c>
      <c r="J237" s="27"/>
      <c r="K237" s="27"/>
    </row>
    <row r="238" spans="1:11" x14ac:dyDescent="0.25">
      <c r="A238" s="111" t="s">
        <v>392</v>
      </c>
      <c r="B238" s="27"/>
      <c r="C238" s="34" t="s">
        <v>361</v>
      </c>
      <c r="D238" s="112" t="s">
        <v>394</v>
      </c>
      <c r="E238" s="84">
        <v>703207</v>
      </c>
      <c r="F238" s="84" t="s">
        <v>294</v>
      </c>
      <c r="G238" s="113">
        <v>70000</v>
      </c>
      <c r="H238" s="114"/>
      <c r="I238" s="115">
        <f t="shared" si="12"/>
        <v>347992253.75</v>
      </c>
      <c r="J238" s="27"/>
      <c r="K238" s="27"/>
    </row>
    <row r="239" spans="1:11" x14ac:dyDescent="0.25">
      <c r="A239" s="111" t="s">
        <v>392</v>
      </c>
      <c r="B239" s="27"/>
      <c r="C239" s="34" t="s">
        <v>70</v>
      </c>
      <c r="D239" s="112" t="s">
        <v>396</v>
      </c>
      <c r="E239" s="84">
        <v>154590</v>
      </c>
      <c r="F239" s="84" t="s">
        <v>294</v>
      </c>
      <c r="G239" s="113">
        <v>2500</v>
      </c>
      <c r="H239" s="114"/>
      <c r="I239" s="115">
        <f t="shared" si="12"/>
        <v>347994753.75</v>
      </c>
      <c r="J239" s="27"/>
      <c r="K239" s="27"/>
    </row>
    <row r="240" spans="1:11" x14ac:dyDescent="0.25">
      <c r="A240" s="111" t="s">
        <v>392</v>
      </c>
      <c r="B240" s="27"/>
      <c r="C240" s="34" t="s">
        <v>361</v>
      </c>
      <c r="D240" s="112" t="s">
        <v>394</v>
      </c>
      <c r="E240" s="84">
        <v>161574</v>
      </c>
      <c r="F240" s="84" t="s">
        <v>294</v>
      </c>
      <c r="G240" s="113">
        <v>56000</v>
      </c>
      <c r="H240" s="114"/>
      <c r="I240" s="115">
        <f>+I239+G240</f>
        <v>348050753.75</v>
      </c>
      <c r="J240" s="27"/>
      <c r="K240" s="27"/>
    </row>
    <row r="241" spans="1:11" x14ac:dyDescent="0.25">
      <c r="A241" s="111" t="s">
        <v>392</v>
      </c>
      <c r="B241" s="27"/>
      <c r="C241" s="34" t="s">
        <v>359</v>
      </c>
      <c r="D241" s="112" t="s">
        <v>393</v>
      </c>
      <c r="E241" s="84">
        <v>155441</v>
      </c>
      <c r="F241" s="84" t="s">
        <v>294</v>
      </c>
      <c r="G241" s="113">
        <v>84000</v>
      </c>
      <c r="H241" s="114"/>
      <c r="I241" s="115">
        <f t="shared" ref="I241" si="13">+I240+G241</f>
        <v>348134753.75</v>
      </c>
      <c r="J241" s="27"/>
      <c r="K241" s="27"/>
    </row>
    <row r="242" spans="1:11" x14ac:dyDescent="0.25">
      <c r="A242" s="111" t="s">
        <v>392</v>
      </c>
      <c r="B242" s="27"/>
      <c r="C242" s="34" t="s">
        <v>397</v>
      </c>
      <c r="D242" s="112" t="s">
        <v>398</v>
      </c>
      <c r="E242" s="123" t="s">
        <v>399</v>
      </c>
      <c r="F242" s="84" t="s">
        <v>294</v>
      </c>
      <c r="G242" s="114"/>
      <c r="H242" s="124">
        <v>519038.79</v>
      </c>
      <c r="I242" s="115">
        <f>+I241-H242</f>
        <v>347615714.95999998</v>
      </c>
      <c r="J242" s="27"/>
      <c r="K242" s="27"/>
    </row>
    <row r="243" spans="1:11" x14ac:dyDescent="0.25">
      <c r="A243" s="111" t="s">
        <v>392</v>
      </c>
      <c r="B243" s="27"/>
      <c r="C243" s="34" t="s">
        <v>400</v>
      </c>
      <c r="D243" s="112" t="s">
        <v>401</v>
      </c>
      <c r="E243" s="123" t="s">
        <v>402</v>
      </c>
      <c r="F243" s="84" t="s">
        <v>294</v>
      </c>
      <c r="G243" s="114"/>
      <c r="H243" s="125">
        <v>7944.74</v>
      </c>
      <c r="I243" s="115">
        <f t="shared" ref="I243:I306" si="14">+I242-H243</f>
        <v>347607770.21999997</v>
      </c>
      <c r="J243" s="27"/>
      <c r="K243" s="27"/>
    </row>
    <row r="244" spans="1:11" ht="22.5" x14ac:dyDescent="0.25">
      <c r="A244" s="103" t="s">
        <v>392</v>
      </c>
      <c r="B244" s="104"/>
      <c r="C244" s="105" t="s">
        <v>403</v>
      </c>
      <c r="D244" s="106" t="s">
        <v>404</v>
      </c>
      <c r="E244" s="126" t="s">
        <v>405</v>
      </c>
      <c r="F244" s="127" t="s">
        <v>294</v>
      </c>
      <c r="G244" s="128"/>
      <c r="H244" s="129">
        <v>517500</v>
      </c>
      <c r="I244" s="109">
        <f t="shared" si="14"/>
        <v>347090270.21999997</v>
      </c>
      <c r="J244" s="27"/>
      <c r="K244" s="27"/>
    </row>
    <row r="245" spans="1:11" x14ac:dyDescent="0.25">
      <c r="A245" s="111" t="s">
        <v>392</v>
      </c>
      <c r="B245" s="27"/>
      <c r="C245" s="34" t="s">
        <v>406</v>
      </c>
      <c r="D245" s="112" t="s">
        <v>407</v>
      </c>
      <c r="E245" s="123" t="s">
        <v>234</v>
      </c>
      <c r="F245" s="84" t="s">
        <v>294</v>
      </c>
      <c r="G245" s="114"/>
      <c r="H245" s="125">
        <v>637200</v>
      </c>
      <c r="I245" s="115">
        <f t="shared" si="14"/>
        <v>346453070.21999997</v>
      </c>
      <c r="J245" s="27"/>
      <c r="K245" s="27"/>
    </row>
    <row r="246" spans="1:11" x14ac:dyDescent="0.25">
      <c r="A246" s="111" t="s">
        <v>392</v>
      </c>
      <c r="B246" s="27"/>
      <c r="C246" s="34" t="s">
        <v>408</v>
      </c>
      <c r="D246" s="112" t="s">
        <v>409</v>
      </c>
      <c r="E246" s="123" t="s">
        <v>234</v>
      </c>
      <c r="F246" s="84" t="s">
        <v>294</v>
      </c>
      <c r="G246" s="114"/>
      <c r="H246" s="125">
        <v>15000</v>
      </c>
      <c r="I246" s="115">
        <f t="shared" si="14"/>
        <v>346438070.21999997</v>
      </c>
      <c r="J246" s="27"/>
      <c r="K246" s="27"/>
    </row>
    <row r="247" spans="1:11" x14ac:dyDescent="0.25">
      <c r="A247" s="111" t="s">
        <v>392</v>
      </c>
      <c r="B247" s="27"/>
      <c r="C247" s="34" t="s">
        <v>406</v>
      </c>
      <c r="D247" s="112" t="s">
        <v>410</v>
      </c>
      <c r="E247" s="123" t="s">
        <v>234</v>
      </c>
      <c r="F247" s="84" t="s">
        <v>294</v>
      </c>
      <c r="G247" s="114"/>
      <c r="H247" s="125">
        <v>680400</v>
      </c>
      <c r="I247" s="115">
        <f t="shared" si="14"/>
        <v>345757670.21999997</v>
      </c>
      <c r="J247" s="27"/>
      <c r="K247" s="27"/>
    </row>
    <row r="248" spans="1:11" ht="33.75" x14ac:dyDescent="0.25">
      <c r="A248" s="103" t="s">
        <v>392</v>
      </c>
      <c r="B248" s="104" t="s">
        <v>411</v>
      </c>
      <c r="C248" s="116" t="s">
        <v>412</v>
      </c>
      <c r="D248" s="117" t="s">
        <v>413</v>
      </c>
      <c r="E248" s="130" t="s">
        <v>414</v>
      </c>
      <c r="F248" s="107" t="s">
        <v>294</v>
      </c>
      <c r="G248" s="120"/>
      <c r="H248" s="108">
        <v>57957.3</v>
      </c>
      <c r="I248" s="115">
        <f t="shared" si="14"/>
        <v>345699712.91999996</v>
      </c>
      <c r="J248" s="27"/>
      <c r="K248" s="27"/>
    </row>
    <row r="249" spans="1:11" ht="22.5" x14ac:dyDescent="0.25">
      <c r="A249" s="103" t="s">
        <v>392</v>
      </c>
      <c r="B249" s="104" t="s">
        <v>415</v>
      </c>
      <c r="C249" s="116" t="s">
        <v>416</v>
      </c>
      <c r="D249" s="117" t="s">
        <v>417</v>
      </c>
      <c r="E249" s="130" t="s">
        <v>418</v>
      </c>
      <c r="F249" s="107" t="s">
        <v>294</v>
      </c>
      <c r="G249" s="120"/>
      <c r="H249" s="108">
        <v>2081124.83</v>
      </c>
      <c r="I249" s="109">
        <f t="shared" si="14"/>
        <v>343618588.08999997</v>
      </c>
      <c r="J249" s="27"/>
      <c r="K249" s="27"/>
    </row>
    <row r="250" spans="1:11" ht="23.25" x14ac:dyDescent="0.25">
      <c r="A250" s="111" t="s">
        <v>392</v>
      </c>
      <c r="B250" s="27"/>
      <c r="C250" s="34" t="s">
        <v>419</v>
      </c>
      <c r="D250" s="112" t="s">
        <v>420</v>
      </c>
      <c r="E250" s="123" t="s">
        <v>421</v>
      </c>
      <c r="F250" s="84" t="s">
        <v>294</v>
      </c>
      <c r="G250" s="114"/>
      <c r="H250" s="125">
        <v>546001.93999999994</v>
      </c>
      <c r="I250" s="115">
        <f t="shared" si="14"/>
        <v>343072586.14999998</v>
      </c>
      <c r="J250" s="27"/>
      <c r="K250" s="27"/>
    </row>
    <row r="251" spans="1:11" ht="33.75" x14ac:dyDescent="0.25">
      <c r="A251" s="103" t="s">
        <v>392</v>
      </c>
      <c r="B251" s="104"/>
      <c r="C251" s="117" t="s">
        <v>422</v>
      </c>
      <c r="D251" s="117" t="s">
        <v>423</v>
      </c>
      <c r="E251" s="130" t="s">
        <v>424</v>
      </c>
      <c r="F251" s="107" t="s">
        <v>294</v>
      </c>
      <c r="G251" s="120"/>
      <c r="H251" s="108">
        <v>100000</v>
      </c>
      <c r="I251" s="109">
        <f t="shared" si="14"/>
        <v>342972586.14999998</v>
      </c>
      <c r="J251" s="27"/>
      <c r="K251" s="27"/>
    </row>
    <row r="252" spans="1:11" ht="22.5" x14ac:dyDescent="0.25">
      <c r="A252" s="103" t="s">
        <v>392</v>
      </c>
      <c r="B252" s="104"/>
      <c r="C252" s="116" t="s">
        <v>425</v>
      </c>
      <c r="D252" s="117" t="s">
        <v>426</v>
      </c>
      <c r="E252" s="130" t="s">
        <v>427</v>
      </c>
      <c r="F252" s="107" t="s">
        <v>294</v>
      </c>
      <c r="G252" s="120"/>
      <c r="H252" s="108">
        <v>5429</v>
      </c>
      <c r="I252" s="109">
        <f t="shared" si="14"/>
        <v>342967157.14999998</v>
      </c>
      <c r="J252" s="27"/>
      <c r="K252" s="27"/>
    </row>
    <row r="253" spans="1:11" x14ac:dyDescent="0.25">
      <c r="A253" s="111" t="s">
        <v>392</v>
      </c>
      <c r="B253" s="27"/>
      <c r="C253" s="34" t="s">
        <v>406</v>
      </c>
      <c r="D253" s="112" t="s">
        <v>406</v>
      </c>
      <c r="E253" s="123" t="s">
        <v>234</v>
      </c>
      <c r="F253" s="84" t="s">
        <v>294</v>
      </c>
      <c r="G253" s="114"/>
      <c r="H253" s="125">
        <v>393300</v>
      </c>
      <c r="I253" s="115">
        <f t="shared" si="14"/>
        <v>342573857.14999998</v>
      </c>
      <c r="J253" s="27"/>
      <c r="K253" s="27"/>
    </row>
    <row r="254" spans="1:11" x14ac:dyDescent="0.25">
      <c r="A254" s="111" t="s">
        <v>392</v>
      </c>
      <c r="B254" s="27"/>
      <c r="C254" s="34" t="s">
        <v>406</v>
      </c>
      <c r="D254" s="112" t="s">
        <v>406</v>
      </c>
      <c r="E254" s="123" t="s">
        <v>234</v>
      </c>
      <c r="F254" s="84" t="s">
        <v>294</v>
      </c>
      <c r="G254" s="114"/>
      <c r="H254" s="125">
        <v>88537.39</v>
      </c>
      <c r="I254" s="115">
        <f t="shared" si="14"/>
        <v>342485319.75999999</v>
      </c>
      <c r="J254" s="27"/>
      <c r="K254" s="27"/>
    </row>
    <row r="255" spans="1:11" x14ac:dyDescent="0.25">
      <c r="A255" s="111" t="s">
        <v>392</v>
      </c>
      <c r="B255" s="27"/>
      <c r="C255" s="34" t="s">
        <v>406</v>
      </c>
      <c r="D255" s="112" t="s">
        <v>406</v>
      </c>
      <c r="E255" s="123" t="s">
        <v>234</v>
      </c>
      <c r="F255" s="84" t="s">
        <v>294</v>
      </c>
      <c r="G255" s="114"/>
      <c r="H255" s="125">
        <v>80000</v>
      </c>
      <c r="I255" s="115">
        <f t="shared" si="14"/>
        <v>342405319.75999999</v>
      </c>
      <c r="J255" s="27"/>
      <c r="K255" s="27"/>
    </row>
    <row r="256" spans="1:11" x14ac:dyDescent="0.25">
      <c r="A256" s="111" t="s">
        <v>392</v>
      </c>
      <c r="B256" s="27"/>
      <c r="C256" s="34" t="s">
        <v>406</v>
      </c>
      <c r="D256" s="112" t="s">
        <v>406</v>
      </c>
      <c r="E256" s="123" t="s">
        <v>234</v>
      </c>
      <c r="F256" s="84" t="s">
        <v>294</v>
      </c>
      <c r="G256" s="114"/>
      <c r="H256" s="125">
        <v>50000</v>
      </c>
      <c r="I256" s="115">
        <f t="shared" si="14"/>
        <v>342355319.75999999</v>
      </c>
      <c r="J256" s="27"/>
      <c r="K256" s="27"/>
    </row>
    <row r="257" spans="1:11" ht="33.75" x14ac:dyDescent="0.25">
      <c r="A257" s="103" t="s">
        <v>392</v>
      </c>
      <c r="B257" s="104" t="s">
        <v>428</v>
      </c>
      <c r="C257" s="117" t="s">
        <v>429</v>
      </c>
      <c r="D257" s="117" t="s">
        <v>430</v>
      </c>
      <c r="E257" s="130" t="s">
        <v>431</v>
      </c>
      <c r="F257" s="107" t="s">
        <v>294</v>
      </c>
      <c r="G257" s="120"/>
      <c r="H257" s="108">
        <v>27625</v>
      </c>
      <c r="I257" s="115">
        <f t="shared" si="14"/>
        <v>342327694.75999999</v>
      </c>
      <c r="J257" s="27"/>
      <c r="K257" s="27"/>
    </row>
    <row r="258" spans="1:11" ht="22.5" x14ac:dyDescent="0.25">
      <c r="A258" s="103" t="s">
        <v>392</v>
      </c>
      <c r="B258" s="104" t="s">
        <v>432</v>
      </c>
      <c r="C258" s="116" t="s">
        <v>433</v>
      </c>
      <c r="D258" s="117" t="s">
        <v>434</v>
      </c>
      <c r="E258" s="130" t="s">
        <v>435</v>
      </c>
      <c r="F258" s="107" t="s">
        <v>294</v>
      </c>
      <c r="G258" s="120"/>
      <c r="H258" s="108">
        <v>174300</v>
      </c>
      <c r="I258" s="115">
        <f t="shared" si="14"/>
        <v>342153394.75999999</v>
      </c>
      <c r="J258" s="27"/>
      <c r="K258" s="27"/>
    </row>
    <row r="259" spans="1:11" x14ac:dyDescent="0.25">
      <c r="A259" s="111" t="s">
        <v>392</v>
      </c>
      <c r="B259" s="27" t="s">
        <v>436</v>
      </c>
      <c r="C259" s="34" t="s">
        <v>437</v>
      </c>
      <c r="D259" s="112" t="s">
        <v>438</v>
      </c>
      <c r="E259" s="123" t="s">
        <v>439</v>
      </c>
      <c r="F259" s="84" t="s">
        <v>294</v>
      </c>
      <c r="G259" s="114"/>
      <c r="H259" s="125">
        <v>864500</v>
      </c>
      <c r="I259" s="115">
        <f t="shared" si="14"/>
        <v>341288894.75999999</v>
      </c>
      <c r="J259" s="27"/>
      <c r="K259" s="27"/>
    </row>
    <row r="260" spans="1:11" x14ac:dyDescent="0.25">
      <c r="A260" s="111" t="s">
        <v>392</v>
      </c>
      <c r="B260" s="27" t="s">
        <v>440</v>
      </c>
      <c r="C260" s="34"/>
      <c r="D260" s="112"/>
      <c r="E260" s="123" t="s">
        <v>441</v>
      </c>
      <c r="F260" s="84" t="s">
        <v>294</v>
      </c>
      <c r="G260" s="114"/>
      <c r="H260" s="125">
        <v>50000</v>
      </c>
      <c r="I260" s="115">
        <f t="shared" si="14"/>
        <v>341238894.75999999</v>
      </c>
      <c r="J260" s="27"/>
      <c r="K260" s="27"/>
    </row>
    <row r="261" spans="1:11" ht="33.75" x14ac:dyDescent="0.25">
      <c r="A261" s="103" t="s">
        <v>392</v>
      </c>
      <c r="B261" s="104" t="s">
        <v>442</v>
      </c>
      <c r="C261" s="117" t="s">
        <v>443</v>
      </c>
      <c r="D261" s="117" t="s">
        <v>444</v>
      </c>
      <c r="E261" s="130" t="s">
        <v>445</v>
      </c>
      <c r="F261" s="107" t="s">
        <v>294</v>
      </c>
      <c r="G261" s="120"/>
      <c r="H261" s="108">
        <v>62210</v>
      </c>
      <c r="I261" s="115">
        <f t="shared" si="14"/>
        <v>341176684.75999999</v>
      </c>
      <c r="J261" s="27"/>
      <c r="K261" s="27"/>
    </row>
    <row r="262" spans="1:11" ht="22.5" x14ac:dyDescent="0.25">
      <c r="A262" s="103" t="s">
        <v>392</v>
      </c>
      <c r="B262" s="104" t="s">
        <v>432</v>
      </c>
      <c r="C262" s="116" t="s">
        <v>446</v>
      </c>
      <c r="D262" s="117" t="s">
        <v>447</v>
      </c>
      <c r="E262" s="130" t="s">
        <v>448</v>
      </c>
      <c r="F262" s="107" t="s">
        <v>294</v>
      </c>
      <c r="G262" s="120"/>
      <c r="H262" s="108">
        <v>70000</v>
      </c>
      <c r="I262" s="115">
        <f t="shared" si="14"/>
        <v>341106684.75999999</v>
      </c>
      <c r="J262" s="27"/>
      <c r="K262" s="27"/>
    </row>
    <row r="263" spans="1:11" x14ac:dyDescent="0.25">
      <c r="A263" s="111" t="s">
        <v>392</v>
      </c>
      <c r="B263" s="27" t="s">
        <v>449</v>
      </c>
      <c r="C263" s="34" t="s">
        <v>450</v>
      </c>
      <c r="D263" s="112" t="s">
        <v>451</v>
      </c>
      <c r="E263" s="123" t="s">
        <v>452</v>
      </c>
      <c r="F263" s="84" t="s">
        <v>294</v>
      </c>
      <c r="G263" s="114"/>
      <c r="H263" s="125">
        <v>261000</v>
      </c>
      <c r="I263" s="115">
        <f t="shared" si="14"/>
        <v>340845684.75999999</v>
      </c>
      <c r="J263" s="27"/>
      <c r="K263" s="27"/>
    </row>
    <row r="264" spans="1:11" ht="23.25" x14ac:dyDescent="0.25">
      <c r="A264" s="111" t="s">
        <v>392</v>
      </c>
      <c r="B264" s="27" t="s">
        <v>449</v>
      </c>
      <c r="C264" s="34" t="s">
        <v>453</v>
      </c>
      <c r="D264" s="112" t="s">
        <v>454</v>
      </c>
      <c r="E264" s="123" t="s">
        <v>455</v>
      </c>
      <c r="F264" s="84" t="s">
        <v>294</v>
      </c>
      <c r="G264" s="114"/>
      <c r="H264" s="125">
        <v>199800</v>
      </c>
      <c r="I264" s="115">
        <f t="shared" si="14"/>
        <v>340645884.75999999</v>
      </c>
      <c r="J264" s="27"/>
      <c r="K264" s="27"/>
    </row>
    <row r="265" spans="1:11" ht="23.25" x14ac:dyDescent="0.25">
      <c r="A265" s="111" t="s">
        <v>392</v>
      </c>
      <c r="B265" s="27" t="s">
        <v>449</v>
      </c>
      <c r="C265" s="34" t="s">
        <v>456</v>
      </c>
      <c r="D265" s="112" t="s">
        <v>457</v>
      </c>
      <c r="E265" s="123" t="s">
        <v>458</v>
      </c>
      <c r="F265" s="84" t="s">
        <v>294</v>
      </c>
      <c r="G265" s="114"/>
      <c r="H265" s="125">
        <v>71100</v>
      </c>
      <c r="I265" s="115">
        <f t="shared" si="14"/>
        <v>340574784.75999999</v>
      </c>
      <c r="J265" s="27"/>
      <c r="K265" s="27"/>
    </row>
    <row r="266" spans="1:11" ht="23.25" x14ac:dyDescent="0.25">
      <c r="A266" s="111" t="s">
        <v>392</v>
      </c>
      <c r="B266" s="27" t="s">
        <v>449</v>
      </c>
      <c r="C266" s="34" t="s">
        <v>459</v>
      </c>
      <c r="D266" s="112" t="s">
        <v>460</v>
      </c>
      <c r="E266" s="123" t="s">
        <v>461</v>
      </c>
      <c r="F266" s="84" t="s">
        <v>294</v>
      </c>
      <c r="G266" s="114"/>
      <c r="H266" s="125">
        <v>675450</v>
      </c>
      <c r="I266" s="115">
        <f t="shared" si="14"/>
        <v>339899334.75999999</v>
      </c>
      <c r="J266" s="27"/>
      <c r="K266" s="27"/>
    </row>
    <row r="267" spans="1:11" x14ac:dyDescent="0.25">
      <c r="A267" s="111" t="s">
        <v>392</v>
      </c>
      <c r="B267" s="27" t="s">
        <v>449</v>
      </c>
      <c r="C267" s="34" t="s">
        <v>462</v>
      </c>
      <c r="D267" s="112" t="s">
        <v>463</v>
      </c>
      <c r="E267" s="123" t="s">
        <v>464</v>
      </c>
      <c r="F267" s="84" t="s">
        <v>294</v>
      </c>
      <c r="G267" s="114"/>
      <c r="H267" s="125">
        <v>919800</v>
      </c>
      <c r="I267" s="115">
        <f t="shared" si="14"/>
        <v>338979534.75999999</v>
      </c>
      <c r="J267" s="27"/>
      <c r="K267" s="27"/>
    </row>
    <row r="268" spans="1:11" ht="23.25" x14ac:dyDescent="0.25">
      <c r="A268" s="111" t="s">
        <v>392</v>
      </c>
      <c r="B268" s="27" t="s">
        <v>449</v>
      </c>
      <c r="C268" s="34" t="s">
        <v>465</v>
      </c>
      <c r="D268" s="112" t="s">
        <v>466</v>
      </c>
      <c r="E268" s="123" t="s">
        <v>467</v>
      </c>
      <c r="F268" s="84" t="s">
        <v>294</v>
      </c>
      <c r="G268" s="114"/>
      <c r="H268" s="125">
        <v>261000</v>
      </c>
      <c r="I268" s="115">
        <f t="shared" si="14"/>
        <v>338718534.75999999</v>
      </c>
      <c r="J268" s="27"/>
      <c r="K268" s="27"/>
    </row>
    <row r="269" spans="1:11" x14ac:dyDescent="0.25">
      <c r="A269" s="111" t="s">
        <v>392</v>
      </c>
      <c r="B269" s="27" t="s">
        <v>449</v>
      </c>
      <c r="C269" s="34" t="s">
        <v>468</v>
      </c>
      <c r="D269" s="112" t="s">
        <v>469</v>
      </c>
      <c r="E269" s="123" t="s">
        <v>470</v>
      </c>
      <c r="F269" s="84" t="s">
        <v>294</v>
      </c>
      <c r="G269" s="114"/>
      <c r="H269" s="125">
        <v>261000</v>
      </c>
      <c r="I269" s="115">
        <f t="shared" si="14"/>
        <v>338457534.75999999</v>
      </c>
      <c r="J269" s="27"/>
      <c r="K269" s="27"/>
    </row>
    <row r="270" spans="1:11" ht="23.25" x14ac:dyDescent="0.25">
      <c r="A270" s="111" t="s">
        <v>392</v>
      </c>
      <c r="B270" s="27" t="s">
        <v>471</v>
      </c>
      <c r="C270" s="34" t="s">
        <v>472</v>
      </c>
      <c r="D270" s="112" t="s">
        <v>473</v>
      </c>
      <c r="E270" s="123" t="s">
        <v>474</v>
      </c>
      <c r="F270" s="84" t="s">
        <v>294</v>
      </c>
      <c r="G270" s="114"/>
      <c r="H270" s="125">
        <v>49351.55</v>
      </c>
      <c r="I270" s="115">
        <f t="shared" si="14"/>
        <v>338408183.20999998</v>
      </c>
      <c r="J270" s="27"/>
      <c r="K270" s="27"/>
    </row>
    <row r="271" spans="1:11" x14ac:dyDescent="0.25">
      <c r="A271" s="111" t="s">
        <v>392</v>
      </c>
      <c r="B271" s="27" t="s">
        <v>475</v>
      </c>
      <c r="C271" s="34" t="s">
        <v>476</v>
      </c>
      <c r="D271" s="112" t="s">
        <v>477</v>
      </c>
      <c r="E271" s="123" t="s">
        <v>478</v>
      </c>
      <c r="F271" s="84" t="s">
        <v>294</v>
      </c>
      <c r="G271" s="114"/>
      <c r="H271" s="125">
        <v>21000</v>
      </c>
      <c r="I271" s="115">
        <f t="shared" si="14"/>
        <v>338387183.20999998</v>
      </c>
      <c r="J271" s="27"/>
      <c r="K271" s="27"/>
    </row>
    <row r="272" spans="1:11" ht="23.25" x14ac:dyDescent="0.25">
      <c r="A272" s="111" t="s">
        <v>392</v>
      </c>
      <c r="B272" s="27" t="s">
        <v>479</v>
      </c>
      <c r="C272" s="112" t="s">
        <v>480</v>
      </c>
      <c r="D272" s="112" t="s">
        <v>481</v>
      </c>
      <c r="E272" s="123" t="s">
        <v>482</v>
      </c>
      <c r="F272" s="84" t="s">
        <v>294</v>
      </c>
      <c r="G272" s="114"/>
      <c r="H272" s="125">
        <v>259200</v>
      </c>
      <c r="I272" s="115">
        <f t="shared" si="14"/>
        <v>338127983.20999998</v>
      </c>
      <c r="J272" s="27"/>
      <c r="K272" s="27"/>
    </row>
    <row r="273" spans="1:11" ht="23.25" x14ac:dyDescent="0.25">
      <c r="A273" s="111" t="s">
        <v>392</v>
      </c>
      <c r="B273" s="27" t="s">
        <v>483</v>
      </c>
      <c r="C273" s="112" t="s">
        <v>484</v>
      </c>
      <c r="D273" s="112" t="s">
        <v>485</v>
      </c>
      <c r="E273" s="123" t="s">
        <v>486</v>
      </c>
      <c r="F273" s="84" t="s">
        <v>294</v>
      </c>
      <c r="G273" s="114"/>
      <c r="H273" s="125">
        <v>46728</v>
      </c>
      <c r="I273" s="115">
        <f t="shared" si="14"/>
        <v>338081255.20999998</v>
      </c>
      <c r="J273" s="27"/>
      <c r="K273" s="27"/>
    </row>
    <row r="274" spans="1:11" ht="23.25" x14ac:dyDescent="0.25">
      <c r="A274" s="111" t="s">
        <v>392</v>
      </c>
      <c r="B274" s="27" t="s">
        <v>449</v>
      </c>
      <c r="C274" s="34" t="s">
        <v>487</v>
      </c>
      <c r="D274" s="112" t="s">
        <v>488</v>
      </c>
      <c r="E274" s="123" t="s">
        <v>489</v>
      </c>
      <c r="F274" s="84" t="s">
        <v>294</v>
      </c>
      <c r="G274" s="114"/>
      <c r="H274" s="125">
        <v>276300</v>
      </c>
      <c r="I274" s="115">
        <f t="shared" si="14"/>
        <v>337804955.20999998</v>
      </c>
      <c r="J274" s="27"/>
      <c r="K274" s="27"/>
    </row>
    <row r="275" spans="1:11" x14ac:dyDescent="0.25">
      <c r="A275" s="111" t="s">
        <v>392</v>
      </c>
      <c r="B275" s="27" t="s">
        <v>475</v>
      </c>
      <c r="C275" s="34" t="s">
        <v>490</v>
      </c>
      <c r="D275" s="112" t="s">
        <v>491</v>
      </c>
      <c r="E275" s="123" t="s">
        <v>492</v>
      </c>
      <c r="F275" s="84" t="s">
        <v>294</v>
      </c>
      <c r="G275" s="114"/>
      <c r="H275" s="125">
        <v>75000</v>
      </c>
      <c r="I275" s="115">
        <f t="shared" si="14"/>
        <v>337729955.20999998</v>
      </c>
      <c r="J275" s="27"/>
      <c r="K275" s="27"/>
    </row>
    <row r="276" spans="1:11" ht="23.25" x14ac:dyDescent="0.25">
      <c r="A276" s="111" t="s">
        <v>392</v>
      </c>
      <c r="B276" s="27" t="s">
        <v>493</v>
      </c>
      <c r="C276" s="34" t="s">
        <v>494</v>
      </c>
      <c r="D276" s="112" t="s">
        <v>495</v>
      </c>
      <c r="E276" s="123" t="s">
        <v>496</v>
      </c>
      <c r="F276" s="84" t="s">
        <v>294</v>
      </c>
      <c r="G276" s="114"/>
      <c r="H276" s="125">
        <v>13543.05</v>
      </c>
      <c r="I276" s="115">
        <f t="shared" si="14"/>
        <v>337716412.15999997</v>
      </c>
      <c r="J276" s="27"/>
      <c r="K276" s="27"/>
    </row>
    <row r="277" spans="1:11" ht="33.75" x14ac:dyDescent="0.25">
      <c r="A277" s="103" t="s">
        <v>392</v>
      </c>
      <c r="B277" s="104" t="s">
        <v>497</v>
      </c>
      <c r="C277" s="117" t="s">
        <v>498</v>
      </c>
      <c r="D277" s="117" t="s">
        <v>499</v>
      </c>
      <c r="E277" s="130" t="s">
        <v>500</v>
      </c>
      <c r="F277" s="107" t="s">
        <v>294</v>
      </c>
      <c r="G277" s="120"/>
      <c r="H277" s="108">
        <v>282000</v>
      </c>
      <c r="I277" s="109">
        <f t="shared" si="14"/>
        <v>337434412.15999997</v>
      </c>
      <c r="J277" s="27"/>
      <c r="K277" s="27"/>
    </row>
    <row r="278" spans="1:11" ht="22.5" x14ac:dyDescent="0.25">
      <c r="A278" s="103" t="s">
        <v>392</v>
      </c>
      <c r="B278" s="104" t="s">
        <v>501</v>
      </c>
      <c r="C278" s="117" t="s">
        <v>502</v>
      </c>
      <c r="D278" s="117" t="s">
        <v>503</v>
      </c>
      <c r="E278" s="130" t="s">
        <v>504</v>
      </c>
      <c r="F278" s="107" t="s">
        <v>294</v>
      </c>
      <c r="G278" s="120"/>
      <c r="H278" s="108">
        <v>31034</v>
      </c>
      <c r="I278" s="109">
        <f t="shared" si="14"/>
        <v>337403378.15999997</v>
      </c>
      <c r="J278" s="27"/>
      <c r="K278" s="27"/>
    </row>
    <row r="279" spans="1:11" x14ac:dyDescent="0.25">
      <c r="A279" s="111" t="s">
        <v>392</v>
      </c>
      <c r="B279" s="27" t="s">
        <v>428</v>
      </c>
      <c r="C279" s="34" t="s">
        <v>505</v>
      </c>
      <c r="D279" s="112" t="s">
        <v>506</v>
      </c>
      <c r="E279" s="123" t="s">
        <v>507</v>
      </c>
      <c r="F279" s="84" t="s">
        <v>294</v>
      </c>
      <c r="G279" s="114"/>
      <c r="H279" s="125">
        <v>55250</v>
      </c>
      <c r="I279" s="115">
        <f t="shared" si="14"/>
        <v>337348128.15999997</v>
      </c>
      <c r="J279" s="27"/>
      <c r="K279" s="27"/>
    </row>
    <row r="280" spans="1:11" x14ac:dyDescent="0.25">
      <c r="A280" s="111" t="s">
        <v>392</v>
      </c>
      <c r="B280" s="27" t="s">
        <v>508</v>
      </c>
      <c r="C280" s="34" t="s">
        <v>509</v>
      </c>
      <c r="D280" s="112" t="s">
        <v>510</v>
      </c>
      <c r="E280" s="123" t="s">
        <v>511</v>
      </c>
      <c r="F280" s="84" t="s">
        <v>294</v>
      </c>
      <c r="G280" s="114"/>
      <c r="H280" s="125">
        <v>120348.8</v>
      </c>
      <c r="I280" s="115">
        <f t="shared" si="14"/>
        <v>337227779.35999995</v>
      </c>
      <c r="J280" s="27"/>
      <c r="K280" s="27"/>
    </row>
    <row r="281" spans="1:11" ht="23.25" x14ac:dyDescent="0.25">
      <c r="A281" s="111" t="s">
        <v>392</v>
      </c>
      <c r="B281" s="27" t="s">
        <v>512</v>
      </c>
      <c r="C281" s="34" t="s">
        <v>513</v>
      </c>
      <c r="D281" s="112" t="s">
        <v>514</v>
      </c>
      <c r="E281" s="123" t="s">
        <v>515</v>
      </c>
      <c r="F281" s="84" t="s">
        <v>294</v>
      </c>
      <c r="G281" s="114"/>
      <c r="H281" s="125">
        <v>224700</v>
      </c>
      <c r="I281" s="115">
        <f t="shared" si="14"/>
        <v>337003079.35999995</v>
      </c>
      <c r="J281" s="27"/>
      <c r="K281" s="27"/>
    </row>
    <row r="282" spans="1:11" x14ac:dyDescent="0.25">
      <c r="A282" s="111" t="s">
        <v>392</v>
      </c>
      <c r="B282" s="27" t="s">
        <v>475</v>
      </c>
      <c r="C282" s="34" t="s">
        <v>516</v>
      </c>
      <c r="D282" s="112" t="s">
        <v>517</v>
      </c>
      <c r="E282" s="123" t="s">
        <v>518</v>
      </c>
      <c r="F282" s="84" t="s">
        <v>294</v>
      </c>
      <c r="G282" s="114"/>
      <c r="H282" s="125">
        <v>1424858.83</v>
      </c>
      <c r="I282" s="115">
        <f t="shared" si="14"/>
        <v>335578220.52999997</v>
      </c>
      <c r="J282" s="27"/>
      <c r="K282" s="27"/>
    </row>
    <row r="283" spans="1:11" ht="23.25" x14ac:dyDescent="0.25">
      <c r="A283" s="111" t="s">
        <v>392</v>
      </c>
      <c r="B283" s="27" t="s">
        <v>432</v>
      </c>
      <c r="C283" s="34" t="s">
        <v>519</v>
      </c>
      <c r="D283" s="112" t="s">
        <v>520</v>
      </c>
      <c r="E283" s="123" t="s">
        <v>521</v>
      </c>
      <c r="F283" s="84" t="s">
        <v>294</v>
      </c>
      <c r="G283" s="114"/>
      <c r="H283" s="125">
        <v>72800</v>
      </c>
      <c r="I283" s="115">
        <f t="shared" si="14"/>
        <v>335505420.52999997</v>
      </c>
      <c r="J283" s="27"/>
      <c r="K283" s="27"/>
    </row>
    <row r="284" spans="1:11" ht="23.25" x14ac:dyDescent="0.25">
      <c r="A284" s="111" t="s">
        <v>392</v>
      </c>
      <c r="B284" s="27" t="s">
        <v>497</v>
      </c>
      <c r="C284" s="34" t="s">
        <v>522</v>
      </c>
      <c r="D284" s="112" t="s">
        <v>523</v>
      </c>
      <c r="E284" s="123" t="s">
        <v>524</v>
      </c>
      <c r="F284" s="84" t="s">
        <v>294</v>
      </c>
      <c r="G284" s="114"/>
      <c r="H284" s="125">
        <v>72000</v>
      </c>
      <c r="I284" s="115">
        <f t="shared" si="14"/>
        <v>335433420.52999997</v>
      </c>
      <c r="J284" s="27"/>
      <c r="K284" s="27"/>
    </row>
    <row r="285" spans="1:11" ht="23.25" x14ac:dyDescent="0.25">
      <c r="A285" s="111" t="s">
        <v>392</v>
      </c>
      <c r="B285" s="27" t="s">
        <v>512</v>
      </c>
      <c r="C285" s="34" t="s">
        <v>525</v>
      </c>
      <c r="D285" s="112" t="s">
        <v>526</v>
      </c>
      <c r="E285" s="123" t="s">
        <v>527</v>
      </c>
      <c r="F285" s="84" t="s">
        <v>294</v>
      </c>
      <c r="G285" s="114"/>
      <c r="H285" s="125">
        <v>861000</v>
      </c>
      <c r="I285" s="115">
        <f t="shared" si="14"/>
        <v>334572420.52999997</v>
      </c>
      <c r="J285" s="27"/>
      <c r="K285" s="27"/>
    </row>
    <row r="286" spans="1:11" x14ac:dyDescent="0.25">
      <c r="A286" s="111" t="s">
        <v>392</v>
      </c>
      <c r="B286" s="27" t="s">
        <v>449</v>
      </c>
      <c r="C286" s="34" t="s">
        <v>528</v>
      </c>
      <c r="D286" s="112" t="s">
        <v>529</v>
      </c>
      <c r="E286" s="123" t="s">
        <v>530</v>
      </c>
      <c r="F286" s="84" t="s">
        <v>294</v>
      </c>
      <c r="G286" s="114"/>
      <c r="H286" s="125">
        <v>829882.19</v>
      </c>
      <c r="I286" s="115">
        <f t="shared" si="14"/>
        <v>333742538.33999997</v>
      </c>
      <c r="J286" s="27"/>
      <c r="K286" s="27"/>
    </row>
    <row r="287" spans="1:11" x14ac:dyDescent="0.25">
      <c r="A287" s="111" t="s">
        <v>392</v>
      </c>
      <c r="B287" s="27" t="s">
        <v>449</v>
      </c>
      <c r="C287" s="34" t="s">
        <v>531</v>
      </c>
      <c r="D287" s="112" t="s">
        <v>529</v>
      </c>
      <c r="E287" s="123" t="s">
        <v>532</v>
      </c>
      <c r="F287" s="84" t="s">
        <v>294</v>
      </c>
      <c r="G287" s="114"/>
      <c r="H287" s="125">
        <v>888084</v>
      </c>
      <c r="I287" s="115">
        <f t="shared" si="14"/>
        <v>332854454.33999997</v>
      </c>
      <c r="J287" s="27"/>
      <c r="K287" s="27"/>
    </row>
    <row r="288" spans="1:11" x14ac:dyDescent="0.25">
      <c r="A288" s="111" t="s">
        <v>392</v>
      </c>
      <c r="B288" s="27" t="s">
        <v>475</v>
      </c>
      <c r="C288" s="34" t="s">
        <v>533</v>
      </c>
      <c r="D288" s="112" t="s">
        <v>534</v>
      </c>
      <c r="E288" s="123" t="s">
        <v>535</v>
      </c>
      <c r="F288" s="84" t="s">
        <v>294</v>
      </c>
      <c r="G288" s="114"/>
      <c r="H288" s="125">
        <v>1202500</v>
      </c>
      <c r="I288" s="115">
        <f t="shared" si="14"/>
        <v>331651954.33999997</v>
      </c>
      <c r="J288" s="27"/>
      <c r="K288" s="27"/>
    </row>
    <row r="289" spans="1:11" x14ac:dyDescent="0.25">
      <c r="A289" s="111" t="s">
        <v>392</v>
      </c>
      <c r="B289" s="27" t="s">
        <v>449</v>
      </c>
      <c r="C289" s="34" t="s">
        <v>536</v>
      </c>
      <c r="D289" s="112" t="s">
        <v>537</v>
      </c>
      <c r="E289" s="123" t="s">
        <v>538</v>
      </c>
      <c r="F289" s="84" t="s">
        <v>294</v>
      </c>
      <c r="G289" s="114"/>
      <c r="H289" s="125">
        <v>979916</v>
      </c>
      <c r="I289" s="115">
        <f t="shared" si="14"/>
        <v>330672038.33999997</v>
      </c>
      <c r="J289" s="27"/>
      <c r="K289" s="27"/>
    </row>
    <row r="290" spans="1:11" x14ac:dyDescent="0.25">
      <c r="A290" s="111" t="s">
        <v>392</v>
      </c>
      <c r="B290" s="27" t="s">
        <v>449</v>
      </c>
      <c r="C290" s="34" t="s">
        <v>539</v>
      </c>
      <c r="D290" s="112" t="s">
        <v>537</v>
      </c>
      <c r="E290" s="123" t="s">
        <v>540</v>
      </c>
      <c r="F290" s="84" t="s">
        <v>294</v>
      </c>
      <c r="G290" s="114"/>
      <c r="H290" s="125">
        <v>405000</v>
      </c>
      <c r="I290" s="115">
        <f t="shared" si="14"/>
        <v>330267038.33999997</v>
      </c>
      <c r="J290" s="27"/>
      <c r="K290" s="27"/>
    </row>
    <row r="291" spans="1:11" ht="33.75" x14ac:dyDescent="0.25">
      <c r="A291" s="103" t="s">
        <v>392</v>
      </c>
      <c r="B291" s="104" t="s">
        <v>432</v>
      </c>
      <c r="C291" s="116" t="s">
        <v>433</v>
      </c>
      <c r="D291" s="117" t="s">
        <v>541</v>
      </c>
      <c r="E291" s="130" t="s">
        <v>542</v>
      </c>
      <c r="F291" s="107" t="s">
        <v>294</v>
      </c>
      <c r="G291" s="120"/>
      <c r="H291" s="108">
        <v>110200</v>
      </c>
      <c r="I291" s="115">
        <f t="shared" si="14"/>
        <v>330156838.33999997</v>
      </c>
      <c r="J291" s="27"/>
      <c r="K291" s="27"/>
    </row>
    <row r="292" spans="1:11" ht="23.25" x14ac:dyDescent="0.25">
      <c r="A292" s="111" t="s">
        <v>392</v>
      </c>
      <c r="B292" s="27" t="s">
        <v>543</v>
      </c>
      <c r="C292" s="34" t="s">
        <v>544</v>
      </c>
      <c r="D292" s="112" t="s">
        <v>545</v>
      </c>
      <c r="E292" s="123" t="s">
        <v>546</v>
      </c>
      <c r="F292" s="84" t="s">
        <v>294</v>
      </c>
      <c r="G292" s="114"/>
      <c r="H292" s="125">
        <v>24261.35</v>
      </c>
      <c r="I292" s="115">
        <f t="shared" si="14"/>
        <v>330132576.98999995</v>
      </c>
      <c r="J292" s="27"/>
      <c r="K292" s="27"/>
    </row>
    <row r="293" spans="1:11" ht="23.25" x14ac:dyDescent="0.25">
      <c r="A293" s="111" t="s">
        <v>392</v>
      </c>
      <c r="B293" s="27" t="s">
        <v>547</v>
      </c>
      <c r="C293" s="112" t="s">
        <v>548</v>
      </c>
      <c r="D293" s="112" t="s">
        <v>549</v>
      </c>
      <c r="E293" s="123" t="s">
        <v>550</v>
      </c>
      <c r="F293" s="84" t="s">
        <v>294</v>
      </c>
      <c r="G293" s="114"/>
      <c r="H293" s="125">
        <v>50926</v>
      </c>
      <c r="I293" s="115">
        <f t="shared" si="14"/>
        <v>330081650.98999995</v>
      </c>
      <c r="J293" s="27"/>
      <c r="K293" s="27"/>
    </row>
    <row r="294" spans="1:11" ht="23.25" x14ac:dyDescent="0.25">
      <c r="A294" s="111" t="s">
        <v>392</v>
      </c>
      <c r="B294" s="27" t="s">
        <v>551</v>
      </c>
      <c r="C294" s="34" t="s">
        <v>552</v>
      </c>
      <c r="D294" s="112" t="s">
        <v>553</v>
      </c>
      <c r="E294" s="123" t="s">
        <v>554</v>
      </c>
      <c r="F294" s="84" t="s">
        <v>294</v>
      </c>
      <c r="G294" s="114"/>
      <c r="H294" s="125">
        <v>243205</v>
      </c>
      <c r="I294" s="115">
        <f t="shared" si="14"/>
        <v>329838445.98999995</v>
      </c>
      <c r="J294" s="27"/>
      <c r="K294" s="27"/>
    </row>
    <row r="295" spans="1:11" ht="23.25" x14ac:dyDescent="0.25">
      <c r="A295" s="111" t="s">
        <v>392</v>
      </c>
      <c r="B295" s="27" t="s">
        <v>555</v>
      </c>
      <c r="C295" s="112" t="s">
        <v>556</v>
      </c>
      <c r="D295" s="112" t="s">
        <v>557</v>
      </c>
      <c r="E295" s="123" t="s">
        <v>558</v>
      </c>
      <c r="F295" s="84" t="s">
        <v>294</v>
      </c>
      <c r="G295" s="114"/>
      <c r="H295" s="125">
        <v>320000</v>
      </c>
      <c r="I295" s="115">
        <f t="shared" si="14"/>
        <v>329518445.98999995</v>
      </c>
      <c r="J295" s="27"/>
      <c r="K295" s="27"/>
    </row>
    <row r="296" spans="1:11" ht="23.25" x14ac:dyDescent="0.25">
      <c r="A296" s="111" t="s">
        <v>392</v>
      </c>
      <c r="B296" s="27" t="s">
        <v>559</v>
      </c>
      <c r="C296" s="34" t="s">
        <v>560</v>
      </c>
      <c r="D296" s="112" t="s">
        <v>561</v>
      </c>
      <c r="E296" s="123" t="s">
        <v>562</v>
      </c>
      <c r="F296" s="84" t="s">
        <v>294</v>
      </c>
      <c r="G296" s="114"/>
      <c r="H296" s="125">
        <v>15000</v>
      </c>
      <c r="I296" s="115">
        <f t="shared" si="14"/>
        <v>329503445.98999995</v>
      </c>
      <c r="J296" s="27"/>
      <c r="K296" s="27"/>
    </row>
    <row r="297" spans="1:11" ht="23.25" x14ac:dyDescent="0.25">
      <c r="A297" s="111" t="s">
        <v>392</v>
      </c>
      <c r="B297" s="27" t="s">
        <v>497</v>
      </c>
      <c r="C297" s="34" t="s">
        <v>563</v>
      </c>
      <c r="D297" s="112" t="s">
        <v>564</v>
      </c>
      <c r="E297" s="123" t="s">
        <v>565</v>
      </c>
      <c r="F297" s="84" t="s">
        <v>294</v>
      </c>
      <c r="G297" s="114"/>
      <c r="H297" s="125">
        <v>187000</v>
      </c>
      <c r="I297" s="115">
        <f t="shared" si="14"/>
        <v>329316445.98999995</v>
      </c>
      <c r="J297" s="27"/>
      <c r="K297" s="27"/>
    </row>
    <row r="298" spans="1:11" x14ac:dyDescent="0.25">
      <c r="A298" s="111" t="s">
        <v>392</v>
      </c>
      <c r="B298" s="27"/>
      <c r="C298" s="34" t="s">
        <v>566</v>
      </c>
      <c r="D298" s="112" t="s">
        <v>566</v>
      </c>
      <c r="E298" s="84" t="s">
        <v>567</v>
      </c>
      <c r="F298" s="84" t="s">
        <v>294</v>
      </c>
      <c r="G298" s="114"/>
      <c r="H298" s="131" t="s">
        <v>568</v>
      </c>
      <c r="I298" s="132" t="s">
        <v>568</v>
      </c>
      <c r="J298" s="27"/>
      <c r="K298" s="27"/>
    </row>
    <row r="299" spans="1:11" ht="22.5" x14ac:dyDescent="0.25">
      <c r="A299" s="111" t="s">
        <v>392</v>
      </c>
      <c r="B299" s="104" t="s">
        <v>559</v>
      </c>
      <c r="C299" s="116" t="s">
        <v>569</v>
      </c>
      <c r="D299" s="117" t="s">
        <v>570</v>
      </c>
      <c r="E299" s="107" t="s">
        <v>571</v>
      </c>
      <c r="F299" s="84" t="s">
        <v>294</v>
      </c>
      <c r="G299" s="120"/>
      <c r="H299" s="133">
        <v>112022000</v>
      </c>
      <c r="I299" s="115">
        <f>+I297-H299</f>
        <v>217294445.98999995</v>
      </c>
      <c r="J299" s="27"/>
      <c r="K299" s="27"/>
    </row>
    <row r="300" spans="1:11" ht="22.5" x14ac:dyDescent="0.25">
      <c r="A300" s="111" t="s">
        <v>392</v>
      </c>
      <c r="B300" s="27" t="s">
        <v>559</v>
      </c>
      <c r="C300" s="34" t="s">
        <v>572</v>
      </c>
      <c r="D300" s="117" t="s">
        <v>573</v>
      </c>
      <c r="E300" s="107" t="s">
        <v>574</v>
      </c>
      <c r="F300" s="84" t="s">
        <v>294</v>
      </c>
      <c r="G300" s="114"/>
      <c r="H300" s="133">
        <v>32026746</v>
      </c>
      <c r="I300" s="115">
        <f t="shared" si="14"/>
        <v>185267699.98999995</v>
      </c>
      <c r="J300" s="27"/>
      <c r="K300" s="27"/>
    </row>
    <row r="301" spans="1:11" x14ac:dyDescent="0.25">
      <c r="A301" s="111" t="s">
        <v>392</v>
      </c>
      <c r="B301" s="27" t="s">
        <v>559</v>
      </c>
      <c r="C301" s="34" t="s">
        <v>575</v>
      </c>
      <c r="D301" s="117" t="s">
        <v>576</v>
      </c>
      <c r="E301" s="107" t="s">
        <v>577</v>
      </c>
      <c r="F301" s="84" t="s">
        <v>294</v>
      </c>
      <c r="G301" s="114"/>
      <c r="H301" s="133">
        <v>4334400</v>
      </c>
      <c r="I301" s="115">
        <f t="shared" si="14"/>
        <v>180933299.98999995</v>
      </c>
      <c r="J301" s="27"/>
      <c r="K301" s="27"/>
    </row>
    <row r="302" spans="1:11" x14ac:dyDescent="0.25">
      <c r="A302" s="111" t="s">
        <v>392</v>
      </c>
      <c r="B302" s="27" t="s">
        <v>559</v>
      </c>
      <c r="C302" s="34" t="s">
        <v>578</v>
      </c>
      <c r="D302" s="117" t="s">
        <v>576</v>
      </c>
      <c r="E302" s="107" t="s">
        <v>579</v>
      </c>
      <c r="F302" s="84" t="s">
        <v>294</v>
      </c>
      <c r="G302" s="114"/>
      <c r="H302" s="133">
        <v>2500000</v>
      </c>
      <c r="I302" s="115">
        <f t="shared" si="14"/>
        <v>178433299.98999995</v>
      </c>
      <c r="J302" s="27"/>
      <c r="K302" s="27"/>
    </row>
    <row r="303" spans="1:11" x14ac:dyDescent="0.25">
      <c r="A303" s="111" t="s">
        <v>392</v>
      </c>
      <c r="B303" s="27" t="s">
        <v>559</v>
      </c>
      <c r="C303" s="34" t="s">
        <v>580</v>
      </c>
      <c r="D303" s="117" t="s">
        <v>576</v>
      </c>
      <c r="E303" s="107" t="s">
        <v>581</v>
      </c>
      <c r="F303" s="84" t="s">
        <v>294</v>
      </c>
      <c r="G303" s="114"/>
      <c r="H303" s="133">
        <v>3390000</v>
      </c>
      <c r="I303" s="115">
        <f t="shared" si="14"/>
        <v>175043299.98999995</v>
      </c>
      <c r="J303" s="27"/>
      <c r="K303" s="27"/>
    </row>
    <row r="304" spans="1:11" x14ac:dyDescent="0.25">
      <c r="A304" s="111" t="s">
        <v>392</v>
      </c>
      <c r="B304" s="27" t="s">
        <v>559</v>
      </c>
      <c r="C304" s="34" t="s">
        <v>582</v>
      </c>
      <c r="D304" s="117" t="s">
        <v>576</v>
      </c>
      <c r="E304" s="107" t="s">
        <v>583</v>
      </c>
      <c r="F304" s="84" t="s">
        <v>294</v>
      </c>
      <c r="G304" s="114"/>
      <c r="H304" s="133">
        <v>5000000</v>
      </c>
      <c r="I304" s="115">
        <f t="shared" si="14"/>
        <v>170043299.98999995</v>
      </c>
      <c r="J304" s="27"/>
      <c r="K304" s="27"/>
    </row>
    <row r="305" spans="1:11" x14ac:dyDescent="0.25">
      <c r="A305" s="111" t="s">
        <v>392</v>
      </c>
      <c r="B305" s="27" t="s">
        <v>559</v>
      </c>
      <c r="C305" s="34" t="s">
        <v>584</v>
      </c>
      <c r="D305" s="117" t="s">
        <v>576</v>
      </c>
      <c r="E305" s="107" t="s">
        <v>585</v>
      </c>
      <c r="F305" s="84" t="s">
        <v>294</v>
      </c>
      <c r="G305" s="114"/>
      <c r="H305" s="133">
        <v>20000000</v>
      </c>
      <c r="I305" s="115">
        <f t="shared" si="14"/>
        <v>150043299.98999995</v>
      </c>
      <c r="J305" s="27"/>
      <c r="K305" s="27"/>
    </row>
    <row r="306" spans="1:11" ht="22.5" x14ac:dyDescent="0.25">
      <c r="A306" s="111" t="s">
        <v>586</v>
      </c>
      <c r="B306" s="27" t="s">
        <v>559</v>
      </c>
      <c r="C306" s="34" t="s">
        <v>587</v>
      </c>
      <c r="D306" s="117" t="s">
        <v>588</v>
      </c>
      <c r="E306" s="107" t="s">
        <v>589</v>
      </c>
      <c r="F306" s="84" t="s">
        <v>294</v>
      </c>
      <c r="G306" s="114"/>
      <c r="H306" s="133">
        <v>12714152</v>
      </c>
      <c r="I306" s="115">
        <f t="shared" si="14"/>
        <v>137329147.98999995</v>
      </c>
      <c r="J306" s="27"/>
      <c r="K306" s="27"/>
    </row>
    <row r="307" spans="1:11" ht="22.5" x14ac:dyDescent="0.25">
      <c r="A307" s="103" t="s">
        <v>590</v>
      </c>
      <c r="B307" s="104" t="s">
        <v>559</v>
      </c>
      <c r="C307" s="116" t="s">
        <v>591</v>
      </c>
      <c r="D307" s="117" t="s">
        <v>592</v>
      </c>
      <c r="E307" s="107" t="s">
        <v>593</v>
      </c>
      <c r="F307" s="107" t="s">
        <v>294</v>
      </c>
      <c r="G307" s="120"/>
      <c r="H307" s="108">
        <v>1577500</v>
      </c>
      <c r="I307" s="109">
        <f t="shared" ref="I307:I320" si="15">+I306-H307</f>
        <v>135751647.98999995</v>
      </c>
      <c r="J307" s="27"/>
      <c r="K307" s="27"/>
    </row>
    <row r="308" spans="1:11" ht="22.5" x14ac:dyDescent="0.25">
      <c r="A308" s="103" t="s">
        <v>590</v>
      </c>
      <c r="B308" s="104" t="s">
        <v>559</v>
      </c>
      <c r="C308" s="116" t="s">
        <v>594</v>
      </c>
      <c r="D308" s="117" t="s">
        <v>592</v>
      </c>
      <c r="E308" s="107" t="s">
        <v>595</v>
      </c>
      <c r="F308" s="107" t="s">
        <v>294</v>
      </c>
      <c r="G308" s="120"/>
      <c r="H308" s="108">
        <v>1430000</v>
      </c>
      <c r="I308" s="109">
        <f t="shared" si="15"/>
        <v>134321647.98999995</v>
      </c>
      <c r="J308" s="27"/>
      <c r="K308" s="27"/>
    </row>
    <row r="309" spans="1:11" ht="22.5" x14ac:dyDescent="0.25">
      <c r="A309" s="103" t="s">
        <v>590</v>
      </c>
      <c r="B309" s="104" t="s">
        <v>559</v>
      </c>
      <c r="C309" s="116" t="s">
        <v>596</v>
      </c>
      <c r="D309" s="117" t="s">
        <v>592</v>
      </c>
      <c r="E309" s="107" t="s">
        <v>597</v>
      </c>
      <c r="F309" s="107" t="s">
        <v>294</v>
      </c>
      <c r="G309" s="120"/>
      <c r="H309" s="108">
        <v>1137500</v>
      </c>
      <c r="I309" s="109">
        <f t="shared" si="15"/>
        <v>133184147.98999995</v>
      </c>
      <c r="J309" s="27"/>
      <c r="K309" s="27"/>
    </row>
    <row r="310" spans="1:11" ht="22.5" x14ac:dyDescent="0.25">
      <c r="A310" s="103" t="s">
        <v>590</v>
      </c>
      <c r="B310" s="104" t="s">
        <v>559</v>
      </c>
      <c r="C310" s="116" t="s">
        <v>598</v>
      </c>
      <c r="D310" s="117" t="s">
        <v>592</v>
      </c>
      <c r="E310" s="107" t="s">
        <v>599</v>
      </c>
      <c r="F310" s="107" t="s">
        <v>294</v>
      </c>
      <c r="G310" s="120"/>
      <c r="H310" s="108">
        <v>1305000</v>
      </c>
      <c r="I310" s="109">
        <f t="shared" si="15"/>
        <v>131879147.98999995</v>
      </c>
      <c r="J310" s="27"/>
      <c r="K310" s="27"/>
    </row>
    <row r="311" spans="1:11" ht="22.5" x14ac:dyDescent="0.25">
      <c r="A311" s="103" t="s">
        <v>590</v>
      </c>
      <c r="B311" s="104" t="s">
        <v>559</v>
      </c>
      <c r="C311" s="116" t="s">
        <v>600</v>
      </c>
      <c r="D311" s="117" t="s">
        <v>592</v>
      </c>
      <c r="E311" s="107" t="s">
        <v>601</v>
      </c>
      <c r="F311" s="107" t="s">
        <v>294</v>
      </c>
      <c r="G311" s="120"/>
      <c r="H311" s="108">
        <v>1650000</v>
      </c>
      <c r="I311" s="109">
        <f t="shared" si="15"/>
        <v>130229147.98999995</v>
      </c>
      <c r="J311" s="27"/>
      <c r="K311" s="27"/>
    </row>
    <row r="312" spans="1:11" ht="22.5" x14ac:dyDescent="0.25">
      <c r="A312" s="103" t="s">
        <v>590</v>
      </c>
      <c r="B312" s="104" t="s">
        <v>559</v>
      </c>
      <c r="C312" s="116" t="s">
        <v>602</v>
      </c>
      <c r="D312" s="117" t="s">
        <v>592</v>
      </c>
      <c r="E312" s="107" t="s">
        <v>603</v>
      </c>
      <c r="F312" s="107" t="s">
        <v>294</v>
      </c>
      <c r="G312" s="120"/>
      <c r="H312" s="108">
        <v>1595000</v>
      </c>
      <c r="I312" s="109">
        <f t="shared" si="15"/>
        <v>128634147.98999995</v>
      </c>
      <c r="J312" s="27"/>
      <c r="K312" s="27"/>
    </row>
    <row r="313" spans="1:11" ht="22.5" x14ac:dyDescent="0.25">
      <c r="A313" s="103" t="s">
        <v>590</v>
      </c>
      <c r="B313" s="104" t="s">
        <v>559</v>
      </c>
      <c r="C313" s="116" t="s">
        <v>604</v>
      </c>
      <c r="D313" s="117" t="s">
        <v>592</v>
      </c>
      <c r="E313" s="107" t="s">
        <v>605</v>
      </c>
      <c r="F313" s="107" t="s">
        <v>294</v>
      </c>
      <c r="G313" s="120"/>
      <c r="H313" s="108">
        <v>1640000</v>
      </c>
      <c r="I313" s="109">
        <f t="shared" si="15"/>
        <v>126994147.98999995</v>
      </c>
      <c r="J313" s="27"/>
      <c r="K313" s="27"/>
    </row>
    <row r="314" spans="1:11" ht="22.5" x14ac:dyDescent="0.25">
      <c r="A314" s="103" t="s">
        <v>590</v>
      </c>
      <c r="B314" s="104" t="s">
        <v>559</v>
      </c>
      <c r="C314" s="116" t="s">
        <v>606</v>
      </c>
      <c r="D314" s="117" t="s">
        <v>592</v>
      </c>
      <c r="E314" s="107" t="s">
        <v>607</v>
      </c>
      <c r="F314" s="107" t="s">
        <v>294</v>
      </c>
      <c r="G314" s="120"/>
      <c r="H314" s="108">
        <v>1100000</v>
      </c>
      <c r="I314" s="109">
        <f t="shared" si="15"/>
        <v>125894147.98999995</v>
      </c>
      <c r="J314" s="27"/>
      <c r="K314" s="27"/>
    </row>
    <row r="315" spans="1:11" x14ac:dyDescent="0.25">
      <c r="A315" s="111" t="s">
        <v>590</v>
      </c>
      <c r="B315" s="27" t="s">
        <v>608</v>
      </c>
      <c r="C315" s="34" t="s">
        <v>609</v>
      </c>
      <c r="D315" s="112" t="s">
        <v>296</v>
      </c>
      <c r="E315" s="107" t="s">
        <v>610</v>
      </c>
      <c r="F315" s="84" t="s">
        <v>294</v>
      </c>
      <c r="G315" s="114"/>
      <c r="H315" s="125">
        <v>21786.21</v>
      </c>
      <c r="I315" s="115">
        <f t="shared" si="15"/>
        <v>125872361.77999996</v>
      </c>
      <c r="J315" s="27"/>
      <c r="K315" s="27"/>
    </row>
    <row r="316" spans="1:11" x14ac:dyDescent="0.25">
      <c r="A316" s="111" t="s">
        <v>590</v>
      </c>
      <c r="B316" s="27" t="s">
        <v>608</v>
      </c>
      <c r="C316" s="34" t="s">
        <v>609</v>
      </c>
      <c r="D316" s="112" t="s">
        <v>296</v>
      </c>
      <c r="E316" s="107" t="s">
        <v>611</v>
      </c>
      <c r="F316" s="84" t="s">
        <v>294</v>
      </c>
      <c r="G316" s="114"/>
      <c r="H316" s="125">
        <v>1148.3</v>
      </c>
      <c r="I316" s="115">
        <f t="shared" si="15"/>
        <v>125871213.47999996</v>
      </c>
      <c r="J316" s="27"/>
      <c r="K316" s="27"/>
    </row>
    <row r="317" spans="1:11" x14ac:dyDescent="0.25">
      <c r="A317" s="111" t="s">
        <v>590</v>
      </c>
      <c r="B317" s="27" t="s">
        <v>608</v>
      </c>
      <c r="C317" s="34" t="s">
        <v>612</v>
      </c>
      <c r="D317" s="112" t="s">
        <v>296</v>
      </c>
      <c r="E317" s="107" t="s">
        <v>613</v>
      </c>
      <c r="F317" s="84" t="s">
        <v>294</v>
      </c>
      <c r="G317" s="114"/>
      <c r="H317" s="125">
        <v>4302.5</v>
      </c>
      <c r="I317" s="115">
        <f t="shared" si="15"/>
        <v>125866910.97999996</v>
      </c>
      <c r="J317" s="27"/>
      <c r="K317" s="27"/>
    </row>
    <row r="318" spans="1:11" x14ac:dyDescent="0.25">
      <c r="A318" s="111" t="s">
        <v>590</v>
      </c>
      <c r="B318" s="27" t="s">
        <v>559</v>
      </c>
      <c r="C318" s="34" t="s">
        <v>612</v>
      </c>
      <c r="D318" s="112" t="s">
        <v>296</v>
      </c>
      <c r="E318" s="107" t="s">
        <v>614</v>
      </c>
      <c r="F318" s="84" t="s">
        <v>294</v>
      </c>
      <c r="G318" s="114"/>
      <c r="H318" s="125">
        <v>4461.6000000000004</v>
      </c>
      <c r="I318" s="115">
        <f t="shared" si="15"/>
        <v>125862449.37999997</v>
      </c>
      <c r="J318" s="27"/>
      <c r="K318" s="27"/>
    </row>
    <row r="319" spans="1:11" ht="23.25" x14ac:dyDescent="0.25">
      <c r="A319" s="111" t="s">
        <v>590</v>
      </c>
      <c r="B319" s="27"/>
      <c r="C319" s="34" t="s">
        <v>615</v>
      </c>
      <c r="D319" s="112" t="s">
        <v>616</v>
      </c>
      <c r="E319" s="107" t="s">
        <v>617</v>
      </c>
      <c r="F319" s="84" t="s">
        <v>294</v>
      </c>
      <c r="G319" s="114"/>
      <c r="H319" s="125">
        <v>13653450</v>
      </c>
      <c r="I319" s="115">
        <f t="shared" si="15"/>
        <v>112208999.37999997</v>
      </c>
      <c r="J319" s="27"/>
      <c r="K319" s="27"/>
    </row>
    <row r="320" spans="1:11" ht="23.25" x14ac:dyDescent="0.25">
      <c r="A320" s="111">
        <v>44545</v>
      </c>
      <c r="B320" s="27" t="s">
        <v>559</v>
      </c>
      <c r="C320" s="34" t="s">
        <v>618</v>
      </c>
      <c r="D320" s="112" t="s">
        <v>619</v>
      </c>
      <c r="E320" s="107" t="s">
        <v>620</v>
      </c>
      <c r="F320" s="84" t="s">
        <v>294</v>
      </c>
      <c r="G320" s="114"/>
      <c r="H320" s="125">
        <v>5698140.7999999998</v>
      </c>
      <c r="I320" s="115">
        <f t="shared" si="15"/>
        <v>106510858.57999997</v>
      </c>
      <c r="J320" s="27"/>
      <c r="K320" s="27"/>
    </row>
    <row r="321" spans="1:40" ht="23.25" x14ac:dyDescent="0.25">
      <c r="A321" s="111">
        <v>44545</v>
      </c>
      <c r="B321" s="27" t="s">
        <v>449</v>
      </c>
      <c r="C321" s="34" t="s">
        <v>621</v>
      </c>
      <c r="D321" s="112" t="s">
        <v>622</v>
      </c>
      <c r="E321" s="130" t="s">
        <v>623</v>
      </c>
      <c r="F321" s="84" t="s">
        <v>294</v>
      </c>
      <c r="G321" s="114"/>
      <c r="H321" s="125">
        <v>621600</v>
      </c>
      <c r="I321" s="115">
        <f>+I320-H321</f>
        <v>105889258.57999997</v>
      </c>
      <c r="J321" s="27"/>
      <c r="K321" s="27"/>
    </row>
    <row r="322" spans="1:40" x14ac:dyDescent="0.25">
      <c r="A322" s="111">
        <v>44545</v>
      </c>
      <c r="B322" s="27" t="s">
        <v>475</v>
      </c>
      <c r="C322" s="34" t="s">
        <v>624</v>
      </c>
      <c r="D322" s="112" t="s">
        <v>625</v>
      </c>
      <c r="E322" s="123" t="s">
        <v>626</v>
      </c>
      <c r="F322" s="84" t="s">
        <v>294</v>
      </c>
      <c r="G322" s="114"/>
      <c r="H322" s="125">
        <v>150000</v>
      </c>
      <c r="I322" s="115">
        <f t="shared" ref="I322:I332" si="16">+I321-H322</f>
        <v>105739258.57999997</v>
      </c>
      <c r="J322" s="27"/>
      <c r="K322" s="27"/>
    </row>
    <row r="323" spans="1:40" ht="23.25" x14ac:dyDescent="0.25">
      <c r="A323" s="111">
        <v>44545</v>
      </c>
      <c r="B323" s="27" t="s">
        <v>497</v>
      </c>
      <c r="C323" s="112" t="s">
        <v>498</v>
      </c>
      <c r="D323" s="112" t="s">
        <v>627</v>
      </c>
      <c r="E323" s="123" t="s">
        <v>628</v>
      </c>
      <c r="F323" s="84" t="s">
        <v>294</v>
      </c>
      <c r="G323" s="114"/>
      <c r="H323" s="125">
        <v>300000</v>
      </c>
      <c r="I323" s="115">
        <f t="shared" si="16"/>
        <v>105439258.57999997</v>
      </c>
      <c r="J323" s="27"/>
      <c r="K323" s="27"/>
    </row>
    <row r="324" spans="1:40" ht="23.25" x14ac:dyDescent="0.25">
      <c r="A324" s="111">
        <v>44545</v>
      </c>
      <c r="B324" s="27" t="s">
        <v>629</v>
      </c>
      <c r="C324" s="112" t="s">
        <v>630</v>
      </c>
      <c r="D324" s="112" t="s">
        <v>631</v>
      </c>
      <c r="E324" s="123" t="s">
        <v>632</v>
      </c>
      <c r="F324" s="84" t="s">
        <v>294</v>
      </c>
      <c r="G324" s="114"/>
      <c r="H324" s="125">
        <v>800000</v>
      </c>
      <c r="I324" s="115">
        <f t="shared" si="16"/>
        <v>104639258.57999997</v>
      </c>
      <c r="J324" s="27"/>
      <c r="K324" s="27"/>
    </row>
    <row r="325" spans="1:40" ht="23.25" x14ac:dyDescent="0.25">
      <c r="A325" s="111">
        <v>44545</v>
      </c>
      <c r="B325" s="27" t="s">
        <v>449</v>
      </c>
      <c r="C325" s="34" t="s">
        <v>633</v>
      </c>
      <c r="D325" s="112" t="s">
        <v>634</v>
      </c>
      <c r="E325" s="123" t="s">
        <v>635</v>
      </c>
      <c r="F325" s="84" t="s">
        <v>294</v>
      </c>
      <c r="G325" s="114"/>
      <c r="H325" s="125">
        <v>1196377.82</v>
      </c>
      <c r="I325" s="115">
        <f t="shared" si="16"/>
        <v>103442880.75999998</v>
      </c>
      <c r="J325" s="27"/>
      <c r="K325" s="27"/>
    </row>
    <row r="326" spans="1:40" x14ac:dyDescent="0.25">
      <c r="A326" s="111">
        <v>44545</v>
      </c>
      <c r="B326" s="27"/>
      <c r="C326" s="34" t="s">
        <v>406</v>
      </c>
      <c r="D326" s="112" t="s">
        <v>406</v>
      </c>
      <c r="E326" s="123" t="s">
        <v>234</v>
      </c>
      <c r="F326" s="84" t="s">
        <v>294</v>
      </c>
      <c r="G326" s="114"/>
      <c r="H326" s="125">
        <v>43200</v>
      </c>
      <c r="I326" s="115">
        <f t="shared" si="16"/>
        <v>103399680.75999998</v>
      </c>
      <c r="J326" s="27"/>
      <c r="K326" s="27"/>
    </row>
    <row r="327" spans="1:40" x14ac:dyDescent="0.25">
      <c r="A327" s="111">
        <v>44545</v>
      </c>
      <c r="B327" s="27"/>
      <c r="C327" s="34" t="s">
        <v>406</v>
      </c>
      <c r="D327" s="112" t="s">
        <v>406</v>
      </c>
      <c r="E327" s="123" t="s">
        <v>234</v>
      </c>
      <c r="F327" s="84" t="s">
        <v>294</v>
      </c>
      <c r="G327" s="114"/>
      <c r="H327" s="125">
        <v>75000</v>
      </c>
      <c r="I327" s="115">
        <f t="shared" si="16"/>
        <v>103324680.75999998</v>
      </c>
      <c r="J327" s="27"/>
      <c r="K327" s="27"/>
    </row>
    <row r="328" spans="1:40" x14ac:dyDescent="0.25">
      <c r="A328" s="111">
        <v>44545</v>
      </c>
      <c r="B328" s="27"/>
      <c r="C328" s="34" t="s">
        <v>406</v>
      </c>
      <c r="D328" s="112" t="s">
        <v>406</v>
      </c>
      <c r="E328" s="123" t="s">
        <v>234</v>
      </c>
      <c r="F328" s="84" t="s">
        <v>294</v>
      </c>
      <c r="G328" s="114"/>
      <c r="H328" s="125">
        <v>10000</v>
      </c>
      <c r="I328" s="115">
        <f t="shared" si="16"/>
        <v>103314680.75999998</v>
      </c>
      <c r="J328" s="27"/>
      <c r="K328" s="27"/>
    </row>
    <row r="329" spans="1:40" ht="22.5" x14ac:dyDescent="0.25">
      <c r="A329" s="103">
        <v>44545</v>
      </c>
      <c r="B329" s="104" t="s">
        <v>479</v>
      </c>
      <c r="C329" s="116" t="s">
        <v>636</v>
      </c>
      <c r="D329" s="117" t="s">
        <v>637</v>
      </c>
      <c r="E329" s="130" t="s">
        <v>638</v>
      </c>
      <c r="F329" s="107" t="s">
        <v>294</v>
      </c>
      <c r="G329" s="120"/>
      <c r="H329" s="108">
        <v>225000</v>
      </c>
      <c r="I329" s="115">
        <f t="shared" si="16"/>
        <v>103089680.75999998</v>
      </c>
      <c r="J329" s="27"/>
      <c r="K329" s="27"/>
    </row>
    <row r="330" spans="1:40" x14ac:dyDescent="0.25">
      <c r="A330" s="111">
        <v>44545</v>
      </c>
      <c r="B330" s="27"/>
      <c r="C330" s="34" t="s">
        <v>406</v>
      </c>
      <c r="D330" s="112" t="s">
        <v>406</v>
      </c>
      <c r="E330" s="123" t="s">
        <v>234</v>
      </c>
      <c r="F330" s="84" t="s">
        <v>294</v>
      </c>
      <c r="G330" s="114"/>
      <c r="H330" s="125">
        <v>1627251.5</v>
      </c>
      <c r="I330" s="115">
        <f t="shared" si="16"/>
        <v>101462429.25999998</v>
      </c>
      <c r="J330" s="27"/>
      <c r="K330" s="27"/>
    </row>
    <row r="331" spans="1:40" x14ac:dyDescent="0.25">
      <c r="A331" s="111">
        <v>44545</v>
      </c>
      <c r="B331" s="27"/>
      <c r="C331" s="34" t="s">
        <v>406</v>
      </c>
      <c r="D331" s="112" t="s">
        <v>406</v>
      </c>
      <c r="E331" s="123" t="s">
        <v>234</v>
      </c>
      <c r="F331" s="84" t="s">
        <v>294</v>
      </c>
      <c r="G331" s="114"/>
      <c r="H331" s="125">
        <v>920400</v>
      </c>
      <c r="I331" s="115">
        <f t="shared" si="16"/>
        <v>100542029.25999998</v>
      </c>
      <c r="J331" s="27"/>
      <c r="K331" s="27"/>
    </row>
    <row r="332" spans="1:40" x14ac:dyDescent="0.25">
      <c r="A332" s="111">
        <v>44545</v>
      </c>
      <c r="B332" s="27" t="s">
        <v>449</v>
      </c>
      <c r="C332" s="34" t="s">
        <v>639</v>
      </c>
      <c r="D332" s="112" t="s">
        <v>640</v>
      </c>
      <c r="E332" s="123" t="s">
        <v>641</v>
      </c>
      <c r="F332" s="84" t="s">
        <v>294</v>
      </c>
      <c r="G332" s="114"/>
      <c r="H332" s="125">
        <v>157500</v>
      </c>
      <c r="I332" s="134">
        <f t="shared" si="16"/>
        <v>100384529.25999998</v>
      </c>
      <c r="J332" s="27"/>
      <c r="K332" s="27"/>
    </row>
    <row r="333" spans="1:40" x14ac:dyDescent="0.25">
      <c r="A333" s="111">
        <v>44544</v>
      </c>
      <c r="B333" s="27"/>
      <c r="C333" s="34" t="s">
        <v>642</v>
      </c>
      <c r="D333" s="112" t="s">
        <v>643</v>
      </c>
      <c r="E333" s="73">
        <v>211263</v>
      </c>
      <c r="F333" s="107" t="s">
        <v>294</v>
      </c>
      <c r="G333" s="113">
        <v>30015</v>
      </c>
      <c r="H333" s="114"/>
      <c r="I333" s="115">
        <f>+I332+G333</f>
        <v>100414544.25999998</v>
      </c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</row>
    <row r="334" spans="1:40" x14ac:dyDescent="0.25">
      <c r="A334" s="111">
        <v>44544</v>
      </c>
      <c r="B334" s="27"/>
      <c r="C334" s="34" t="s">
        <v>642</v>
      </c>
      <c r="D334" s="112" t="s">
        <v>643</v>
      </c>
      <c r="E334" s="73">
        <v>211266</v>
      </c>
      <c r="F334" s="107" t="s">
        <v>294</v>
      </c>
      <c r="G334" s="113">
        <v>18900</v>
      </c>
      <c r="H334" s="114"/>
      <c r="I334" s="115">
        <f t="shared" ref="I334:I397" si="17">+I333+G334</f>
        <v>100433444.25999998</v>
      </c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</row>
    <row r="335" spans="1:40" x14ac:dyDescent="0.25">
      <c r="A335" s="111">
        <v>44544</v>
      </c>
      <c r="B335" s="27"/>
      <c r="C335" s="34" t="s">
        <v>642</v>
      </c>
      <c r="D335" s="112" t="s">
        <v>643</v>
      </c>
      <c r="E335" s="73">
        <v>211269</v>
      </c>
      <c r="F335" s="107" t="s">
        <v>294</v>
      </c>
      <c r="G335" s="113">
        <v>28350</v>
      </c>
      <c r="H335" s="114"/>
      <c r="I335" s="115">
        <f t="shared" si="17"/>
        <v>100461794.25999998</v>
      </c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</row>
    <row r="336" spans="1:40" x14ac:dyDescent="0.25">
      <c r="A336" s="111">
        <v>44544</v>
      </c>
      <c r="B336" s="27"/>
      <c r="C336" s="34" t="s">
        <v>642</v>
      </c>
      <c r="D336" s="112" t="s">
        <v>643</v>
      </c>
      <c r="E336" s="73">
        <v>211148</v>
      </c>
      <c r="F336" s="107" t="s">
        <v>294</v>
      </c>
      <c r="G336" s="113">
        <v>7200</v>
      </c>
      <c r="H336" s="114"/>
      <c r="I336" s="115">
        <f t="shared" si="17"/>
        <v>100468994.25999998</v>
      </c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</row>
    <row r="337" spans="1:40" x14ac:dyDescent="0.25">
      <c r="A337" s="111">
        <v>44544</v>
      </c>
      <c r="B337" s="27"/>
      <c r="C337" s="34" t="s">
        <v>642</v>
      </c>
      <c r="D337" s="112" t="s">
        <v>643</v>
      </c>
      <c r="E337" s="73">
        <v>211311</v>
      </c>
      <c r="F337" s="107" t="s">
        <v>294</v>
      </c>
      <c r="G337" s="113">
        <v>14000</v>
      </c>
      <c r="H337" s="114"/>
      <c r="I337" s="115">
        <f t="shared" si="17"/>
        <v>100482994.25999998</v>
      </c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</row>
    <row r="338" spans="1:40" x14ac:dyDescent="0.25">
      <c r="A338" s="111">
        <v>44544</v>
      </c>
      <c r="B338" s="27"/>
      <c r="C338" s="34" t="s">
        <v>642</v>
      </c>
      <c r="D338" s="112" t="s">
        <v>643</v>
      </c>
      <c r="E338" s="73">
        <v>211166</v>
      </c>
      <c r="F338" s="107" t="s">
        <v>294</v>
      </c>
      <c r="G338" s="113">
        <v>111500</v>
      </c>
      <c r="H338" s="114"/>
      <c r="I338" s="115">
        <f t="shared" si="17"/>
        <v>100594494.25999998</v>
      </c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</row>
    <row r="339" spans="1:40" x14ac:dyDescent="0.25">
      <c r="A339" s="111">
        <v>44544</v>
      </c>
      <c r="B339" s="27"/>
      <c r="C339" s="34" t="s">
        <v>642</v>
      </c>
      <c r="D339" s="112" t="s">
        <v>643</v>
      </c>
      <c r="E339" s="73">
        <v>211169</v>
      </c>
      <c r="F339" s="107" t="s">
        <v>294</v>
      </c>
      <c r="G339" s="113">
        <v>33490</v>
      </c>
      <c r="H339" s="114"/>
      <c r="I339" s="115">
        <f t="shared" si="17"/>
        <v>100627984.25999998</v>
      </c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</row>
    <row r="340" spans="1:40" x14ac:dyDescent="0.25">
      <c r="A340" s="111">
        <v>44544</v>
      </c>
      <c r="B340" s="27"/>
      <c r="C340" s="34" t="s">
        <v>642</v>
      </c>
      <c r="D340" s="112" t="s">
        <v>643</v>
      </c>
      <c r="E340" s="73">
        <v>202953</v>
      </c>
      <c r="F340" s="107" t="s">
        <v>294</v>
      </c>
      <c r="G340" s="113">
        <v>185400</v>
      </c>
      <c r="H340" s="114"/>
      <c r="I340" s="115">
        <f t="shared" si="17"/>
        <v>100813384.25999998</v>
      </c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</row>
    <row r="341" spans="1:40" x14ac:dyDescent="0.25">
      <c r="A341" s="111">
        <v>44544</v>
      </c>
      <c r="B341" s="27"/>
      <c r="C341" s="34" t="s">
        <v>642</v>
      </c>
      <c r="D341" s="112" t="s">
        <v>643</v>
      </c>
      <c r="E341" s="73">
        <v>211449</v>
      </c>
      <c r="F341" s="107" t="s">
        <v>294</v>
      </c>
      <c r="G341" s="113">
        <v>12000</v>
      </c>
      <c r="H341" s="114"/>
      <c r="I341" s="115">
        <f t="shared" si="17"/>
        <v>100825384.25999998</v>
      </c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x14ac:dyDescent="0.25">
      <c r="A342" s="111">
        <v>44544</v>
      </c>
      <c r="B342" s="27"/>
      <c r="C342" s="34" t="s">
        <v>642</v>
      </c>
      <c r="D342" s="112" t="s">
        <v>643</v>
      </c>
      <c r="E342" s="73">
        <v>211307</v>
      </c>
      <c r="F342" s="107" t="s">
        <v>294</v>
      </c>
      <c r="G342" s="113">
        <v>12000</v>
      </c>
      <c r="H342" s="114"/>
      <c r="I342" s="115">
        <f t="shared" si="17"/>
        <v>100837384.25999998</v>
      </c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</row>
    <row r="343" spans="1:40" x14ac:dyDescent="0.25">
      <c r="A343" s="111">
        <v>44545</v>
      </c>
      <c r="B343" s="27"/>
      <c r="C343" s="34" t="s">
        <v>642</v>
      </c>
      <c r="D343" s="112" t="s">
        <v>644</v>
      </c>
      <c r="E343" s="73">
        <v>202736</v>
      </c>
      <c r="F343" s="107" t="s">
        <v>294</v>
      </c>
      <c r="G343" s="113">
        <v>47295</v>
      </c>
      <c r="H343" s="114"/>
      <c r="I343" s="115">
        <f t="shared" si="17"/>
        <v>100884679.25999998</v>
      </c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</row>
    <row r="344" spans="1:40" x14ac:dyDescent="0.25">
      <c r="A344" s="111">
        <v>44545</v>
      </c>
      <c r="B344" s="27"/>
      <c r="C344" s="34" t="s">
        <v>642</v>
      </c>
      <c r="D344" s="112" t="s">
        <v>644</v>
      </c>
      <c r="E344" s="73">
        <v>211034</v>
      </c>
      <c r="F344" s="107" t="s">
        <v>294</v>
      </c>
      <c r="G344" s="113">
        <v>17500</v>
      </c>
      <c r="H344" s="114"/>
      <c r="I344" s="115">
        <f t="shared" si="17"/>
        <v>100902179.25999998</v>
      </c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</row>
    <row r="345" spans="1:40" x14ac:dyDescent="0.25">
      <c r="A345" s="111">
        <v>44545</v>
      </c>
      <c r="B345" s="27"/>
      <c r="C345" s="34" t="s">
        <v>642</v>
      </c>
      <c r="D345" s="112" t="s">
        <v>644</v>
      </c>
      <c r="E345" s="73">
        <v>211136</v>
      </c>
      <c r="F345" s="107" t="s">
        <v>294</v>
      </c>
      <c r="G345" s="113">
        <v>148600</v>
      </c>
      <c r="H345" s="114"/>
      <c r="I345" s="115">
        <f t="shared" si="17"/>
        <v>101050779.25999998</v>
      </c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</row>
    <row r="346" spans="1:40" x14ac:dyDescent="0.25">
      <c r="A346" s="111">
        <v>44545</v>
      </c>
      <c r="B346" s="27"/>
      <c r="C346" s="34" t="s">
        <v>642</v>
      </c>
      <c r="D346" s="112" t="s">
        <v>644</v>
      </c>
      <c r="E346" s="73">
        <v>211330</v>
      </c>
      <c r="F346" s="107" t="s">
        <v>294</v>
      </c>
      <c r="G346" s="113">
        <v>38500</v>
      </c>
      <c r="H346" s="114"/>
      <c r="I346" s="115">
        <f t="shared" si="17"/>
        <v>101089279.25999998</v>
      </c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</row>
    <row r="347" spans="1:40" x14ac:dyDescent="0.25">
      <c r="A347" s="111">
        <v>44545</v>
      </c>
      <c r="B347" s="27"/>
      <c r="C347" s="34" t="s">
        <v>642</v>
      </c>
      <c r="D347" s="112" t="s">
        <v>644</v>
      </c>
      <c r="E347" s="73">
        <v>211237</v>
      </c>
      <c r="F347" s="107" t="s">
        <v>294</v>
      </c>
      <c r="G347" s="113">
        <v>5000</v>
      </c>
      <c r="H347" s="114"/>
      <c r="I347" s="115">
        <f t="shared" si="17"/>
        <v>101094279.25999998</v>
      </c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</row>
    <row r="348" spans="1:40" x14ac:dyDescent="0.25">
      <c r="A348" s="111">
        <v>44545</v>
      </c>
      <c r="B348" s="27"/>
      <c r="C348" s="34" t="s">
        <v>642</v>
      </c>
      <c r="D348" s="112" t="s">
        <v>644</v>
      </c>
      <c r="E348" s="73">
        <v>211240</v>
      </c>
      <c r="F348" s="107" t="s">
        <v>294</v>
      </c>
      <c r="G348" s="113">
        <v>5000</v>
      </c>
      <c r="H348" s="114"/>
      <c r="I348" s="115">
        <f t="shared" si="17"/>
        <v>101099279.25999998</v>
      </c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</row>
    <row r="349" spans="1:40" x14ac:dyDescent="0.25">
      <c r="A349" s="111">
        <v>44545</v>
      </c>
      <c r="B349" s="27"/>
      <c r="C349" s="34" t="s">
        <v>642</v>
      </c>
      <c r="D349" s="112" t="s">
        <v>644</v>
      </c>
      <c r="E349" s="73">
        <v>211243</v>
      </c>
      <c r="F349" s="107" t="s">
        <v>294</v>
      </c>
      <c r="G349" s="113">
        <v>10000</v>
      </c>
      <c r="H349" s="114"/>
      <c r="I349" s="115">
        <f t="shared" si="17"/>
        <v>101109279.25999998</v>
      </c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</row>
    <row r="350" spans="1:40" x14ac:dyDescent="0.25">
      <c r="A350" s="111">
        <v>44545</v>
      </c>
      <c r="B350" s="27"/>
      <c r="C350" s="34" t="s">
        <v>642</v>
      </c>
      <c r="D350" s="112" t="s">
        <v>644</v>
      </c>
      <c r="E350" s="73">
        <v>211246</v>
      </c>
      <c r="F350" s="107" t="s">
        <v>294</v>
      </c>
      <c r="G350" s="113">
        <v>1250</v>
      </c>
      <c r="H350" s="114"/>
      <c r="I350" s="115">
        <f t="shared" si="17"/>
        <v>101110529.25999998</v>
      </c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</row>
    <row r="351" spans="1:40" x14ac:dyDescent="0.25">
      <c r="A351" s="111">
        <v>44545</v>
      </c>
      <c r="B351" s="27"/>
      <c r="C351" s="34" t="s">
        <v>642</v>
      </c>
      <c r="D351" s="112" t="s">
        <v>644</v>
      </c>
      <c r="E351" s="73">
        <v>211249</v>
      </c>
      <c r="F351" s="107" t="s">
        <v>294</v>
      </c>
      <c r="G351" s="113">
        <v>5000</v>
      </c>
      <c r="H351" s="114"/>
      <c r="I351" s="115">
        <f t="shared" si="17"/>
        <v>101115529.25999998</v>
      </c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</row>
    <row r="352" spans="1:40" x14ac:dyDescent="0.25">
      <c r="A352" s="111">
        <v>44545</v>
      </c>
      <c r="B352" s="27"/>
      <c r="C352" s="34" t="s">
        <v>642</v>
      </c>
      <c r="D352" s="112" t="s">
        <v>644</v>
      </c>
      <c r="E352" s="73">
        <v>211252</v>
      </c>
      <c r="F352" s="107" t="s">
        <v>294</v>
      </c>
      <c r="G352" s="113">
        <v>12500</v>
      </c>
      <c r="H352" s="114"/>
      <c r="I352" s="115">
        <f t="shared" si="17"/>
        <v>101128029.25999998</v>
      </c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</row>
    <row r="353" spans="1:40" x14ac:dyDescent="0.25">
      <c r="A353" s="111">
        <v>44545</v>
      </c>
      <c r="B353" s="27"/>
      <c r="C353" s="34" t="s">
        <v>642</v>
      </c>
      <c r="D353" s="112" t="s">
        <v>644</v>
      </c>
      <c r="E353" s="73">
        <v>211255</v>
      </c>
      <c r="F353" s="107" t="s">
        <v>294</v>
      </c>
      <c r="G353" s="113">
        <v>10000</v>
      </c>
      <c r="H353" s="114"/>
      <c r="I353" s="115">
        <f t="shared" si="17"/>
        <v>101138029.25999998</v>
      </c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</row>
    <row r="354" spans="1:40" x14ac:dyDescent="0.25">
      <c r="A354" s="111">
        <v>44545</v>
      </c>
      <c r="B354" s="27"/>
      <c r="C354" s="34" t="s">
        <v>642</v>
      </c>
      <c r="D354" s="112" t="s">
        <v>644</v>
      </c>
      <c r="E354" s="73">
        <v>211260</v>
      </c>
      <c r="F354" s="107" t="s">
        <v>294</v>
      </c>
      <c r="G354" s="113">
        <v>1250</v>
      </c>
      <c r="H354" s="114"/>
      <c r="I354" s="115">
        <f t="shared" si="17"/>
        <v>101139279.25999998</v>
      </c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</row>
    <row r="355" spans="1:40" x14ac:dyDescent="0.25">
      <c r="A355" s="111">
        <v>44545</v>
      </c>
      <c r="B355" s="27"/>
      <c r="C355" s="34" t="s">
        <v>642</v>
      </c>
      <c r="D355" s="112" t="s">
        <v>644</v>
      </c>
      <c r="E355" s="73">
        <v>211355</v>
      </c>
      <c r="F355" s="107" t="s">
        <v>294</v>
      </c>
      <c r="G355" s="113">
        <v>47500</v>
      </c>
      <c r="H355" s="114"/>
      <c r="I355" s="115">
        <f t="shared" si="17"/>
        <v>101186779.25999998</v>
      </c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</row>
    <row r="356" spans="1:40" x14ac:dyDescent="0.25">
      <c r="A356" s="111">
        <v>44545</v>
      </c>
      <c r="B356" s="27"/>
      <c r="C356" s="34" t="s">
        <v>642</v>
      </c>
      <c r="D356" s="112" t="s">
        <v>644</v>
      </c>
      <c r="E356" s="73">
        <v>211263</v>
      </c>
      <c r="F356" s="107" t="s">
        <v>294</v>
      </c>
      <c r="G356" s="113">
        <v>6250</v>
      </c>
      <c r="H356" s="114"/>
      <c r="I356" s="115">
        <f t="shared" si="17"/>
        <v>101193029.25999998</v>
      </c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</row>
    <row r="357" spans="1:40" x14ac:dyDescent="0.25">
      <c r="A357" s="111">
        <v>44545</v>
      </c>
      <c r="B357" s="27"/>
      <c r="C357" s="34" t="s">
        <v>642</v>
      </c>
      <c r="D357" s="112" t="s">
        <v>644</v>
      </c>
      <c r="E357" s="73">
        <v>211358</v>
      </c>
      <c r="F357" s="107" t="s">
        <v>294</v>
      </c>
      <c r="G357" s="113">
        <v>14000</v>
      </c>
      <c r="H357" s="114"/>
      <c r="I357" s="115">
        <f t="shared" si="17"/>
        <v>101207029.25999998</v>
      </c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</row>
    <row r="358" spans="1:40" x14ac:dyDescent="0.25">
      <c r="A358" s="111">
        <v>44545</v>
      </c>
      <c r="B358" s="27"/>
      <c r="C358" s="34" t="s">
        <v>642</v>
      </c>
      <c r="D358" s="112" t="s">
        <v>644</v>
      </c>
      <c r="E358" s="73">
        <v>211266</v>
      </c>
      <c r="F358" s="107" t="s">
        <v>294</v>
      </c>
      <c r="G358" s="113">
        <v>2500</v>
      </c>
      <c r="H358" s="114"/>
      <c r="I358" s="115">
        <f t="shared" si="17"/>
        <v>101209529.25999998</v>
      </c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</row>
    <row r="359" spans="1:40" x14ac:dyDescent="0.25">
      <c r="A359" s="111">
        <v>44545</v>
      </c>
      <c r="B359" s="27"/>
      <c r="C359" s="34" t="s">
        <v>642</v>
      </c>
      <c r="D359" s="112" t="s">
        <v>644</v>
      </c>
      <c r="E359" s="73">
        <v>211269</v>
      </c>
      <c r="F359" s="107" t="s">
        <v>294</v>
      </c>
      <c r="G359" s="113">
        <v>3750</v>
      </c>
      <c r="H359" s="114"/>
      <c r="I359" s="115">
        <f t="shared" si="17"/>
        <v>101213279.25999998</v>
      </c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</row>
    <row r="360" spans="1:40" x14ac:dyDescent="0.25">
      <c r="A360" s="111">
        <v>44545</v>
      </c>
      <c r="B360" s="27"/>
      <c r="C360" s="34" t="s">
        <v>642</v>
      </c>
      <c r="D360" s="112" t="s">
        <v>644</v>
      </c>
      <c r="E360" s="73">
        <v>211202</v>
      </c>
      <c r="F360" s="107" t="s">
        <v>294</v>
      </c>
      <c r="G360" s="113">
        <v>7000</v>
      </c>
      <c r="H360" s="114"/>
      <c r="I360" s="115">
        <f t="shared" si="17"/>
        <v>101220279.25999998</v>
      </c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</row>
    <row r="361" spans="1:40" x14ac:dyDescent="0.25">
      <c r="A361" s="111">
        <v>44545</v>
      </c>
      <c r="B361" s="27"/>
      <c r="C361" s="34" t="s">
        <v>642</v>
      </c>
      <c r="D361" s="112" t="s">
        <v>644</v>
      </c>
      <c r="E361" s="73">
        <v>211205</v>
      </c>
      <c r="F361" s="107" t="s">
        <v>294</v>
      </c>
      <c r="G361" s="113">
        <v>3500</v>
      </c>
      <c r="H361" s="114"/>
      <c r="I361" s="115">
        <f t="shared" si="17"/>
        <v>101223779.25999998</v>
      </c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</row>
    <row r="362" spans="1:40" x14ac:dyDescent="0.25">
      <c r="A362" s="111">
        <v>44545</v>
      </c>
      <c r="B362" s="27"/>
      <c r="C362" s="34" t="s">
        <v>642</v>
      </c>
      <c r="D362" s="112" t="s">
        <v>644</v>
      </c>
      <c r="E362" s="73">
        <v>211209</v>
      </c>
      <c r="F362" s="107" t="s">
        <v>294</v>
      </c>
      <c r="G362" s="113">
        <v>3500</v>
      </c>
      <c r="H362" s="114"/>
      <c r="I362" s="115">
        <f t="shared" si="17"/>
        <v>101227279.25999998</v>
      </c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</row>
    <row r="363" spans="1:40" x14ac:dyDescent="0.25">
      <c r="A363" s="111">
        <v>44545</v>
      </c>
      <c r="B363" s="27"/>
      <c r="C363" s="34" t="s">
        <v>642</v>
      </c>
      <c r="D363" s="112" t="s">
        <v>644</v>
      </c>
      <c r="E363" s="73">
        <v>211212</v>
      </c>
      <c r="F363" s="107" t="s">
        <v>294</v>
      </c>
      <c r="G363" s="113">
        <v>3500</v>
      </c>
      <c r="H363" s="114"/>
      <c r="I363" s="115">
        <f t="shared" si="17"/>
        <v>101230779.25999998</v>
      </c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</row>
    <row r="364" spans="1:40" x14ac:dyDescent="0.25">
      <c r="A364" s="111">
        <v>44545</v>
      </c>
      <c r="B364" s="27"/>
      <c r="C364" s="34" t="s">
        <v>642</v>
      </c>
      <c r="D364" s="112" t="s">
        <v>644</v>
      </c>
      <c r="E364" s="73">
        <v>202721</v>
      </c>
      <c r="F364" s="107" t="s">
        <v>294</v>
      </c>
      <c r="G364" s="113">
        <v>47280</v>
      </c>
      <c r="H364" s="114"/>
      <c r="I364" s="115">
        <f t="shared" si="17"/>
        <v>101278059.25999998</v>
      </c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</row>
    <row r="365" spans="1:40" x14ac:dyDescent="0.25">
      <c r="A365" s="111">
        <v>44545</v>
      </c>
      <c r="B365" s="27"/>
      <c r="C365" s="34" t="s">
        <v>642</v>
      </c>
      <c r="D365" s="112" t="s">
        <v>644</v>
      </c>
      <c r="E365" s="73">
        <v>211319</v>
      </c>
      <c r="F365" s="107" t="s">
        <v>294</v>
      </c>
      <c r="G365" s="113">
        <v>28000</v>
      </c>
      <c r="H365" s="114"/>
      <c r="I365" s="115">
        <f t="shared" si="17"/>
        <v>101306059.25999998</v>
      </c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</row>
    <row r="366" spans="1:40" x14ac:dyDescent="0.25">
      <c r="A366" s="111">
        <v>44545</v>
      </c>
      <c r="B366" s="27"/>
      <c r="C366" s="34" t="s">
        <v>642</v>
      </c>
      <c r="D366" s="112" t="s">
        <v>644</v>
      </c>
      <c r="E366" s="73">
        <v>211322</v>
      </c>
      <c r="F366" s="107" t="s">
        <v>294</v>
      </c>
      <c r="G366" s="113">
        <v>14000</v>
      </c>
      <c r="H366" s="114"/>
      <c r="I366" s="115">
        <f t="shared" si="17"/>
        <v>101320059.25999998</v>
      </c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</row>
    <row r="367" spans="1:40" x14ac:dyDescent="0.25">
      <c r="A367" s="111">
        <v>44545</v>
      </c>
      <c r="B367" s="27"/>
      <c r="C367" s="34" t="s">
        <v>642</v>
      </c>
      <c r="D367" s="112" t="s">
        <v>644</v>
      </c>
      <c r="E367" s="73">
        <v>202374</v>
      </c>
      <c r="F367" s="107" t="s">
        <v>294</v>
      </c>
      <c r="G367" s="113">
        <v>7215</v>
      </c>
      <c r="H367" s="114"/>
      <c r="I367" s="115">
        <f t="shared" si="17"/>
        <v>101327274.25999998</v>
      </c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</row>
    <row r="368" spans="1:40" x14ac:dyDescent="0.25">
      <c r="A368" s="111">
        <v>44545</v>
      </c>
      <c r="B368" s="27"/>
      <c r="C368" s="34" t="s">
        <v>642</v>
      </c>
      <c r="D368" s="112" t="s">
        <v>644</v>
      </c>
      <c r="E368" s="73">
        <v>202740</v>
      </c>
      <c r="F368" s="107" t="s">
        <v>294</v>
      </c>
      <c r="G368" s="113">
        <v>18900</v>
      </c>
      <c r="H368" s="114"/>
      <c r="I368" s="115">
        <f t="shared" si="17"/>
        <v>101346174.25999998</v>
      </c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</row>
    <row r="369" spans="1:40" x14ac:dyDescent="0.25">
      <c r="A369" s="111">
        <v>44545</v>
      </c>
      <c r="B369" s="27"/>
      <c r="C369" s="34" t="s">
        <v>642</v>
      </c>
      <c r="D369" s="112" t="s">
        <v>644</v>
      </c>
      <c r="E369" s="73">
        <v>211093</v>
      </c>
      <c r="F369" s="107" t="s">
        <v>294</v>
      </c>
      <c r="G369" s="113">
        <v>16000</v>
      </c>
      <c r="H369" s="114"/>
      <c r="I369" s="115">
        <f t="shared" si="17"/>
        <v>101362174.25999998</v>
      </c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</row>
    <row r="370" spans="1:40" x14ac:dyDescent="0.25">
      <c r="A370" s="111">
        <v>44546</v>
      </c>
      <c r="B370" s="27"/>
      <c r="C370" s="34" t="s">
        <v>642</v>
      </c>
      <c r="D370" s="112" t="s">
        <v>645</v>
      </c>
      <c r="E370" s="73">
        <v>452206</v>
      </c>
      <c r="F370" s="107" t="s">
        <v>294</v>
      </c>
      <c r="G370" s="113">
        <v>6300</v>
      </c>
      <c r="H370" s="114"/>
      <c r="I370" s="115">
        <f t="shared" si="17"/>
        <v>101368474.25999998</v>
      </c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</row>
    <row r="371" spans="1:40" x14ac:dyDescent="0.25">
      <c r="A371" s="111">
        <v>44546</v>
      </c>
      <c r="B371" s="27"/>
      <c r="C371" s="34" t="s">
        <v>642</v>
      </c>
      <c r="D371" s="112" t="s">
        <v>645</v>
      </c>
      <c r="E371" s="73">
        <v>211108</v>
      </c>
      <c r="F371" s="107" t="s">
        <v>294</v>
      </c>
      <c r="G371" s="113">
        <v>7000</v>
      </c>
      <c r="H371" s="114"/>
      <c r="I371" s="115">
        <f t="shared" si="17"/>
        <v>101375474.25999998</v>
      </c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</row>
    <row r="372" spans="1:40" x14ac:dyDescent="0.25">
      <c r="A372" s="111">
        <v>44546</v>
      </c>
      <c r="B372" s="27"/>
      <c r="C372" s="34" t="s">
        <v>642</v>
      </c>
      <c r="D372" s="112" t="s">
        <v>645</v>
      </c>
      <c r="E372" s="73">
        <v>211111</v>
      </c>
      <c r="F372" s="107" t="s">
        <v>294</v>
      </c>
      <c r="G372" s="113">
        <v>3500</v>
      </c>
      <c r="H372" s="114"/>
      <c r="I372" s="115">
        <f t="shared" si="17"/>
        <v>101378974.25999998</v>
      </c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</row>
    <row r="373" spans="1:40" x14ac:dyDescent="0.25">
      <c r="A373" s="111">
        <v>44546</v>
      </c>
      <c r="B373" s="27"/>
      <c r="C373" s="34" t="s">
        <v>642</v>
      </c>
      <c r="D373" s="112" t="s">
        <v>645</v>
      </c>
      <c r="E373" s="73">
        <v>211198</v>
      </c>
      <c r="F373" s="107" t="s">
        <v>294</v>
      </c>
      <c r="G373" s="113">
        <v>3200</v>
      </c>
      <c r="H373" s="114"/>
      <c r="I373" s="115">
        <f t="shared" si="17"/>
        <v>101382174.25999998</v>
      </c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</row>
    <row r="374" spans="1:40" x14ac:dyDescent="0.25">
      <c r="A374" s="111">
        <v>44546</v>
      </c>
      <c r="B374" s="27"/>
      <c r="C374" s="34" t="s">
        <v>642</v>
      </c>
      <c r="D374" s="112" t="s">
        <v>645</v>
      </c>
      <c r="E374" s="73">
        <v>211150</v>
      </c>
      <c r="F374" s="107" t="s">
        <v>294</v>
      </c>
      <c r="G374" s="113">
        <v>4000</v>
      </c>
      <c r="H374" s="114"/>
      <c r="I374" s="115">
        <f t="shared" si="17"/>
        <v>101386174.25999998</v>
      </c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</row>
    <row r="375" spans="1:40" x14ac:dyDescent="0.25">
      <c r="A375" s="111">
        <v>44546</v>
      </c>
      <c r="B375" s="27"/>
      <c r="C375" s="34" t="s">
        <v>642</v>
      </c>
      <c r="D375" s="112" t="s">
        <v>645</v>
      </c>
      <c r="E375" s="73">
        <v>251315</v>
      </c>
      <c r="F375" s="107" t="s">
        <v>294</v>
      </c>
      <c r="G375" s="113">
        <v>92550</v>
      </c>
      <c r="H375" s="114"/>
      <c r="I375" s="115">
        <f t="shared" si="17"/>
        <v>101478724.25999998</v>
      </c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</row>
    <row r="376" spans="1:40" x14ac:dyDescent="0.25">
      <c r="A376" s="111">
        <v>44546</v>
      </c>
      <c r="B376" s="27"/>
      <c r="C376" s="34" t="s">
        <v>642</v>
      </c>
      <c r="D376" s="112" t="s">
        <v>645</v>
      </c>
      <c r="E376" s="73">
        <v>211329</v>
      </c>
      <c r="F376" s="107" t="s">
        <v>294</v>
      </c>
      <c r="G376" s="113">
        <v>14000</v>
      </c>
      <c r="H376" s="114"/>
      <c r="I376" s="115">
        <f t="shared" si="17"/>
        <v>101492724.25999998</v>
      </c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</row>
    <row r="377" spans="1:40" x14ac:dyDescent="0.25">
      <c r="A377" s="111">
        <v>44546</v>
      </c>
      <c r="B377" s="27"/>
      <c r="C377" s="34" t="s">
        <v>642</v>
      </c>
      <c r="D377" s="112" t="s">
        <v>645</v>
      </c>
      <c r="E377" s="73">
        <v>211332</v>
      </c>
      <c r="F377" s="107" t="s">
        <v>294</v>
      </c>
      <c r="G377" s="113">
        <v>24500</v>
      </c>
      <c r="H377" s="114"/>
      <c r="I377" s="115">
        <f t="shared" si="17"/>
        <v>101517224.25999998</v>
      </c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</row>
    <row r="378" spans="1:40" x14ac:dyDescent="0.25">
      <c r="A378" s="111">
        <v>44546</v>
      </c>
      <c r="B378" s="27"/>
      <c r="C378" s="34" t="s">
        <v>642</v>
      </c>
      <c r="D378" s="112" t="s">
        <v>645</v>
      </c>
      <c r="E378" s="73">
        <v>261330</v>
      </c>
      <c r="F378" s="107" t="s">
        <v>294</v>
      </c>
      <c r="G378" s="113">
        <v>9450</v>
      </c>
      <c r="H378" s="114"/>
      <c r="I378" s="115">
        <f t="shared" si="17"/>
        <v>101526674.25999998</v>
      </c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</row>
    <row r="379" spans="1:40" x14ac:dyDescent="0.25">
      <c r="A379" s="111">
        <v>44546</v>
      </c>
      <c r="B379" s="27"/>
      <c r="C379" s="34" t="s">
        <v>642</v>
      </c>
      <c r="D379" s="112" t="s">
        <v>645</v>
      </c>
      <c r="E379" s="73">
        <v>452722</v>
      </c>
      <c r="F379" s="107" t="s">
        <v>294</v>
      </c>
      <c r="G379" s="113">
        <v>100</v>
      </c>
      <c r="H379" s="114"/>
      <c r="I379" s="115">
        <f t="shared" si="17"/>
        <v>101526774.25999998</v>
      </c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</row>
    <row r="380" spans="1:40" x14ac:dyDescent="0.25">
      <c r="A380" s="111">
        <v>44546</v>
      </c>
      <c r="B380" s="27"/>
      <c r="C380" s="34" t="s">
        <v>642</v>
      </c>
      <c r="D380" s="112" t="s">
        <v>645</v>
      </c>
      <c r="E380" s="73">
        <v>452750</v>
      </c>
      <c r="F380" s="107" t="s">
        <v>294</v>
      </c>
      <c r="G380" s="113">
        <v>100</v>
      </c>
      <c r="H380" s="114"/>
      <c r="I380" s="115">
        <f t="shared" si="17"/>
        <v>101526874.25999998</v>
      </c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</row>
    <row r="381" spans="1:40" x14ac:dyDescent="0.25">
      <c r="A381" s="111">
        <v>44546</v>
      </c>
      <c r="B381" s="27"/>
      <c r="C381" s="34" t="s">
        <v>642</v>
      </c>
      <c r="D381" s="112" t="s">
        <v>645</v>
      </c>
      <c r="E381" s="73">
        <v>211066</v>
      </c>
      <c r="F381" s="107" t="s">
        <v>294</v>
      </c>
      <c r="G381" s="113">
        <v>14000</v>
      </c>
      <c r="H381" s="114"/>
      <c r="I381" s="115">
        <f t="shared" si="17"/>
        <v>101540874.25999998</v>
      </c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</row>
    <row r="382" spans="1:40" x14ac:dyDescent="0.25">
      <c r="A382" s="111">
        <v>44547</v>
      </c>
      <c r="B382" s="27"/>
      <c r="C382" s="34" t="s">
        <v>642</v>
      </c>
      <c r="D382" s="112" t="s">
        <v>646</v>
      </c>
      <c r="E382" s="73">
        <v>211069</v>
      </c>
      <c r="F382" s="107" t="s">
        <v>294</v>
      </c>
      <c r="G382" s="113">
        <v>16800</v>
      </c>
      <c r="H382" s="114"/>
      <c r="I382" s="115">
        <f t="shared" si="17"/>
        <v>101557674.25999998</v>
      </c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</row>
    <row r="383" spans="1:40" x14ac:dyDescent="0.25">
      <c r="A383" s="111">
        <v>44547</v>
      </c>
      <c r="B383" s="27"/>
      <c r="C383" s="34" t="s">
        <v>642</v>
      </c>
      <c r="D383" s="112" t="s">
        <v>646</v>
      </c>
      <c r="E383" s="73">
        <v>211072</v>
      </c>
      <c r="F383" s="107" t="s">
        <v>294</v>
      </c>
      <c r="G383" s="113">
        <v>24500</v>
      </c>
      <c r="H383" s="114"/>
      <c r="I383" s="115">
        <f t="shared" si="17"/>
        <v>101582174.25999998</v>
      </c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</row>
    <row r="384" spans="1:40" x14ac:dyDescent="0.25">
      <c r="A384" s="111">
        <v>44547</v>
      </c>
      <c r="B384" s="27"/>
      <c r="C384" s="34" t="s">
        <v>642</v>
      </c>
      <c r="D384" s="112" t="s">
        <v>646</v>
      </c>
      <c r="E384" s="73">
        <v>211075</v>
      </c>
      <c r="F384" s="107" t="s">
        <v>294</v>
      </c>
      <c r="G384" s="113">
        <v>112000</v>
      </c>
      <c r="H384" s="114"/>
      <c r="I384" s="115">
        <f t="shared" si="17"/>
        <v>101694174.25999998</v>
      </c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</row>
    <row r="385" spans="1:40" x14ac:dyDescent="0.25">
      <c r="A385" s="111">
        <v>44547</v>
      </c>
      <c r="B385" s="27"/>
      <c r="C385" s="34" t="s">
        <v>642</v>
      </c>
      <c r="D385" s="112" t="s">
        <v>646</v>
      </c>
      <c r="E385" s="73">
        <v>211119</v>
      </c>
      <c r="F385" s="107" t="s">
        <v>294</v>
      </c>
      <c r="G385" s="113">
        <v>52000</v>
      </c>
      <c r="H385" s="114"/>
      <c r="I385" s="115">
        <f t="shared" si="17"/>
        <v>101746174.25999998</v>
      </c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</row>
    <row r="386" spans="1:40" x14ac:dyDescent="0.25">
      <c r="A386" s="111">
        <v>44547</v>
      </c>
      <c r="B386" s="27"/>
      <c r="C386" s="34" t="s">
        <v>642</v>
      </c>
      <c r="D386" s="112" t="s">
        <v>646</v>
      </c>
      <c r="E386" s="73">
        <v>211106</v>
      </c>
      <c r="F386" s="107" t="s">
        <v>294</v>
      </c>
      <c r="G386" s="113">
        <v>1600</v>
      </c>
      <c r="H386" s="114"/>
      <c r="I386" s="115">
        <f t="shared" si="17"/>
        <v>101747774.25999998</v>
      </c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</row>
    <row r="387" spans="1:40" x14ac:dyDescent="0.25">
      <c r="A387" s="111">
        <v>44547</v>
      </c>
      <c r="B387" s="27"/>
      <c r="C387" s="34" t="s">
        <v>642</v>
      </c>
      <c r="D387" s="112" t="s">
        <v>646</v>
      </c>
      <c r="E387" s="73">
        <v>251702</v>
      </c>
      <c r="F387" s="107" t="s">
        <v>294</v>
      </c>
      <c r="G387" s="113">
        <v>18900</v>
      </c>
      <c r="H387" s="114"/>
      <c r="I387" s="115">
        <f t="shared" si="17"/>
        <v>101766674.25999998</v>
      </c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</row>
    <row r="388" spans="1:40" x14ac:dyDescent="0.25">
      <c r="A388" s="111">
        <v>44547</v>
      </c>
      <c r="B388" s="27"/>
      <c r="C388" s="34" t="s">
        <v>642</v>
      </c>
      <c r="D388" s="112" t="s">
        <v>646</v>
      </c>
      <c r="E388" s="73">
        <v>211167</v>
      </c>
      <c r="F388" s="107" t="s">
        <v>294</v>
      </c>
      <c r="G388" s="113">
        <v>8000</v>
      </c>
      <c r="H388" s="114"/>
      <c r="I388" s="115">
        <f t="shared" si="17"/>
        <v>101774674.25999998</v>
      </c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</row>
    <row r="389" spans="1:40" x14ac:dyDescent="0.25">
      <c r="A389" s="111">
        <v>44547</v>
      </c>
      <c r="B389" s="27"/>
      <c r="C389" s="34" t="s">
        <v>642</v>
      </c>
      <c r="D389" s="112" t="s">
        <v>646</v>
      </c>
      <c r="E389" s="73">
        <v>251363</v>
      </c>
      <c r="F389" s="107" t="s">
        <v>294</v>
      </c>
      <c r="G389" s="113">
        <v>94575</v>
      </c>
      <c r="H389" s="114"/>
      <c r="I389" s="115">
        <f t="shared" si="17"/>
        <v>101869249.25999998</v>
      </c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</row>
    <row r="390" spans="1:40" x14ac:dyDescent="0.25">
      <c r="A390" s="111">
        <v>44547</v>
      </c>
      <c r="B390" s="27"/>
      <c r="C390" s="34" t="s">
        <v>642</v>
      </c>
      <c r="D390" s="112" t="s">
        <v>646</v>
      </c>
      <c r="E390" s="73">
        <v>211263</v>
      </c>
      <c r="F390" s="107" t="s">
        <v>294</v>
      </c>
      <c r="G390" s="113">
        <v>8000</v>
      </c>
      <c r="H390" s="114"/>
      <c r="I390" s="115">
        <f t="shared" si="17"/>
        <v>101877249.25999998</v>
      </c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</row>
    <row r="391" spans="1:40" x14ac:dyDescent="0.25">
      <c r="A391" s="111">
        <v>44547</v>
      </c>
      <c r="B391" s="27"/>
      <c r="C391" s="34" t="s">
        <v>642</v>
      </c>
      <c r="D391" s="112" t="s">
        <v>646</v>
      </c>
      <c r="E391" s="73">
        <v>211497</v>
      </c>
      <c r="F391" s="107" t="s">
        <v>294</v>
      </c>
      <c r="G391" s="113">
        <v>3500</v>
      </c>
      <c r="H391" s="114"/>
      <c r="I391" s="115">
        <f t="shared" si="17"/>
        <v>101880749.25999998</v>
      </c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</row>
    <row r="392" spans="1:40" x14ac:dyDescent="0.25">
      <c r="A392" s="111">
        <v>44547</v>
      </c>
      <c r="B392" s="27"/>
      <c r="C392" s="34" t="s">
        <v>642</v>
      </c>
      <c r="D392" s="112" t="s">
        <v>646</v>
      </c>
      <c r="E392" s="73">
        <v>211501</v>
      </c>
      <c r="F392" s="107" t="s">
        <v>294</v>
      </c>
      <c r="G392" s="113">
        <v>7500</v>
      </c>
      <c r="H392" s="114"/>
      <c r="I392" s="115">
        <f t="shared" si="17"/>
        <v>101888249.25999998</v>
      </c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</row>
    <row r="393" spans="1:40" x14ac:dyDescent="0.25">
      <c r="A393" s="111">
        <v>44547</v>
      </c>
      <c r="B393" s="27"/>
      <c r="C393" s="34" t="s">
        <v>642</v>
      </c>
      <c r="D393" s="112" t="s">
        <v>646</v>
      </c>
      <c r="E393" s="73">
        <v>211504</v>
      </c>
      <c r="F393" s="107" t="s">
        <v>294</v>
      </c>
      <c r="G393" s="113">
        <v>5000</v>
      </c>
      <c r="H393" s="114"/>
      <c r="I393" s="115">
        <f t="shared" si="17"/>
        <v>101893249.25999998</v>
      </c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</row>
    <row r="394" spans="1:40" x14ac:dyDescent="0.25">
      <c r="A394" s="111">
        <v>44547</v>
      </c>
      <c r="B394" s="27"/>
      <c r="C394" s="34" t="s">
        <v>642</v>
      </c>
      <c r="D394" s="112" t="s">
        <v>646</v>
      </c>
      <c r="E394" s="73">
        <v>211507</v>
      </c>
      <c r="F394" s="107" t="s">
        <v>294</v>
      </c>
      <c r="G394" s="113">
        <v>12500</v>
      </c>
      <c r="H394" s="114"/>
      <c r="I394" s="115">
        <f t="shared" si="17"/>
        <v>101905749.25999998</v>
      </c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</row>
    <row r="395" spans="1:40" x14ac:dyDescent="0.25">
      <c r="A395" s="111">
        <v>44547</v>
      </c>
      <c r="B395" s="27"/>
      <c r="C395" s="34" t="s">
        <v>642</v>
      </c>
      <c r="D395" s="112" t="s">
        <v>646</v>
      </c>
      <c r="E395" s="73">
        <v>211510</v>
      </c>
      <c r="F395" s="107" t="s">
        <v>294</v>
      </c>
      <c r="G395" s="113">
        <v>5000</v>
      </c>
      <c r="H395" s="114"/>
      <c r="I395" s="115">
        <f t="shared" si="17"/>
        <v>101910749.25999998</v>
      </c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</row>
    <row r="396" spans="1:40" x14ac:dyDescent="0.25">
      <c r="A396" s="111">
        <v>44547</v>
      </c>
      <c r="B396" s="27"/>
      <c r="C396" s="34" t="s">
        <v>642</v>
      </c>
      <c r="D396" s="112" t="s">
        <v>646</v>
      </c>
      <c r="E396" s="73">
        <v>211513</v>
      </c>
      <c r="F396" s="107" t="s">
        <v>294</v>
      </c>
      <c r="G396" s="113">
        <v>5000</v>
      </c>
      <c r="H396" s="114"/>
      <c r="I396" s="115">
        <f t="shared" si="17"/>
        <v>101915749.25999998</v>
      </c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</row>
    <row r="397" spans="1:40" x14ac:dyDescent="0.25">
      <c r="A397" s="111">
        <v>44547</v>
      </c>
      <c r="B397" s="27"/>
      <c r="C397" s="34" t="s">
        <v>642</v>
      </c>
      <c r="D397" s="112" t="s">
        <v>646</v>
      </c>
      <c r="E397" s="73">
        <v>211516</v>
      </c>
      <c r="F397" s="107" t="s">
        <v>294</v>
      </c>
      <c r="G397" s="113">
        <v>2500</v>
      </c>
      <c r="H397" s="114"/>
      <c r="I397" s="115">
        <f t="shared" si="17"/>
        <v>101918249.25999998</v>
      </c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</row>
    <row r="398" spans="1:40" x14ac:dyDescent="0.25">
      <c r="A398" s="111">
        <v>44547</v>
      </c>
      <c r="B398" s="27"/>
      <c r="C398" s="34" t="s">
        <v>642</v>
      </c>
      <c r="D398" s="112" t="s">
        <v>646</v>
      </c>
      <c r="E398" s="73">
        <v>211019</v>
      </c>
      <c r="F398" s="107" t="s">
        <v>294</v>
      </c>
      <c r="G398" s="113">
        <v>2500</v>
      </c>
      <c r="H398" s="114"/>
      <c r="I398" s="115">
        <f t="shared" ref="I398:I461" si="18">+I397+G398</f>
        <v>101920749.25999998</v>
      </c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</row>
    <row r="399" spans="1:40" x14ac:dyDescent="0.25">
      <c r="A399" s="111">
        <v>44547</v>
      </c>
      <c r="B399" s="27"/>
      <c r="C399" s="34" t="s">
        <v>642</v>
      </c>
      <c r="D399" s="112" t="s">
        <v>646</v>
      </c>
      <c r="E399" s="73">
        <v>211522</v>
      </c>
      <c r="F399" s="107" t="s">
        <v>294</v>
      </c>
      <c r="G399" s="113">
        <v>7500</v>
      </c>
      <c r="H399" s="114"/>
      <c r="I399" s="115">
        <f t="shared" si="18"/>
        <v>101928249.25999998</v>
      </c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</row>
    <row r="400" spans="1:40" x14ac:dyDescent="0.25">
      <c r="A400" s="111">
        <v>44547</v>
      </c>
      <c r="B400" s="27"/>
      <c r="C400" s="34" t="s">
        <v>642</v>
      </c>
      <c r="D400" s="112" t="s">
        <v>646</v>
      </c>
      <c r="E400" s="73">
        <v>211525</v>
      </c>
      <c r="F400" s="107" t="s">
        <v>294</v>
      </c>
      <c r="G400" s="113">
        <v>7500</v>
      </c>
      <c r="H400" s="114"/>
      <c r="I400" s="115">
        <f t="shared" si="18"/>
        <v>101935749.25999998</v>
      </c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</row>
    <row r="401" spans="1:40" x14ac:dyDescent="0.25">
      <c r="A401" s="111">
        <v>44547</v>
      </c>
      <c r="B401" s="27"/>
      <c r="C401" s="34" t="s">
        <v>642</v>
      </c>
      <c r="D401" s="112" t="s">
        <v>646</v>
      </c>
      <c r="E401" s="73">
        <v>211528</v>
      </c>
      <c r="F401" s="107" t="s">
        <v>294</v>
      </c>
      <c r="G401" s="113">
        <v>5000</v>
      </c>
      <c r="H401" s="114"/>
      <c r="I401" s="115">
        <f t="shared" si="18"/>
        <v>101940749.25999998</v>
      </c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</row>
    <row r="402" spans="1:40" x14ac:dyDescent="0.25">
      <c r="A402" s="111">
        <v>44547</v>
      </c>
      <c r="B402" s="27"/>
      <c r="C402" s="34" t="s">
        <v>642</v>
      </c>
      <c r="D402" s="112" t="s">
        <v>646</v>
      </c>
      <c r="E402" s="73">
        <v>211531</v>
      </c>
      <c r="F402" s="107" t="s">
        <v>294</v>
      </c>
      <c r="G402" s="113">
        <v>7500</v>
      </c>
      <c r="H402" s="114"/>
      <c r="I402" s="115">
        <f t="shared" si="18"/>
        <v>101948249.25999998</v>
      </c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</row>
    <row r="403" spans="1:40" x14ac:dyDescent="0.25">
      <c r="A403" s="111">
        <v>44547</v>
      </c>
      <c r="B403" s="27"/>
      <c r="C403" s="34" t="s">
        <v>642</v>
      </c>
      <c r="D403" s="112" t="s">
        <v>646</v>
      </c>
      <c r="E403" s="73">
        <v>211441</v>
      </c>
      <c r="F403" s="107" t="s">
        <v>294</v>
      </c>
      <c r="G403" s="113">
        <v>14000</v>
      </c>
      <c r="H403" s="114"/>
      <c r="I403" s="115">
        <f t="shared" si="18"/>
        <v>101962249.25999998</v>
      </c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</row>
    <row r="404" spans="1:40" x14ac:dyDescent="0.25">
      <c r="A404" s="111">
        <v>44547</v>
      </c>
      <c r="B404" s="27"/>
      <c r="C404" s="34" t="s">
        <v>642</v>
      </c>
      <c r="D404" s="112" t="s">
        <v>646</v>
      </c>
      <c r="E404" s="73">
        <v>211534</v>
      </c>
      <c r="F404" s="107" t="s">
        <v>294</v>
      </c>
      <c r="G404" s="113">
        <v>5000</v>
      </c>
      <c r="H404" s="114"/>
      <c r="I404" s="115">
        <f t="shared" si="18"/>
        <v>101967249.25999998</v>
      </c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</row>
    <row r="405" spans="1:40" x14ac:dyDescent="0.25">
      <c r="A405" s="111">
        <v>44547</v>
      </c>
      <c r="B405" s="27"/>
      <c r="C405" s="34" t="s">
        <v>642</v>
      </c>
      <c r="D405" s="112" t="s">
        <v>646</v>
      </c>
      <c r="E405" s="73">
        <v>251339</v>
      </c>
      <c r="F405" s="107" t="s">
        <v>294</v>
      </c>
      <c r="G405" s="113">
        <v>47250</v>
      </c>
      <c r="H405" s="114"/>
      <c r="I405" s="115">
        <f t="shared" si="18"/>
        <v>102014499.25999998</v>
      </c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</row>
    <row r="406" spans="1:40" x14ac:dyDescent="0.25">
      <c r="A406" s="111">
        <v>44547</v>
      </c>
      <c r="B406" s="27"/>
      <c r="C406" s="34" t="s">
        <v>642</v>
      </c>
      <c r="D406" s="112" t="s">
        <v>646</v>
      </c>
      <c r="E406" s="73">
        <v>211444</v>
      </c>
      <c r="F406" s="107" t="s">
        <v>294</v>
      </c>
      <c r="G406" s="113">
        <v>7000</v>
      </c>
      <c r="H406" s="114"/>
      <c r="I406" s="115">
        <f t="shared" si="18"/>
        <v>102021499.25999998</v>
      </c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</row>
    <row r="407" spans="1:40" x14ac:dyDescent="0.25">
      <c r="A407" s="111">
        <v>44547</v>
      </c>
      <c r="B407" s="27"/>
      <c r="C407" s="34" t="s">
        <v>642</v>
      </c>
      <c r="D407" s="112" t="s">
        <v>646</v>
      </c>
      <c r="E407" s="73">
        <v>211537</v>
      </c>
      <c r="F407" s="107" t="s">
        <v>294</v>
      </c>
      <c r="G407" s="113">
        <v>2500</v>
      </c>
      <c r="H407" s="114"/>
      <c r="I407" s="115">
        <f t="shared" si="18"/>
        <v>102023999.25999998</v>
      </c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</row>
    <row r="408" spans="1:40" x14ac:dyDescent="0.25">
      <c r="A408" s="111">
        <v>44547</v>
      </c>
      <c r="B408" s="27"/>
      <c r="C408" s="34" t="s">
        <v>642</v>
      </c>
      <c r="D408" s="112" t="s">
        <v>646</v>
      </c>
      <c r="E408" s="73">
        <v>211540</v>
      </c>
      <c r="F408" s="107" t="s">
        <v>294</v>
      </c>
      <c r="G408" s="113">
        <v>5000</v>
      </c>
      <c r="H408" s="114"/>
      <c r="I408" s="115">
        <f t="shared" si="18"/>
        <v>102028999.25999998</v>
      </c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</row>
    <row r="409" spans="1:40" x14ac:dyDescent="0.25">
      <c r="A409" s="111">
        <v>44547</v>
      </c>
      <c r="B409" s="27"/>
      <c r="C409" s="34" t="s">
        <v>642</v>
      </c>
      <c r="D409" s="112" t="s">
        <v>646</v>
      </c>
      <c r="E409" s="73">
        <v>211543</v>
      </c>
      <c r="F409" s="107" t="s">
        <v>294</v>
      </c>
      <c r="G409" s="113">
        <v>5000</v>
      </c>
      <c r="H409" s="114"/>
      <c r="I409" s="115">
        <f t="shared" si="18"/>
        <v>102033999.25999998</v>
      </c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</row>
    <row r="410" spans="1:40" x14ac:dyDescent="0.25">
      <c r="A410" s="111">
        <v>44547</v>
      </c>
      <c r="B410" s="27"/>
      <c r="C410" s="34" t="s">
        <v>642</v>
      </c>
      <c r="D410" s="112" t="s">
        <v>646</v>
      </c>
      <c r="E410" s="73">
        <v>211546</v>
      </c>
      <c r="F410" s="107" t="s">
        <v>294</v>
      </c>
      <c r="G410" s="113">
        <v>7500</v>
      </c>
      <c r="H410" s="114"/>
      <c r="I410" s="115">
        <f t="shared" si="18"/>
        <v>102041499.25999998</v>
      </c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</row>
    <row r="411" spans="1:40" x14ac:dyDescent="0.25">
      <c r="A411" s="111">
        <v>44547</v>
      </c>
      <c r="B411" s="27"/>
      <c r="C411" s="34" t="s">
        <v>642</v>
      </c>
      <c r="D411" s="112" t="s">
        <v>646</v>
      </c>
      <c r="E411" s="73">
        <v>211549</v>
      </c>
      <c r="F411" s="107" t="s">
        <v>294</v>
      </c>
      <c r="G411" s="113">
        <v>2500</v>
      </c>
      <c r="H411" s="114"/>
      <c r="I411" s="115">
        <f t="shared" si="18"/>
        <v>102043999.25999998</v>
      </c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</row>
    <row r="412" spans="1:40" x14ac:dyDescent="0.25">
      <c r="A412" s="111">
        <v>44547</v>
      </c>
      <c r="B412" s="27"/>
      <c r="C412" s="34" t="s">
        <v>642</v>
      </c>
      <c r="D412" s="112" t="s">
        <v>646</v>
      </c>
      <c r="E412" s="73">
        <v>211553</v>
      </c>
      <c r="F412" s="107" t="s">
        <v>294</v>
      </c>
      <c r="G412" s="113">
        <v>2500</v>
      </c>
      <c r="H412" s="114"/>
      <c r="I412" s="115">
        <f t="shared" si="18"/>
        <v>102046499.25999998</v>
      </c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</row>
    <row r="413" spans="1:40" x14ac:dyDescent="0.25">
      <c r="A413" s="111">
        <v>44547</v>
      </c>
      <c r="B413" s="27"/>
      <c r="C413" s="34" t="s">
        <v>642</v>
      </c>
      <c r="D413" s="112" t="s">
        <v>646</v>
      </c>
      <c r="E413" s="73">
        <v>211556</v>
      </c>
      <c r="F413" s="107" t="s">
        <v>294</v>
      </c>
      <c r="G413" s="113">
        <v>5000</v>
      </c>
      <c r="H413" s="114"/>
      <c r="I413" s="115">
        <f t="shared" si="18"/>
        <v>102051499.25999998</v>
      </c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</row>
    <row r="414" spans="1:40" x14ac:dyDescent="0.25">
      <c r="A414" s="111">
        <v>44547</v>
      </c>
      <c r="B414" s="27"/>
      <c r="C414" s="34" t="s">
        <v>642</v>
      </c>
      <c r="D414" s="112" t="s">
        <v>646</v>
      </c>
      <c r="E414" s="73">
        <v>211559</v>
      </c>
      <c r="F414" s="107" t="s">
        <v>294</v>
      </c>
      <c r="G414" s="113">
        <v>12500</v>
      </c>
      <c r="H414" s="114"/>
      <c r="I414" s="115">
        <f t="shared" si="18"/>
        <v>102063999.25999998</v>
      </c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</row>
    <row r="415" spans="1:40" x14ac:dyDescent="0.25">
      <c r="A415" s="111">
        <v>44547</v>
      </c>
      <c r="B415" s="27"/>
      <c r="C415" s="34" t="s">
        <v>642</v>
      </c>
      <c r="D415" s="112" t="s">
        <v>646</v>
      </c>
      <c r="E415" s="73">
        <v>211562</v>
      </c>
      <c r="F415" s="107" t="s">
        <v>294</v>
      </c>
      <c r="G415" s="113">
        <v>12500</v>
      </c>
      <c r="H415" s="114"/>
      <c r="I415" s="115">
        <f t="shared" si="18"/>
        <v>102076499.25999998</v>
      </c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</row>
    <row r="416" spans="1:40" x14ac:dyDescent="0.25">
      <c r="A416" s="111">
        <v>44547</v>
      </c>
      <c r="B416" s="27"/>
      <c r="C416" s="34" t="s">
        <v>642</v>
      </c>
      <c r="D416" s="112" t="s">
        <v>646</v>
      </c>
      <c r="E416" s="73">
        <v>211565</v>
      </c>
      <c r="F416" s="107" t="s">
        <v>294</v>
      </c>
      <c r="G416" s="113">
        <v>7500</v>
      </c>
      <c r="H416" s="114"/>
      <c r="I416" s="115">
        <f t="shared" si="18"/>
        <v>102083999.25999998</v>
      </c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</row>
    <row r="417" spans="1:40" x14ac:dyDescent="0.25">
      <c r="A417" s="111">
        <v>44547</v>
      </c>
      <c r="B417" s="27"/>
      <c r="C417" s="34" t="s">
        <v>642</v>
      </c>
      <c r="D417" s="112" t="s">
        <v>646</v>
      </c>
      <c r="E417" s="73">
        <v>211569</v>
      </c>
      <c r="F417" s="107" t="s">
        <v>294</v>
      </c>
      <c r="G417" s="113">
        <v>5000</v>
      </c>
      <c r="H417" s="114"/>
      <c r="I417" s="115">
        <f t="shared" si="18"/>
        <v>102088999.25999998</v>
      </c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</row>
    <row r="418" spans="1:40" x14ac:dyDescent="0.25">
      <c r="A418" s="111">
        <v>44547</v>
      </c>
      <c r="B418" s="27"/>
      <c r="C418" s="34" t="s">
        <v>642</v>
      </c>
      <c r="D418" s="112" t="s">
        <v>646</v>
      </c>
      <c r="E418" s="73">
        <v>211572</v>
      </c>
      <c r="F418" s="107" t="s">
        <v>294</v>
      </c>
      <c r="G418" s="113">
        <v>2500</v>
      </c>
      <c r="H418" s="114"/>
      <c r="I418" s="115">
        <f t="shared" si="18"/>
        <v>102091499.25999998</v>
      </c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</row>
    <row r="419" spans="1:40" x14ac:dyDescent="0.25">
      <c r="A419" s="111">
        <v>44547</v>
      </c>
      <c r="B419" s="27"/>
      <c r="C419" s="34" t="s">
        <v>642</v>
      </c>
      <c r="D419" s="112" t="s">
        <v>646</v>
      </c>
      <c r="E419" s="73">
        <v>211575</v>
      </c>
      <c r="F419" s="107" t="s">
        <v>294</v>
      </c>
      <c r="G419" s="113">
        <v>10000</v>
      </c>
      <c r="H419" s="114"/>
      <c r="I419" s="115">
        <f t="shared" si="18"/>
        <v>102101499.25999998</v>
      </c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</row>
    <row r="420" spans="1:40" x14ac:dyDescent="0.25">
      <c r="A420" s="111">
        <v>44547</v>
      </c>
      <c r="B420" s="27"/>
      <c r="C420" s="34" t="s">
        <v>642</v>
      </c>
      <c r="D420" s="112" t="s">
        <v>646</v>
      </c>
      <c r="E420" s="73">
        <v>211578</v>
      </c>
      <c r="F420" s="107" t="s">
        <v>294</v>
      </c>
      <c r="G420" s="113">
        <v>7500</v>
      </c>
      <c r="H420" s="114"/>
      <c r="I420" s="115">
        <f t="shared" si="18"/>
        <v>102108999.25999998</v>
      </c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</row>
    <row r="421" spans="1:40" x14ac:dyDescent="0.25">
      <c r="A421" s="111">
        <v>44547</v>
      </c>
      <c r="B421" s="27"/>
      <c r="C421" s="34" t="s">
        <v>642</v>
      </c>
      <c r="D421" s="112" t="s">
        <v>646</v>
      </c>
      <c r="E421" s="73">
        <v>211581</v>
      </c>
      <c r="F421" s="107" t="s">
        <v>294</v>
      </c>
      <c r="G421" s="113">
        <v>5000</v>
      </c>
      <c r="H421" s="114"/>
      <c r="I421" s="115">
        <f t="shared" si="18"/>
        <v>102113999.25999998</v>
      </c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</row>
    <row r="422" spans="1:40" x14ac:dyDescent="0.25">
      <c r="A422" s="111">
        <v>44547</v>
      </c>
      <c r="B422" s="27"/>
      <c r="C422" s="34" t="s">
        <v>642</v>
      </c>
      <c r="D422" s="112" t="s">
        <v>646</v>
      </c>
      <c r="E422" s="73">
        <v>211584</v>
      </c>
      <c r="F422" s="107" t="s">
        <v>294</v>
      </c>
      <c r="G422" s="113">
        <v>2500</v>
      </c>
      <c r="H422" s="114"/>
      <c r="I422" s="115">
        <f t="shared" si="18"/>
        <v>102116499.25999998</v>
      </c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</row>
    <row r="423" spans="1:40" x14ac:dyDescent="0.25">
      <c r="A423" s="111">
        <v>44547</v>
      </c>
      <c r="B423" s="27"/>
      <c r="C423" s="34" t="s">
        <v>642</v>
      </c>
      <c r="D423" s="112" t="s">
        <v>646</v>
      </c>
      <c r="E423" s="73">
        <v>211587</v>
      </c>
      <c r="F423" s="107" t="s">
        <v>294</v>
      </c>
      <c r="G423" s="113">
        <v>2500</v>
      </c>
      <c r="H423" s="114"/>
      <c r="I423" s="115">
        <f t="shared" si="18"/>
        <v>102118999.25999998</v>
      </c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</row>
    <row r="424" spans="1:40" x14ac:dyDescent="0.25">
      <c r="A424" s="111">
        <v>44547</v>
      </c>
      <c r="B424" s="27"/>
      <c r="C424" s="34" t="s">
        <v>642</v>
      </c>
      <c r="D424" s="112" t="s">
        <v>646</v>
      </c>
      <c r="E424" s="73">
        <v>211591</v>
      </c>
      <c r="F424" s="107" t="s">
        <v>294</v>
      </c>
      <c r="G424" s="113">
        <v>2500</v>
      </c>
      <c r="H424" s="114"/>
      <c r="I424" s="115">
        <f t="shared" si="18"/>
        <v>102121499.25999998</v>
      </c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</row>
    <row r="425" spans="1:40" x14ac:dyDescent="0.25">
      <c r="A425" s="111">
        <v>44547</v>
      </c>
      <c r="B425" s="27"/>
      <c r="C425" s="34" t="s">
        <v>642</v>
      </c>
      <c r="D425" s="112" t="s">
        <v>646</v>
      </c>
      <c r="E425" s="73">
        <v>211595</v>
      </c>
      <c r="F425" s="107" t="s">
        <v>294</v>
      </c>
      <c r="G425" s="113">
        <v>2500</v>
      </c>
      <c r="H425" s="114"/>
      <c r="I425" s="115">
        <f t="shared" si="18"/>
        <v>102123999.25999998</v>
      </c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</row>
    <row r="426" spans="1:40" x14ac:dyDescent="0.25">
      <c r="A426" s="111">
        <v>44547</v>
      </c>
      <c r="B426" s="27"/>
      <c r="C426" s="34" t="s">
        <v>642</v>
      </c>
      <c r="D426" s="112" t="s">
        <v>646</v>
      </c>
      <c r="E426" s="73">
        <v>211598</v>
      </c>
      <c r="F426" s="107" t="s">
        <v>294</v>
      </c>
      <c r="G426" s="113">
        <v>5000</v>
      </c>
      <c r="H426" s="114"/>
      <c r="I426" s="115">
        <f t="shared" si="18"/>
        <v>102128999.25999998</v>
      </c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</row>
    <row r="427" spans="1:40" x14ac:dyDescent="0.25">
      <c r="A427" s="111">
        <v>44547</v>
      </c>
      <c r="B427" s="27"/>
      <c r="C427" s="34" t="s">
        <v>642</v>
      </c>
      <c r="D427" s="112" t="s">
        <v>646</v>
      </c>
      <c r="E427" s="73">
        <v>211601</v>
      </c>
      <c r="F427" s="107" t="s">
        <v>294</v>
      </c>
      <c r="G427" s="113">
        <v>5000</v>
      </c>
      <c r="H427" s="114"/>
      <c r="I427" s="115">
        <f t="shared" si="18"/>
        <v>102133999.25999998</v>
      </c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</row>
    <row r="428" spans="1:40" x14ac:dyDescent="0.25">
      <c r="A428" s="111">
        <v>44547</v>
      </c>
      <c r="B428" s="27"/>
      <c r="C428" s="34" t="s">
        <v>642</v>
      </c>
      <c r="D428" s="112" t="s">
        <v>646</v>
      </c>
      <c r="E428" s="73">
        <v>211604</v>
      </c>
      <c r="F428" s="107" t="s">
        <v>294</v>
      </c>
      <c r="G428" s="113">
        <v>12500</v>
      </c>
      <c r="H428" s="114"/>
      <c r="I428" s="115">
        <f t="shared" si="18"/>
        <v>102146499.25999998</v>
      </c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</row>
    <row r="429" spans="1:40" x14ac:dyDescent="0.25">
      <c r="A429" s="111">
        <v>44547</v>
      </c>
      <c r="B429" s="27"/>
      <c r="C429" s="34" t="s">
        <v>642</v>
      </c>
      <c r="D429" s="112" t="s">
        <v>646</v>
      </c>
      <c r="E429" s="73">
        <v>211607</v>
      </c>
      <c r="F429" s="107" t="s">
        <v>294</v>
      </c>
      <c r="G429" s="113">
        <v>2500</v>
      </c>
      <c r="H429" s="114"/>
      <c r="I429" s="115">
        <f t="shared" si="18"/>
        <v>102148999.25999998</v>
      </c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</row>
    <row r="430" spans="1:40" x14ac:dyDescent="0.25">
      <c r="A430" s="111">
        <v>44547</v>
      </c>
      <c r="B430" s="27"/>
      <c r="C430" s="34" t="s">
        <v>642</v>
      </c>
      <c r="D430" s="112" t="s">
        <v>646</v>
      </c>
      <c r="E430" s="73">
        <v>211610</v>
      </c>
      <c r="F430" s="107" t="s">
        <v>294</v>
      </c>
      <c r="G430" s="113">
        <v>5000</v>
      </c>
      <c r="H430" s="114"/>
      <c r="I430" s="115">
        <f t="shared" si="18"/>
        <v>102153999.25999998</v>
      </c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</row>
    <row r="431" spans="1:40" x14ac:dyDescent="0.25">
      <c r="A431" s="111">
        <v>44547</v>
      </c>
      <c r="B431" s="27"/>
      <c r="C431" s="34" t="s">
        <v>642</v>
      </c>
      <c r="D431" s="112" t="s">
        <v>646</v>
      </c>
      <c r="E431" s="73">
        <v>211613</v>
      </c>
      <c r="F431" s="107" t="s">
        <v>294</v>
      </c>
      <c r="G431" s="113">
        <v>5000</v>
      </c>
      <c r="H431" s="114"/>
      <c r="I431" s="115">
        <f t="shared" si="18"/>
        <v>102158999.25999998</v>
      </c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</row>
    <row r="432" spans="1:40" x14ac:dyDescent="0.25">
      <c r="A432" s="111">
        <v>44547</v>
      </c>
      <c r="B432" s="27"/>
      <c r="C432" s="34" t="s">
        <v>642</v>
      </c>
      <c r="D432" s="112" t="s">
        <v>646</v>
      </c>
      <c r="E432" s="73">
        <v>211616</v>
      </c>
      <c r="F432" s="107" t="s">
        <v>294</v>
      </c>
      <c r="G432" s="113">
        <v>2500</v>
      </c>
      <c r="H432" s="114"/>
      <c r="I432" s="115">
        <f t="shared" si="18"/>
        <v>102161499.25999998</v>
      </c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</row>
    <row r="433" spans="1:40" x14ac:dyDescent="0.25">
      <c r="A433" s="111">
        <v>44547</v>
      </c>
      <c r="B433" s="27"/>
      <c r="C433" s="34" t="s">
        <v>642</v>
      </c>
      <c r="D433" s="112" t="s">
        <v>646</v>
      </c>
      <c r="E433" s="73">
        <v>211619</v>
      </c>
      <c r="F433" s="107" t="s">
        <v>294</v>
      </c>
      <c r="G433" s="113">
        <v>10000</v>
      </c>
      <c r="H433" s="114"/>
      <c r="I433" s="115">
        <f t="shared" si="18"/>
        <v>102171499.25999998</v>
      </c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</row>
    <row r="434" spans="1:40" x14ac:dyDescent="0.25">
      <c r="A434" s="111">
        <v>44547</v>
      </c>
      <c r="B434" s="27"/>
      <c r="C434" s="34" t="s">
        <v>642</v>
      </c>
      <c r="D434" s="112" t="s">
        <v>646</v>
      </c>
      <c r="E434" s="73">
        <v>211622</v>
      </c>
      <c r="F434" s="107" t="s">
        <v>294</v>
      </c>
      <c r="G434" s="113">
        <v>7500</v>
      </c>
      <c r="H434" s="114"/>
      <c r="I434" s="115">
        <f t="shared" si="18"/>
        <v>102178999.25999998</v>
      </c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</row>
    <row r="435" spans="1:40" x14ac:dyDescent="0.25">
      <c r="A435" s="111">
        <v>44547</v>
      </c>
      <c r="B435" s="27"/>
      <c r="C435" s="34" t="s">
        <v>642</v>
      </c>
      <c r="D435" s="112" t="s">
        <v>646</v>
      </c>
      <c r="E435" s="73">
        <v>211625</v>
      </c>
      <c r="F435" s="107" t="s">
        <v>294</v>
      </c>
      <c r="G435" s="113">
        <v>7500</v>
      </c>
      <c r="H435" s="114"/>
      <c r="I435" s="115">
        <f t="shared" si="18"/>
        <v>102186499.25999998</v>
      </c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</row>
    <row r="436" spans="1:40" x14ac:dyDescent="0.25">
      <c r="A436" s="111">
        <v>44547</v>
      </c>
      <c r="B436" s="27"/>
      <c r="C436" s="34" t="s">
        <v>642</v>
      </c>
      <c r="D436" s="112" t="s">
        <v>646</v>
      </c>
      <c r="E436" s="73">
        <v>211628</v>
      </c>
      <c r="F436" s="107" t="s">
        <v>294</v>
      </c>
      <c r="G436" s="113">
        <v>2500</v>
      </c>
      <c r="H436" s="114"/>
      <c r="I436" s="115">
        <f t="shared" si="18"/>
        <v>102188999.25999998</v>
      </c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</row>
    <row r="437" spans="1:40" x14ac:dyDescent="0.25">
      <c r="A437" s="111">
        <v>44547</v>
      </c>
      <c r="B437" s="27"/>
      <c r="C437" s="34" t="s">
        <v>642</v>
      </c>
      <c r="D437" s="112" t="s">
        <v>646</v>
      </c>
      <c r="E437" s="73">
        <v>211631</v>
      </c>
      <c r="F437" s="107" t="s">
        <v>294</v>
      </c>
      <c r="G437" s="113">
        <v>17500</v>
      </c>
      <c r="H437" s="114"/>
      <c r="I437" s="115">
        <f t="shared" si="18"/>
        <v>102206499.25999998</v>
      </c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</row>
    <row r="438" spans="1:40" x14ac:dyDescent="0.25">
      <c r="A438" s="111">
        <v>44547</v>
      </c>
      <c r="B438" s="27"/>
      <c r="C438" s="34" t="s">
        <v>642</v>
      </c>
      <c r="D438" s="112" t="s">
        <v>646</v>
      </c>
      <c r="E438" s="73">
        <v>211634</v>
      </c>
      <c r="F438" s="107" t="s">
        <v>294</v>
      </c>
      <c r="G438" s="113">
        <v>5000</v>
      </c>
      <c r="H438" s="114"/>
      <c r="I438" s="115">
        <f t="shared" si="18"/>
        <v>102211499.25999998</v>
      </c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</row>
    <row r="439" spans="1:40" x14ac:dyDescent="0.25">
      <c r="A439" s="111">
        <v>44547</v>
      </c>
      <c r="B439" s="27"/>
      <c r="C439" s="34" t="s">
        <v>642</v>
      </c>
      <c r="D439" s="112" t="s">
        <v>646</v>
      </c>
      <c r="E439" s="73">
        <v>211637</v>
      </c>
      <c r="F439" s="107" t="s">
        <v>294</v>
      </c>
      <c r="G439" s="113">
        <v>5000</v>
      </c>
      <c r="H439" s="114"/>
      <c r="I439" s="115">
        <f t="shared" si="18"/>
        <v>102216499.25999998</v>
      </c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</row>
    <row r="440" spans="1:40" x14ac:dyDescent="0.25">
      <c r="A440" s="111">
        <v>44547</v>
      </c>
      <c r="B440" s="27"/>
      <c r="C440" s="34" t="s">
        <v>642</v>
      </c>
      <c r="D440" s="112" t="s">
        <v>646</v>
      </c>
      <c r="E440" s="73">
        <v>211640</v>
      </c>
      <c r="F440" s="107" t="s">
        <v>294</v>
      </c>
      <c r="G440" s="113">
        <v>5000</v>
      </c>
      <c r="H440" s="114"/>
      <c r="I440" s="115">
        <f t="shared" si="18"/>
        <v>102221499.25999998</v>
      </c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</row>
    <row r="441" spans="1:40" x14ac:dyDescent="0.25">
      <c r="A441" s="111">
        <v>44547</v>
      </c>
      <c r="B441" s="27"/>
      <c r="C441" s="34" t="s">
        <v>642</v>
      </c>
      <c r="D441" s="112" t="s">
        <v>646</v>
      </c>
      <c r="E441" s="73">
        <v>211643</v>
      </c>
      <c r="F441" s="107" t="s">
        <v>294</v>
      </c>
      <c r="G441" s="113">
        <v>5000</v>
      </c>
      <c r="H441" s="114"/>
      <c r="I441" s="115">
        <f t="shared" si="18"/>
        <v>102226499.25999998</v>
      </c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</row>
    <row r="442" spans="1:40" x14ac:dyDescent="0.25">
      <c r="A442" s="111">
        <v>44547</v>
      </c>
      <c r="B442" s="27"/>
      <c r="C442" s="34" t="s">
        <v>642</v>
      </c>
      <c r="D442" s="112" t="s">
        <v>646</v>
      </c>
      <c r="E442" s="73">
        <v>211546</v>
      </c>
      <c r="F442" s="107" t="s">
        <v>294</v>
      </c>
      <c r="G442" s="113">
        <v>7500</v>
      </c>
      <c r="H442" s="114"/>
      <c r="I442" s="115">
        <f t="shared" si="18"/>
        <v>102233999.25999998</v>
      </c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</row>
    <row r="443" spans="1:40" x14ac:dyDescent="0.25">
      <c r="A443" s="111">
        <v>44547</v>
      </c>
      <c r="B443" s="27"/>
      <c r="C443" s="34" t="s">
        <v>642</v>
      </c>
      <c r="D443" s="112" t="s">
        <v>646</v>
      </c>
      <c r="E443" s="73">
        <v>211649</v>
      </c>
      <c r="F443" s="107" t="s">
        <v>294</v>
      </c>
      <c r="G443" s="113">
        <v>2500</v>
      </c>
      <c r="H443" s="114"/>
      <c r="I443" s="115">
        <f t="shared" si="18"/>
        <v>102236499.25999998</v>
      </c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</row>
    <row r="444" spans="1:40" x14ac:dyDescent="0.25">
      <c r="A444" s="111">
        <v>44547</v>
      </c>
      <c r="B444" s="27"/>
      <c r="C444" s="34" t="s">
        <v>642</v>
      </c>
      <c r="D444" s="112" t="s">
        <v>646</v>
      </c>
      <c r="E444" s="73">
        <v>211652</v>
      </c>
      <c r="F444" s="107" t="s">
        <v>294</v>
      </c>
      <c r="G444" s="113">
        <v>15000</v>
      </c>
      <c r="H444" s="114"/>
      <c r="I444" s="115">
        <f t="shared" si="18"/>
        <v>102251499.25999998</v>
      </c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</row>
    <row r="445" spans="1:40" x14ac:dyDescent="0.25">
      <c r="A445" s="111">
        <v>44547</v>
      </c>
      <c r="B445" s="27"/>
      <c r="C445" s="34" t="s">
        <v>642</v>
      </c>
      <c r="D445" s="112" t="s">
        <v>646</v>
      </c>
      <c r="E445" s="73">
        <v>211655</v>
      </c>
      <c r="F445" s="107" t="s">
        <v>294</v>
      </c>
      <c r="G445" s="113">
        <v>5000</v>
      </c>
      <c r="H445" s="114"/>
      <c r="I445" s="115">
        <f t="shared" si="18"/>
        <v>102256499.25999998</v>
      </c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</row>
    <row r="446" spans="1:40" x14ac:dyDescent="0.25">
      <c r="A446" s="111">
        <v>44547</v>
      </c>
      <c r="B446" s="27"/>
      <c r="C446" s="34" t="s">
        <v>642</v>
      </c>
      <c r="D446" s="112" t="s">
        <v>646</v>
      </c>
      <c r="E446" s="73">
        <v>211658</v>
      </c>
      <c r="F446" s="107" t="s">
        <v>294</v>
      </c>
      <c r="G446" s="113">
        <v>5000</v>
      </c>
      <c r="H446" s="114"/>
      <c r="I446" s="115">
        <f t="shared" si="18"/>
        <v>102261499.25999998</v>
      </c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</row>
    <row r="447" spans="1:40" x14ac:dyDescent="0.25">
      <c r="A447" s="111">
        <v>44547</v>
      </c>
      <c r="B447" s="27"/>
      <c r="C447" s="34" t="s">
        <v>642</v>
      </c>
      <c r="D447" s="112" t="s">
        <v>646</v>
      </c>
      <c r="E447" s="73">
        <v>211661</v>
      </c>
      <c r="F447" s="107" t="s">
        <v>294</v>
      </c>
      <c r="G447" s="113">
        <v>5000</v>
      </c>
      <c r="H447" s="114"/>
      <c r="I447" s="115">
        <f t="shared" si="18"/>
        <v>102266499.25999998</v>
      </c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</row>
    <row r="448" spans="1:40" x14ac:dyDescent="0.25">
      <c r="A448" s="111">
        <v>44547</v>
      </c>
      <c r="B448" s="27"/>
      <c r="C448" s="34" t="s">
        <v>642</v>
      </c>
      <c r="D448" s="112" t="s">
        <v>646</v>
      </c>
      <c r="E448" s="73">
        <v>211664</v>
      </c>
      <c r="F448" s="107" t="s">
        <v>294</v>
      </c>
      <c r="G448" s="113">
        <v>5000</v>
      </c>
      <c r="H448" s="114"/>
      <c r="I448" s="115">
        <f t="shared" si="18"/>
        <v>102271499.25999998</v>
      </c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</row>
    <row r="449" spans="1:40" x14ac:dyDescent="0.25">
      <c r="A449" s="111">
        <v>44547</v>
      </c>
      <c r="B449" s="27"/>
      <c r="C449" s="34" t="s">
        <v>642</v>
      </c>
      <c r="D449" s="112" t="s">
        <v>646</v>
      </c>
      <c r="E449" s="73">
        <v>211667</v>
      </c>
      <c r="F449" s="107" t="s">
        <v>294</v>
      </c>
      <c r="G449" s="113">
        <v>5000</v>
      </c>
      <c r="H449" s="114"/>
      <c r="I449" s="115">
        <f t="shared" si="18"/>
        <v>102276499.25999998</v>
      </c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</row>
    <row r="450" spans="1:40" x14ac:dyDescent="0.25">
      <c r="A450" s="111">
        <v>44547</v>
      </c>
      <c r="B450" s="27"/>
      <c r="C450" s="34" t="s">
        <v>642</v>
      </c>
      <c r="D450" s="112" t="s">
        <v>646</v>
      </c>
      <c r="E450" s="73">
        <v>211670</v>
      </c>
      <c r="F450" s="107" t="s">
        <v>294</v>
      </c>
      <c r="G450" s="113">
        <v>5000</v>
      </c>
      <c r="H450" s="114"/>
      <c r="I450" s="115">
        <f t="shared" si="18"/>
        <v>102281499.25999998</v>
      </c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</row>
    <row r="451" spans="1:40" x14ac:dyDescent="0.25">
      <c r="A451" s="111">
        <v>44547</v>
      </c>
      <c r="B451" s="27"/>
      <c r="C451" s="34" t="s">
        <v>642</v>
      </c>
      <c r="D451" s="112" t="s">
        <v>646</v>
      </c>
      <c r="E451" s="73">
        <v>211673</v>
      </c>
      <c r="F451" s="107" t="s">
        <v>294</v>
      </c>
      <c r="G451" s="113">
        <v>5000</v>
      </c>
      <c r="H451" s="114"/>
      <c r="I451" s="115">
        <f t="shared" si="18"/>
        <v>102286499.25999998</v>
      </c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</row>
    <row r="452" spans="1:40" x14ac:dyDescent="0.25">
      <c r="A452" s="111">
        <v>44547</v>
      </c>
      <c r="B452" s="27"/>
      <c r="C452" s="34" t="s">
        <v>642</v>
      </c>
      <c r="D452" s="112" t="s">
        <v>646</v>
      </c>
      <c r="E452" s="73">
        <v>211676</v>
      </c>
      <c r="F452" s="107" t="s">
        <v>294</v>
      </c>
      <c r="G452" s="113">
        <v>5000</v>
      </c>
      <c r="H452" s="114"/>
      <c r="I452" s="115">
        <f t="shared" si="18"/>
        <v>102291499.25999998</v>
      </c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</row>
    <row r="453" spans="1:40" x14ac:dyDescent="0.25">
      <c r="A453" s="111">
        <v>44547</v>
      </c>
      <c r="B453" s="27"/>
      <c r="C453" s="34" t="s">
        <v>642</v>
      </c>
      <c r="D453" s="112" t="s">
        <v>646</v>
      </c>
      <c r="E453" s="73">
        <v>211679</v>
      </c>
      <c r="F453" s="107" t="s">
        <v>294</v>
      </c>
      <c r="G453" s="113">
        <v>2500</v>
      </c>
      <c r="H453" s="114"/>
      <c r="I453" s="115">
        <f t="shared" si="18"/>
        <v>102293999.25999998</v>
      </c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</row>
    <row r="454" spans="1:40" x14ac:dyDescent="0.25">
      <c r="A454" s="111">
        <v>44547</v>
      </c>
      <c r="B454" s="27"/>
      <c r="C454" s="34" t="s">
        <v>642</v>
      </c>
      <c r="D454" s="112" t="s">
        <v>646</v>
      </c>
      <c r="E454" s="73">
        <v>211682</v>
      </c>
      <c r="F454" s="107" t="s">
        <v>294</v>
      </c>
      <c r="G454" s="113">
        <v>5000</v>
      </c>
      <c r="H454" s="114"/>
      <c r="I454" s="115">
        <f t="shared" si="18"/>
        <v>102298999.25999998</v>
      </c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</row>
    <row r="455" spans="1:40" x14ac:dyDescent="0.25">
      <c r="A455" s="111">
        <v>44547</v>
      </c>
      <c r="B455" s="27"/>
      <c r="C455" s="34" t="s">
        <v>642</v>
      </c>
      <c r="D455" s="112" t="s">
        <v>646</v>
      </c>
      <c r="E455" s="73">
        <v>211685</v>
      </c>
      <c r="F455" s="107" t="s">
        <v>294</v>
      </c>
      <c r="G455" s="113">
        <v>5000</v>
      </c>
      <c r="H455" s="114"/>
      <c r="I455" s="115">
        <f t="shared" si="18"/>
        <v>102303999.25999998</v>
      </c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</row>
    <row r="456" spans="1:40" x14ac:dyDescent="0.25">
      <c r="A456" s="111">
        <v>44547</v>
      </c>
      <c r="B456" s="27"/>
      <c r="C456" s="34" t="s">
        <v>642</v>
      </c>
      <c r="D456" s="112" t="s">
        <v>646</v>
      </c>
      <c r="E456" s="73">
        <v>211688</v>
      </c>
      <c r="F456" s="107" t="s">
        <v>294</v>
      </c>
      <c r="G456" s="113">
        <v>2500</v>
      </c>
      <c r="H456" s="114"/>
      <c r="I456" s="115">
        <f t="shared" si="18"/>
        <v>102306499.25999998</v>
      </c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</row>
    <row r="457" spans="1:40" x14ac:dyDescent="0.25">
      <c r="A457" s="111">
        <v>44547</v>
      </c>
      <c r="B457" s="27"/>
      <c r="C457" s="34" t="s">
        <v>642</v>
      </c>
      <c r="D457" s="112" t="s">
        <v>646</v>
      </c>
      <c r="E457" s="73">
        <v>211691</v>
      </c>
      <c r="F457" s="107" t="s">
        <v>294</v>
      </c>
      <c r="G457" s="113">
        <v>2500</v>
      </c>
      <c r="H457" s="114"/>
      <c r="I457" s="115">
        <f t="shared" si="18"/>
        <v>102308999.25999998</v>
      </c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</row>
    <row r="458" spans="1:40" x14ac:dyDescent="0.25">
      <c r="A458" s="111">
        <v>44547</v>
      </c>
      <c r="B458" s="27"/>
      <c r="C458" s="34" t="s">
        <v>642</v>
      </c>
      <c r="D458" s="112" t="s">
        <v>646</v>
      </c>
      <c r="E458" s="73">
        <v>211694</v>
      </c>
      <c r="F458" s="107" t="s">
        <v>294</v>
      </c>
      <c r="G458" s="113">
        <v>7500</v>
      </c>
      <c r="H458" s="114"/>
      <c r="I458" s="115">
        <f t="shared" si="18"/>
        <v>102316499.25999998</v>
      </c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</row>
    <row r="459" spans="1:40" x14ac:dyDescent="0.25">
      <c r="A459" s="111">
        <v>44547</v>
      </c>
      <c r="B459" s="27"/>
      <c r="C459" s="34" t="s">
        <v>642</v>
      </c>
      <c r="D459" s="112" t="s">
        <v>646</v>
      </c>
      <c r="E459" s="73">
        <v>211597</v>
      </c>
      <c r="F459" s="107" t="s">
        <v>294</v>
      </c>
      <c r="G459" s="113">
        <v>2500</v>
      </c>
      <c r="H459" s="114"/>
      <c r="I459" s="115">
        <f t="shared" si="18"/>
        <v>102318999.25999998</v>
      </c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</row>
    <row r="460" spans="1:40" x14ac:dyDescent="0.25">
      <c r="A460" s="111">
        <v>44547</v>
      </c>
      <c r="B460" s="27"/>
      <c r="C460" s="34" t="s">
        <v>642</v>
      </c>
      <c r="D460" s="112" t="s">
        <v>646</v>
      </c>
      <c r="E460" s="73">
        <v>211700</v>
      </c>
      <c r="F460" s="107" t="s">
        <v>294</v>
      </c>
      <c r="G460" s="113">
        <v>5000</v>
      </c>
      <c r="H460" s="114"/>
      <c r="I460" s="115">
        <f t="shared" si="18"/>
        <v>102323999.25999998</v>
      </c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</row>
    <row r="461" spans="1:40" x14ac:dyDescent="0.25">
      <c r="A461" s="111">
        <v>44547</v>
      </c>
      <c r="B461" s="27"/>
      <c r="C461" s="34" t="s">
        <v>642</v>
      </c>
      <c r="D461" s="112" t="s">
        <v>646</v>
      </c>
      <c r="E461" s="73">
        <v>211703</v>
      </c>
      <c r="F461" s="107" t="s">
        <v>294</v>
      </c>
      <c r="G461" s="113">
        <v>5000</v>
      </c>
      <c r="H461" s="114"/>
      <c r="I461" s="115">
        <f t="shared" si="18"/>
        <v>102328999.25999998</v>
      </c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</row>
    <row r="462" spans="1:40" x14ac:dyDescent="0.25">
      <c r="A462" s="111">
        <v>44547</v>
      </c>
      <c r="B462" s="27"/>
      <c r="C462" s="34" t="s">
        <v>642</v>
      </c>
      <c r="D462" s="112" t="s">
        <v>646</v>
      </c>
      <c r="E462" s="73">
        <v>211706</v>
      </c>
      <c r="F462" s="107" t="s">
        <v>294</v>
      </c>
      <c r="G462" s="113">
        <v>7500</v>
      </c>
      <c r="H462" s="114"/>
      <c r="I462" s="115">
        <f t="shared" ref="I462:I523" si="19">+I461+G462</f>
        <v>102336499.25999998</v>
      </c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</row>
    <row r="463" spans="1:40" x14ac:dyDescent="0.25">
      <c r="A463" s="111">
        <v>44547</v>
      </c>
      <c r="B463" s="27"/>
      <c r="C463" s="34" t="s">
        <v>642</v>
      </c>
      <c r="D463" s="112" t="s">
        <v>646</v>
      </c>
      <c r="E463" s="73">
        <v>211709</v>
      </c>
      <c r="F463" s="107" t="s">
        <v>294</v>
      </c>
      <c r="G463" s="113">
        <v>10000</v>
      </c>
      <c r="H463" s="114"/>
      <c r="I463" s="115">
        <f t="shared" si="19"/>
        <v>102346499.25999998</v>
      </c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</row>
    <row r="464" spans="1:40" x14ac:dyDescent="0.25">
      <c r="A464" s="111">
        <v>44547</v>
      </c>
      <c r="B464" s="27"/>
      <c r="C464" s="34" t="s">
        <v>642</v>
      </c>
      <c r="D464" s="112" t="s">
        <v>646</v>
      </c>
      <c r="E464" s="73">
        <v>211712</v>
      </c>
      <c r="F464" s="107" t="s">
        <v>294</v>
      </c>
      <c r="G464" s="113">
        <v>5000</v>
      </c>
      <c r="H464" s="114"/>
      <c r="I464" s="115">
        <f t="shared" si="19"/>
        <v>102351499.25999998</v>
      </c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</row>
    <row r="465" spans="1:40" x14ac:dyDescent="0.25">
      <c r="A465" s="111">
        <v>44547</v>
      </c>
      <c r="B465" s="27"/>
      <c r="C465" s="34" t="s">
        <v>642</v>
      </c>
      <c r="D465" s="112" t="s">
        <v>646</v>
      </c>
      <c r="E465" s="73">
        <v>211715</v>
      </c>
      <c r="F465" s="107" t="s">
        <v>294</v>
      </c>
      <c r="G465" s="113">
        <v>5000</v>
      </c>
      <c r="H465" s="114"/>
      <c r="I465" s="115">
        <f t="shared" si="19"/>
        <v>102356499.25999998</v>
      </c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</row>
    <row r="466" spans="1:40" x14ac:dyDescent="0.25">
      <c r="A466" s="111">
        <v>44547</v>
      </c>
      <c r="B466" s="27"/>
      <c r="C466" s="34" t="s">
        <v>642</v>
      </c>
      <c r="D466" s="112" t="s">
        <v>646</v>
      </c>
      <c r="E466" s="73">
        <v>211718</v>
      </c>
      <c r="F466" s="107" t="s">
        <v>294</v>
      </c>
      <c r="G466" s="113">
        <v>5000</v>
      </c>
      <c r="H466" s="114"/>
      <c r="I466" s="115">
        <f t="shared" si="19"/>
        <v>102361499.25999998</v>
      </c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</row>
    <row r="467" spans="1:40" x14ac:dyDescent="0.25">
      <c r="A467" s="111">
        <v>44547</v>
      </c>
      <c r="B467" s="27"/>
      <c r="C467" s="34" t="s">
        <v>642</v>
      </c>
      <c r="D467" s="112" t="s">
        <v>646</v>
      </c>
      <c r="E467" s="73">
        <v>211721</v>
      </c>
      <c r="F467" s="107" t="s">
        <v>294</v>
      </c>
      <c r="G467" s="113">
        <v>2500</v>
      </c>
      <c r="H467" s="114"/>
      <c r="I467" s="115">
        <f t="shared" si="19"/>
        <v>102363999.25999998</v>
      </c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</row>
    <row r="468" spans="1:40" x14ac:dyDescent="0.25">
      <c r="A468" s="111">
        <v>44547</v>
      </c>
      <c r="B468" s="27"/>
      <c r="C468" s="34" t="s">
        <v>642</v>
      </c>
      <c r="D468" s="112" t="s">
        <v>646</v>
      </c>
      <c r="E468" s="73">
        <v>211724</v>
      </c>
      <c r="F468" s="107" t="s">
        <v>294</v>
      </c>
      <c r="G468" s="113">
        <v>2500</v>
      </c>
      <c r="H468" s="114"/>
      <c r="I468" s="115">
        <f t="shared" si="19"/>
        <v>102366499.25999998</v>
      </c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</row>
    <row r="469" spans="1:40" x14ac:dyDescent="0.25">
      <c r="A469" s="111">
        <v>44547</v>
      </c>
      <c r="B469" s="27"/>
      <c r="C469" s="34" t="s">
        <v>642</v>
      </c>
      <c r="D469" s="112" t="s">
        <v>646</v>
      </c>
      <c r="E469" s="73">
        <v>211727</v>
      </c>
      <c r="F469" s="107" t="s">
        <v>294</v>
      </c>
      <c r="G469" s="113">
        <v>12500</v>
      </c>
      <c r="H469" s="114"/>
      <c r="I469" s="115">
        <f t="shared" si="19"/>
        <v>102378999.25999998</v>
      </c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</row>
    <row r="470" spans="1:40" x14ac:dyDescent="0.25">
      <c r="A470" s="111">
        <v>44547</v>
      </c>
      <c r="B470" s="27"/>
      <c r="C470" s="34" t="s">
        <v>642</v>
      </c>
      <c r="D470" s="112" t="s">
        <v>646</v>
      </c>
      <c r="E470" s="73">
        <v>211731</v>
      </c>
      <c r="F470" s="107" t="s">
        <v>294</v>
      </c>
      <c r="G470" s="113">
        <v>2500</v>
      </c>
      <c r="H470" s="114"/>
      <c r="I470" s="115">
        <f t="shared" si="19"/>
        <v>102381499.25999998</v>
      </c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</row>
    <row r="471" spans="1:40" x14ac:dyDescent="0.25">
      <c r="A471" s="111">
        <v>44547</v>
      </c>
      <c r="B471" s="27"/>
      <c r="C471" s="34" t="s">
        <v>642</v>
      </c>
      <c r="D471" s="112" t="s">
        <v>646</v>
      </c>
      <c r="E471" s="73">
        <v>211734</v>
      </c>
      <c r="F471" s="107" t="s">
        <v>294</v>
      </c>
      <c r="G471" s="113">
        <v>5000</v>
      </c>
      <c r="H471" s="114"/>
      <c r="I471" s="115">
        <f t="shared" si="19"/>
        <v>102386499.25999998</v>
      </c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</row>
    <row r="472" spans="1:40" x14ac:dyDescent="0.25">
      <c r="A472" s="111">
        <v>44547</v>
      </c>
      <c r="B472" s="27"/>
      <c r="C472" s="34" t="s">
        <v>642</v>
      </c>
      <c r="D472" s="112" t="s">
        <v>646</v>
      </c>
      <c r="E472" s="73">
        <v>211737</v>
      </c>
      <c r="F472" s="107" t="s">
        <v>294</v>
      </c>
      <c r="G472" s="113">
        <v>5000</v>
      </c>
      <c r="H472" s="114"/>
      <c r="I472" s="115">
        <f t="shared" si="19"/>
        <v>102391499.25999998</v>
      </c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</row>
    <row r="473" spans="1:40" x14ac:dyDescent="0.25">
      <c r="A473" s="111">
        <v>44547</v>
      </c>
      <c r="B473" s="27"/>
      <c r="C473" s="34" t="s">
        <v>642</v>
      </c>
      <c r="D473" s="112" t="s">
        <v>646</v>
      </c>
      <c r="E473" s="73">
        <v>211740</v>
      </c>
      <c r="F473" s="107" t="s">
        <v>294</v>
      </c>
      <c r="G473" s="113">
        <v>5000</v>
      </c>
      <c r="H473" s="114"/>
      <c r="I473" s="115">
        <f t="shared" si="19"/>
        <v>102396499.25999998</v>
      </c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</row>
    <row r="474" spans="1:40" x14ac:dyDescent="0.25">
      <c r="A474" s="111">
        <v>44547</v>
      </c>
      <c r="B474" s="27"/>
      <c r="C474" s="34" t="s">
        <v>642</v>
      </c>
      <c r="D474" s="112" t="s">
        <v>646</v>
      </c>
      <c r="E474" s="73">
        <v>211743</v>
      </c>
      <c r="F474" s="107" t="s">
        <v>294</v>
      </c>
      <c r="G474" s="113">
        <v>2500</v>
      </c>
      <c r="H474" s="114"/>
      <c r="I474" s="115">
        <f t="shared" si="19"/>
        <v>102398999.25999998</v>
      </c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</row>
    <row r="475" spans="1:40" x14ac:dyDescent="0.25">
      <c r="A475" s="111">
        <v>44547</v>
      </c>
      <c r="B475" s="27"/>
      <c r="C475" s="34" t="s">
        <v>642</v>
      </c>
      <c r="D475" s="112" t="s">
        <v>646</v>
      </c>
      <c r="E475" s="73">
        <v>211746</v>
      </c>
      <c r="F475" s="107" t="s">
        <v>294</v>
      </c>
      <c r="G475" s="113">
        <v>2500</v>
      </c>
      <c r="H475" s="114"/>
      <c r="I475" s="115">
        <f t="shared" si="19"/>
        <v>102401499.25999998</v>
      </c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</row>
    <row r="476" spans="1:40" x14ac:dyDescent="0.25">
      <c r="A476" s="111">
        <v>44547</v>
      </c>
      <c r="B476" s="27"/>
      <c r="C476" s="34" t="s">
        <v>642</v>
      </c>
      <c r="D476" s="112" t="s">
        <v>646</v>
      </c>
      <c r="E476" s="73">
        <v>211749</v>
      </c>
      <c r="F476" s="107" t="s">
        <v>294</v>
      </c>
      <c r="G476" s="113">
        <v>7500</v>
      </c>
      <c r="H476" s="114"/>
      <c r="I476" s="115">
        <f t="shared" si="19"/>
        <v>102408999.25999998</v>
      </c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</row>
    <row r="477" spans="1:40" x14ac:dyDescent="0.25">
      <c r="A477" s="111">
        <v>44547</v>
      </c>
      <c r="B477" s="27"/>
      <c r="C477" s="34" t="s">
        <v>642</v>
      </c>
      <c r="D477" s="112" t="s">
        <v>646</v>
      </c>
      <c r="E477" s="73">
        <v>211752</v>
      </c>
      <c r="F477" s="107" t="s">
        <v>294</v>
      </c>
      <c r="G477" s="113">
        <v>5000</v>
      </c>
      <c r="H477" s="114"/>
      <c r="I477" s="115">
        <f t="shared" si="19"/>
        <v>102413999.25999998</v>
      </c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</row>
    <row r="478" spans="1:40" x14ac:dyDescent="0.25">
      <c r="A478" s="111">
        <v>44547</v>
      </c>
      <c r="B478" s="27"/>
      <c r="C478" s="34" t="s">
        <v>642</v>
      </c>
      <c r="D478" s="112" t="s">
        <v>646</v>
      </c>
      <c r="E478" s="73">
        <v>211755</v>
      </c>
      <c r="F478" s="107" t="s">
        <v>294</v>
      </c>
      <c r="G478" s="113">
        <v>2500</v>
      </c>
      <c r="H478" s="114"/>
      <c r="I478" s="115">
        <f t="shared" si="19"/>
        <v>102416499.25999998</v>
      </c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</row>
    <row r="479" spans="1:40" x14ac:dyDescent="0.25">
      <c r="A479" s="111">
        <v>44547</v>
      </c>
      <c r="B479" s="27"/>
      <c r="C479" s="34" t="s">
        <v>642</v>
      </c>
      <c r="D479" s="112" t="s">
        <v>646</v>
      </c>
      <c r="E479" s="73">
        <v>211758</v>
      </c>
      <c r="F479" s="107" t="s">
        <v>294</v>
      </c>
      <c r="G479" s="113">
        <v>2500</v>
      </c>
      <c r="H479" s="114"/>
      <c r="I479" s="115">
        <f t="shared" si="19"/>
        <v>102418999.25999998</v>
      </c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</row>
    <row r="480" spans="1:40" x14ac:dyDescent="0.25">
      <c r="A480" s="111">
        <v>44547</v>
      </c>
      <c r="B480" s="27"/>
      <c r="C480" s="34" t="s">
        <v>642</v>
      </c>
      <c r="D480" s="112" t="s">
        <v>646</v>
      </c>
      <c r="E480" s="73">
        <v>211761</v>
      </c>
      <c r="F480" s="107" t="s">
        <v>294</v>
      </c>
      <c r="G480" s="113">
        <v>5000</v>
      </c>
      <c r="H480" s="114"/>
      <c r="I480" s="115">
        <f t="shared" si="19"/>
        <v>102423999.25999998</v>
      </c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</row>
    <row r="481" spans="1:40" x14ac:dyDescent="0.25">
      <c r="A481" s="111">
        <v>44547</v>
      </c>
      <c r="B481" s="27"/>
      <c r="C481" s="34" t="s">
        <v>642</v>
      </c>
      <c r="D481" s="112" t="s">
        <v>646</v>
      </c>
      <c r="E481" s="73">
        <v>211764</v>
      </c>
      <c r="F481" s="107" t="s">
        <v>294</v>
      </c>
      <c r="G481" s="113">
        <v>5000</v>
      </c>
      <c r="H481" s="114"/>
      <c r="I481" s="115">
        <f t="shared" si="19"/>
        <v>102428999.25999998</v>
      </c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</row>
    <row r="482" spans="1:40" x14ac:dyDescent="0.25">
      <c r="A482" s="111">
        <v>44547</v>
      </c>
      <c r="B482" s="27"/>
      <c r="C482" s="34" t="s">
        <v>642</v>
      </c>
      <c r="D482" s="112" t="s">
        <v>646</v>
      </c>
      <c r="E482" s="73">
        <v>211767</v>
      </c>
      <c r="F482" s="107" t="s">
        <v>294</v>
      </c>
      <c r="G482" s="113">
        <v>5000</v>
      </c>
      <c r="H482" s="114"/>
      <c r="I482" s="115">
        <f t="shared" si="19"/>
        <v>102433999.25999998</v>
      </c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</row>
    <row r="483" spans="1:40" x14ac:dyDescent="0.25">
      <c r="A483" s="111">
        <v>44547</v>
      </c>
      <c r="B483" s="27"/>
      <c r="C483" s="34" t="s">
        <v>642</v>
      </c>
      <c r="D483" s="112" t="s">
        <v>646</v>
      </c>
      <c r="E483" s="73">
        <v>211770</v>
      </c>
      <c r="F483" s="107" t="s">
        <v>294</v>
      </c>
      <c r="G483" s="113">
        <v>2500</v>
      </c>
      <c r="H483" s="114"/>
      <c r="I483" s="115">
        <f t="shared" si="19"/>
        <v>102436499.25999998</v>
      </c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</row>
    <row r="484" spans="1:40" x14ac:dyDescent="0.25">
      <c r="A484" s="111">
        <v>44547</v>
      </c>
      <c r="B484" s="27"/>
      <c r="C484" s="34" t="s">
        <v>642</v>
      </c>
      <c r="D484" s="112" t="s">
        <v>646</v>
      </c>
      <c r="E484" s="73">
        <v>211773</v>
      </c>
      <c r="F484" s="107" t="s">
        <v>294</v>
      </c>
      <c r="G484" s="113">
        <v>2500</v>
      </c>
      <c r="H484" s="114"/>
      <c r="I484" s="115">
        <f t="shared" si="19"/>
        <v>102438999.25999998</v>
      </c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</row>
    <row r="485" spans="1:40" x14ac:dyDescent="0.25">
      <c r="A485" s="111">
        <v>44547</v>
      </c>
      <c r="B485" s="27"/>
      <c r="C485" s="34" t="s">
        <v>642</v>
      </c>
      <c r="D485" s="112" t="s">
        <v>646</v>
      </c>
      <c r="E485" s="73">
        <v>211776</v>
      </c>
      <c r="F485" s="107" t="s">
        <v>294</v>
      </c>
      <c r="G485" s="113">
        <v>5000</v>
      </c>
      <c r="H485" s="114"/>
      <c r="I485" s="115">
        <f t="shared" si="19"/>
        <v>102443999.25999998</v>
      </c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</row>
    <row r="486" spans="1:40" x14ac:dyDescent="0.25">
      <c r="A486" s="111">
        <v>44547</v>
      </c>
      <c r="B486" s="27"/>
      <c r="C486" s="34" t="s">
        <v>642</v>
      </c>
      <c r="D486" s="112" t="s">
        <v>646</v>
      </c>
      <c r="E486" s="73">
        <v>211779</v>
      </c>
      <c r="F486" s="107" t="s">
        <v>294</v>
      </c>
      <c r="G486" s="113">
        <v>5000</v>
      </c>
      <c r="H486" s="114"/>
      <c r="I486" s="115">
        <f t="shared" si="19"/>
        <v>102448999.25999998</v>
      </c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</row>
    <row r="487" spans="1:40" x14ac:dyDescent="0.25">
      <c r="A487" s="111">
        <v>44547</v>
      </c>
      <c r="B487" s="27"/>
      <c r="C487" s="34" t="s">
        <v>642</v>
      </c>
      <c r="D487" s="112" t="s">
        <v>646</v>
      </c>
      <c r="E487" s="73">
        <v>211782</v>
      </c>
      <c r="F487" s="107" t="s">
        <v>294</v>
      </c>
      <c r="G487" s="113">
        <v>5000</v>
      </c>
      <c r="H487" s="114"/>
      <c r="I487" s="115">
        <f t="shared" si="19"/>
        <v>102453999.25999998</v>
      </c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</row>
    <row r="488" spans="1:40" x14ac:dyDescent="0.25">
      <c r="A488" s="111">
        <v>44547</v>
      </c>
      <c r="B488" s="27"/>
      <c r="C488" s="34" t="s">
        <v>642</v>
      </c>
      <c r="D488" s="112" t="s">
        <v>646</v>
      </c>
      <c r="E488" s="73">
        <v>211785</v>
      </c>
      <c r="F488" s="107" t="s">
        <v>294</v>
      </c>
      <c r="G488" s="113">
        <v>12500</v>
      </c>
      <c r="H488" s="114"/>
      <c r="I488" s="115">
        <f t="shared" si="19"/>
        <v>102466499.25999998</v>
      </c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</row>
    <row r="489" spans="1:40" x14ac:dyDescent="0.25">
      <c r="A489" s="111">
        <v>44547</v>
      </c>
      <c r="B489" s="27"/>
      <c r="C489" s="34" t="s">
        <v>642</v>
      </c>
      <c r="D489" s="112" t="s">
        <v>646</v>
      </c>
      <c r="E489" s="73">
        <v>211788</v>
      </c>
      <c r="F489" s="107" t="s">
        <v>294</v>
      </c>
      <c r="G489" s="113">
        <v>12500</v>
      </c>
      <c r="H489" s="114"/>
      <c r="I489" s="115">
        <f t="shared" si="19"/>
        <v>102478999.25999998</v>
      </c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</row>
    <row r="490" spans="1:40" x14ac:dyDescent="0.25">
      <c r="A490" s="111">
        <v>44547</v>
      </c>
      <c r="B490" s="27"/>
      <c r="C490" s="34" t="s">
        <v>642</v>
      </c>
      <c r="D490" s="112" t="s">
        <v>646</v>
      </c>
      <c r="E490" s="73">
        <v>211791</v>
      </c>
      <c r="F490" s="107" t="s">
        <v>294</v>
      </c>
      <c r="G490" s="113">
        <v>5000</v>
      </c>
      <c r="H490" s="114"/>
      <c r="I490" s="115">
        <f t="shared" si="19"/>
        <v>102483999.25999998</v>
      </c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</row>
    <row r="491" spans="1:40" x14ac:dyDescent="0.25">
      <c r="A491" s="111">
        <v>44547</v>
      </c>
      <c r="B491" s="27"/>
      <c r="C491" s="34" t="s">
        <v>642</v>
      </c>
      <c r="D491" s="112" t="s">
        <v>646</v>
      </c>
      <c r="E491" s="73">
        <v>211784</v>
      </c>
      <c r="F491" s="107" t="s">
        <v>294</v>
      </c>
      <c r="G491" s="113">
        <v>2500</v>
      </c>
      <c r="H491" s="114"/>
      <c r="I491" s="115">
        <f t="shared" si="19"/>
        <v>102486499.25999998</v>
      </c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</row>
    <row r="492" spans="1:40" x14ac:dyDescent="0.25">
      <c r="A492" s="111">
        <v>44547</v>
      </c>
      <c r="B492" s="27"/>
      <c r="C492" s="34" t="s">
        <v>642</v>
      </c>
      <c r="D492" s="112" t="s">
        <v>646</v>
      </c>
      <c r="E492" s="73">
        <v>211797</v>
      </c>
      <c r="F492" s="107" t="s">
        <v>294</v>
      </c>
      <c r="G492" s="113">
        <v>5000</v>
      </c>
      <c r="H492" s="114"/>
      <c r="I492" s="115">
        <f t="shared" si="19"/>
        <v>102491499.25999998</v>
      </c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</row>
    <row r="493" spans="1:40" x14ac:dyDescent="0.25">
      <c r="A493" s="111">
        <v>44547</v>
      </c>
      <c r="B493" s="27"/>
      <c r="C493" s="34" t="s">
        <v>642</v>
      </c>
      <c r="D493" s="112" t="s">
        <v>646</v>
      </c>
      <c r="E493" s="73">
        <v>211800</v>
      </c>
      <c r="F493" s="107" t="s">
        <v>294</v>
      </c>
      <c r="G493" s="113">
        <v>7500</v>
      </c>
      <c r="H493" s="114"/>
      <c r="I493" s="115">
        <f t="shared" si="19"/>
        <v>102498999.25999998</v>
      </c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</row>
    <row r="494" spans="1:40" x14ac:dyDescent="0.25">
      <c r="A494" s="111">
        <v>44547</v>
      </c>
      <c r="B494" s="27"/>
      <c r="C494" s="34" t="s">
        <v>642</v>
      </c>
      <c r="D494" s="112" t="s">
        <v>646</v>
      </c>
      <c r="E494" s="73">
        <v>211803</v>
      </c>
      <c r="F494" s="107" t="s">
        <v>294</v>
      </c>
      <c r="G494" s="113">
        <v>2500</v>
      </c>
      <c r="H494" s="114"/>
      <c r="I494" s="115">
        <f t="shared" si="19"/>
        <v>102501499.25999998</v>
      </c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</row>
    <row r="495" spans="1:40" x14ac:dyDescent="0.25">
      <c r="A495" s="111">
        <v>44547</v>
      </c>
      <c r="B495" s="27"/>
      <c r="C495" s="34" t="s">
        <v>642</v>
      </c>
      <c r="D495" s="112" t="s">
        <v>646</v>
      </c>
      <c r="E495" s="73">
        <v>211806</v>
      </c>
      <c r="F495" s="107" t="s">
        <v>294</v>
      </c>
      <c r="G495" s="113">
        <v>5000</v>
      </c>
      <c r="H495" s="114"/>
      <c r="I495" s="115">
        <f t="shared" si="19"/>
        <v>102506499.25999998</v>
      </c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</row>
    <row r="496" spans="1:40" x14ac:dyDescent="0.25">
      <c r="A496" s="111">
        <v>44547</v>
      </c>
      <c r="B496" s="27"/>
      <c r="C496" s="34" t="s">
        <v>642</v>
      </c>
      <c r="D496" s="112" t="s">
        <v>646</v>
      </c>
      <c r="E496" s="73">
        <v>211809</v>
      </c>
      <c r="F496" s="107" t="s">
        <v>294</v>
      </c>
      <c r="G496" s="113">
        <v>7500</v>
      </c>
      <c r="H496" s="114"/>
      <c r="I496" s="115">
        <f t="shared" si="19"/>
        <v>102513999.25999998</v>
      </c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</row>
    <row r="497" spans="1:40" x14ac:dyDescent="0.25">
      <c r="A497" s="111">
        <v>44547</v>
      </c>
      <c r="B497" s="27"/>
      <c r="C497" s="34" t="s">
        <v>642</v>
      </c>
      <c r="D497" s="112" t="s">
        <v>646</v>
      </c>
      <c r="E497" s="73">
        <v>211812</v>
      </c>
      <c r="F497" s="107" t="s">
        <v>294</v>
      </c>
      <c r="G497" s="113">
        <v>12500</v>
      </c>
      <c r="H497" s="114"/>
      <c r="I497" s="115">
        <f t="shared" si="19"/>
        <v>102526499.25999998</v>
      </c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</row>
    <row r="498" spans="1:40" x14ac:dyDescent="0.25">
      <c r="A498" s="111">
        <v>44547</v>
      </c>
      <c r="B498" s="27"/>
      <c r="C498" s="34" t="s">
        <v>642</v>
      </c>
      <c r="D498" s="112" t="s">
        <v>646</v>
      </c>
      <c r="E498" s="73">
        <v>211815</v>
      </c>
      <c r="F498" s="107" t="s">
        <v>294</v>
      </c>
      <c r="G498" s="113">
        <v>2500</v>
      </c>
      <c r="H498" s="114"/>
      <c r="I498" s="115">
        <f t="shared" si="19"/>
        <v>102528999.25999998</v>
      </c>
      <c r="J498" s="27"/>
      <c r="K498" s="27"/>
    </row>
    <row r="499" spans="1:40" x14ac:dyDescent="0.25">
      <c r="A499" s="111">
        <v>44547</v>
      </c>
      <c r="B499" s="27"/>
      <c r="C499" s="34" t="s">
        <v>642</v>
      </c>
      <c r="D499" s="112" t="s">
        <v>646</v>
      </c>
      <c r="E499" s="73">
        <v>211818</v>
      </c>
      <c r="F499" s="107" t="s">
        <v>294</v>
      </c>
      <c r="G499" s="113">
        <v>5000</v>
      </c>
      <c r="H499" s="114"/>
      <c r="I499" s="115">
        <f t="shared" si="19"/>
        <v>102533999.25999998</v>
      </c>
      <c r="J499" s="27"/>
      <c r="K499" s="27"/>
    </row>
    <row r="500" spans="1:40" x14ac:dyDescent="0.25">
      <c r="A500" s="111">
        <v>44547</v>
      </c>
      <c r="B500" s="27"/>
      <c r="C500" s="34" t="s">
        <v>642</v>
      </c>
      <c r="D500" s="112" t="s">
        <v>646</v>
      </c>
      <c r="E500" s="73">
        <v>211821</v>
      </c>
      <c r="F500" s="107" t="s">
        <v>294</v>
      </c>
      <c r="G500" s="113">
        <v>5000</v>
      </c>
      <c r="H500" s="114"/>
      <c r="I500" s="115">
        <f t="shared" si="19"/>
        <v>102538999.25999998</v>
      </c>
      <c r="J500" s="27"/>
      <c r="K500" s="27"/>
    </row>
    <row r="501" spans="1:40" x14ac:dyDescent="0.25">
      <c r="A501" s="111">
        <v>44547</v>
      </c>
      <c r="B501" s="27"/>
      <c r="C501" s="34" t="s">
        <v>642</v>
      </c>
      <c r="D501" s="112" t="s">
        <v>646</v>
      </c>
      <c r="E501" s="73">
        <v>211824</v>
      </c>
      <c r="F501" s="107" t="s">
        <v>294</v>
      </c>
      <c r="G501" s="113">
        <v>2500</v>
      </c>
      <c r="H501" s="114"/>
      <c r="I501" s="115">
        <f t="shared" si="19"/>
        <v>102541499.25999998</v>
      </c>
      <c r="J501" s="27"/>
      <c r="K501" s="27"/>
    </row>
    <row r="502" spans="1:40" x14ac:dyDescent="0.25">
      <c r="A502" s="111">
        <v>44547</v>
      </c>
      <c r="B502" s="27"/>
      <c r="C502" s="34" t="s">
        <v>642</v>
      </c>
      <c r="D502" s="112" t="s">
        <v>646</v>
      </c>
      <c r="E502" s="73">
        <v>211827</v>
      </c>
      <c r="F502" s="107" t="s">
        <v>294</v>
      </c>
      <c r="G502" s="113">
        <v>5000</v>
      </c>
      <c r="H502" s="114"/>
      <c r="I502" s="115">
        <f t="shared" si="19"/>
        <v>102546499.25999998</v>
      </c>
      <c r="J502" s="27"/>
      <c r="K502" s="27"/>
    </row>
    <row r="503" spans="1:40" x14ac:dyDescent="0.25">
      <c r="A503" s="111">
        <v>44547</v>
      </c>
      <c r="B503" s="27"/>
      <c r="C503" s="34" t="s">
        <v>642</v>
      </c>
      <c r="D503" s="112" t="s">
        <v>646</v>
      </c>
      <c r="E503" s="73">
        <v>211830</v>
      </c>
      <c r="F503" s="107" t="s">
        <v>294</v>
      </c>
      <c r="G503" s="113">
        <v>5000</v>
      </c>
      <c r="H503" s="114"/>
      <c r="I503" s="115">
        <f t="shared" si="19"/>
        <v>102551499.25999998</v>
      </c>
      <c r="J503" s="27"/>
      <c r="K503" s="27"/>
    </row>
    <row r="504" spans="1:40" x14ac:dyDescent="0.25">
      <c r="A504" s="111">
        <v>44547</v>
      </c>
      <c r="B504" s="27"/>
      <c r="C504" s="34" t="s">
        <v>642</v>
      </c>
      <c r="D504" s="112" t="s">
        <v>646</v>
      </c>
      <c r="E504" s="73">
        <v>211833</v>
      </c>
      <c r="F504" s="107" t="s">
        <v>294</v>
      </c>
      <c r="G504" s="113">
        <v>5000</v>
      </c>
      <c r="H504" s="114"/>
      <c r="I504" s="115">
        <f t="shared" si="19"/>
        <v>102556499.25999998</v>
      </c>
      <c r="J504" s="27"/>
      <c r="K504" s="27"/>
    </row>
    <row r="505" spans="1:40" x14ac:dyDescent="0.25">
      <c r="A505" s="111">
        <v>44547</v>
      </c>
      <c r="B505" s="27"/>
      <c r="C505" s="34" t="s">
        <v>642</v>
      </c>
      <c r="D505" s="112" t="s">
        <v>646</v>
      </c>
      <c r="E505" s="73">
        <v>211836</v>
      </c>
      <c r="F505" s="107" t="s">
        <v>294</v>
      </c>
      <c r="G505" s="113">
        <v>5000</v>
      </c>
      <c r="H505" s="114"/>
      <c r="I505" s="115">
        <f t="shared" si="19"/>
        <v>102561499.25999998</v>
      </c>
      <c r="J505" s="27"/>
      <c r="K505" s="27"/>
    </row>
    <row r="506" spans="1:40" x14ac:dyDescent="0.25">
      <c r="A506" s="111">
        <v>44547</v>
      </c>
      <c r="B506" s="27"/>
      <c r="C506" s="34" t="s">
        <v>642</v>
      </c>
      <c r="D506" s="112" t="s">
        <v>646</v>
      </c>
      <c r="E506" s="73">
        <v>211839</v>
      </c>
      <c r="F506" s="107" t="s">
        <v>294</v>
      </c>
      <c r="G506" s="113">
        <v>7500</v>
      </c>
      <c r="H506" s="114"/>
      <c r="I506" s="115">
        <f t="shared" si="19"/>
        <v>102568999.25999998</v>
      </c>
      <c r="J506" s="27"/>
      <c r="K506" s="27"/>
    </row>
    <row r="507" spans="1:40" x14ac:dyDescent="0.25">
      <c r="A507" s="111">
        <v>44547</v>
      </c>
      <c r="B507" s="27"/>
      <c r="C507" s="34" t="s">
        <v>642</v>
      </c>
      <c r="D507" s="112" t="s">
        <v>646</v>
      </c>
      <c r="E507" s="73">
        <v>211842</v>
      </c>
      <c r="F507" s="107" t="s">
        <v>294</v>
      </c>
      <c r="G507" s="113">
        <v>2500</v>
      </c>
      <c r="H507" s="114"/>
      <c r="I507" s="115">
        <f t="shared" si="19"/>
        <v>102571499.25999998</v>
      </c>
      <c r="J507" s="27"/>
      <c r="K507" s="27"/>
    </row>
    <row r="508" spans="1:40" x14ac:dyDescent="0.25">
      <c r="A508" s="111">
        <v>44547</v>
      </c>
      <c r="B508" s="27"/>
      <c r="C508" s="34" t="s">
        <v>642</v>
      </c>
      <c r="D508" s="112" t="s">
        <v>646</v>
      </c>
      <c r="E508" s="73">
        <v>211845</v>
      </c>
      <c r="F508" s="107" t="s">
        <v>294</v>
      </c>
      <c r="G508" s="113">
        <v>2500</v>
      </c>
      <c r="H508" s="114"/>
      <c r="I508" s="115">
        <f t="shared" si="19"/>
        <v>102573999.25999998</v>
      </c>
      <c r="J508" s="27"/>
      <c r="K508" s="27"/>
    </row>
    <row r="509" spans="1:40" x14ac:dyDescent="0.25">
      <c r="A509" s="111">
        <v>44547</v>
      </c>
      <c r="B509" s="27"/>
      <c r="C509" s="34" t="s">
        <v>642</v>
      </c>
      <c r="D509" s="112" t="s">
        <v>646</v>
      </c>
      <c r="E509" s="73">
        <v>211848</v>
      </c>
      <c r="F509" s="107" t="s">
        <v>294</v>
      </c>
      <c r="G509" s="113">
        <v>2500</v>
      </c>
      <c r="H509" s="114"/>
      <c r="I509" s="115">
        <f t="shared" si="19"/>
        <v>102576499.25999998</v>
      </c>
      <c r="J509" s="27"/>
      <c r="K509" s="27"/>
    </row>
    <row r="510" spans="1:40" x14ac:dyDescent="0.25">
      <c r="A510" s="111">
        <v>44547</v>
      </c>
      <c r="B510" s="27"/>
      <c r="C510" s="34" t="s">
        <v>642</v>
      </c>
      <c r="D510" s="112" t="s">
        <v>646</v>
      </c>
      <c r="E510" s="73">
        <v>211851</v>
      </c>
      <c r="F510" s="107" t="s">
        <v>294</v>
      </c>
      <c r="G510" s="113">
        <v>5000</v>
      </c>
      <c r="H510" s="114"/>
      <c r="I510" s="115">
        <f t="shared" si="19"/>
        <v>102581499.25999998</v>
      </c>
      <c r="J510" s="27"/>
      <c r="K510" s="27"/>
    </row>
    <row r="511" spans="1:40" x14ac:dyDescent="0.25">
      <c r="A511" s="111">
        <v>44547</v>
      </c>
      <c r="B511" s="27"/>
      <c r="C511" s="34" t="s">
        <v>642</v>
      </c>
      <c r="D511" s="112" t="s">
        <v>646</v>
      </c>
      <c r="E511" s="73">
        <v>211854</v>
      </c>
      <c r="F511" s="107" t="s">
        <v>294</v>
      </c>
      <c r="G511" s="113">
        <v>5000</v>
      </c>
      <c r="H511" s="114"/>
      <c r="I511" s="115">
        <f t="shared" si="19"/>
        <v>102586499.25999998</v>
      </c>
      <c r="J511" s="27"/>
      <c r="K511" s="27"/>
    </row>
    <row r="512" spans="1:40" x14ac:dyDescent="0.25">
      <c r="A512" s="111">
        <v>44547</v>
      </c>
      <c r="B512" s="27"/>
      <c r="C512" s="34" t="s">
        <v>642</v>
      </c>
      <c r="D512" s="112" t="s">
        <v>646</v>
      </c>
      <c r="E512" s="73">
        <v>211857</v>
      </c>
      <c r="F512" s="107" t="s">
        <v>294</v>
      </c>
      <c r="G512" s="113">
        <v>5000</v>
      </c>
      <c r="H512" s="114"/>
      <c r="I512" s="115">
        <f t="shared" si="19"/>
        <v>102591499.25999998</v>
      </c>
      <c r="J512" s="27"/>
      <c r="K512" s="27"/>
    </row>
    <row r="513" spans="1:11" x14ac:dyDescent="0.25">
      <c r="A513" s="111">
        <v>44547</v>
      </c>
      <c r="B513" s="27"/>
      <c r="C513" s="34" t="s">
        <v>642</v>
      </c>
      <c r="D513" s="112" t="s">
        <v>646</v>
      </c>
      <c r="E513" s="73">
        <v>211860</v>
      </c>
      <c r="F513" s="107" t="s">
        <v>294</v>
      </c>
      <c r="G513" s="113">
        <v>2500</v>
      </c>
      <c r="H513" s="114"/>
      <c r="I513" s="115">
        <f t="shared" si="19"/>
        <v>102593999.25999998</v>
      </c>
      <c r="J513" s="27"/>
      <c r="K513" s="27"/>
    </row>
    <row r="514" spans="1:11" x14ac:dyDescent="0.25">
      <c r="A514" s="111">
        <v>44547</v>
      </c>
      <c r="B514" s="27"/>
      <c r="C514" s="34" t="s">
        <v>642</v>
      </c>
      <c r="D514" s="112" t="s">
        <v>646</v>
      </c>
      <c r="E514" s="73">
        <v>211863</v>
      </c>
      <c r="F514" s="107" t="s">
        <v>294</v>
      </c>
      <c r="G514" s="113">
        <v>2500</v>
      </c>
      <c r="H514" s="114"/>
      <c r="I514" s="115">
        <f t="shared" si="19"/>
        <v>102596499.25999998</v>
      </c>
      <c r="J514" s="27"/>
      <c r="K514" s="27"/>
    </row>
    <row r="515" spans="1:11" x14ac:dyDescent="0.25">
      <c r="A515" s="111">
        <v>44547</v>
      </c>
      <c r="B515" s="27"/>
      <c r="C515" s="34" t="s">
        <v>642</v>
      </c>
      <c r="D515" s="112" t="s">
        <v>646</v>
      </c>
      <c r="E515" s="73">
        <v>211866</v>
      </c>
      <c r="F515" s="107" t="s">
        <v>294</v>
      </c>
      <c r="G515" s="113">
        <v>2500</v>
      </c>
      <c r="H515" s="114"/>
      <c r="I515" s="115">
        <f t="shared" si="19"/>
        <v>102598999.25999998</v>
      </c>
      <c r="J515" s="27"/>
      <c r="K515" s="27"/>
    </row>
    <row r="516" spans="1:11" x14ac:dyDescent="0.25">
      <c r="A516" s="111">
        <v>44547</v>
      </c>
      <c r="B516" s="27"/>
      <c r="C516" s="34" t="s">
        <v>642</v>
      </c>
      <c r="D516" s="112" t="s">
        <v>646</v>
      </c>
      <c r="E516" s="73">
        <v>211869</v>
      </c>
      <c r="F516" s="107" t="s">
        <v>294</v>
      </c>
      <c r="G516" s="113">
        <v>2500</v>
      </c>
      <c r="H516" s="114"/>
      <c r="I516" s="115">
        <f t="shared" si="19"/>
        <v>102601499.25999998</v>
      </c>
      <c r="J516" s="27"/>
      <c r="K516" s="27"/>
    </row>
    <row r="517" spans="1:11" x14ac:dyDescent="0.25">
      <c r="A517" s="111">
        <v>44547</v>
      </c>
      <c r="B517" s="27"/>
      <c r="C517" s="34" t="s">
        <v>642</v>
      </c>
      <c r="D517" s="112" t="s">
        <v>646</v>
      </c>
      <c r="E517" s="73">
        <v>211872</v>
      </c>
      <c r="F517" s="107" t="s">
        <v>294</v>
      </c>
      <c r="G517" s="113">
        <v>2500</v>
      </c>
      <c r="H517" s="114"/>
      <c r="I517" s="115">
        <f t="shared" si="19"/>
        <v>102603999.25999998</v>
      </c>
      <c r="J517" s="27"/>
      <c r="K517" s="27"/>
    </row>
    <row r="518" spans="1:11" x14ac:dyDescent="0.25">
      <c r="A518" s="111">
        <v>44547</v>
      </c>
      <c r="B518" s="27"/>
      <c r="C518" s="34" t="s">
        <v>642</v>
      </c>
      <c r="D518" s="112" t="s">
        <v>646</v>
      </c>
      <c r="E518" s="73">
        <v>211875</v>
      </c>
      <c r="F518" s="107" t="s">
        <v>294</v>
      </c>
      <c r="G518" s="113">
        <v>5000</v>
      </c>
      <c r="H518" s="114"/>
      <c r="I518" s="115">
        <f t="shared" si="19"/>
        <v>102608999.25999998</v>
      </c>
      <c r="J518" s="27"/>
      <c r="K518" s="27"/>
    </row>
    <row r="519" spans="1:11" x14ac:dyDescent="0.25">
      <c r="A519" s="111">
        <v>44547</v>
      </c>
      <c r="B519" s="27"/>
      <c r="C519" s="34" t="s">
        <v>642</v>
      </c>
      <c r="D519" s="112" t="s">
        <v>646</v>
      </c>
      <c r="E519" s="73">
        <v>211878</v>
      </c>
      <c r="F519" s="107" t="s">
        <v>294</v>
      </c>
      <c r="G519" s="113">
        <v>12500</v>
      </c>
      <c r="H519" s="114"/>
      <c r="I519" s="115">
        <f t="shared" si="19"/>
        <v>102621499.25999998</v>
      </c>
      <c r="J519" s="27"/>
      <c r="K519" s="27"/>
    </row>
    <row r="520" spans="1:11" x14ac:dyDescent="0.25">
      <c r="A520" s="111">
        <v>44547</v>
      </c>
      <c r="B520" s="27"/>
      <c r="C520" s="34" t="s">
        <v>642</v>
      </c>
      <c r="D520" s="112" t="s">
        <v>646</v>
      </c>
      <c r="E520" s="73">
        <v>211881</v>
      </c>
      <c r="F520" s="107" t="s">
        <v>294</v>
      </c>
      <c r="G520" s="113">
        <v>2500</v>
      </c>
      <c r="H520" s="114"/>
      <c r="I520" s="115">
        <f t="shared" si="19"/>
        <v>102623999.25999998</v>
      </c>
      <c r="J520" s="27"/>
      <c r="K520" s="27"/>
    </row>
    <row r="521" spans="1:11" x14ac:dyDescent="0.25">
      <c r="A521" s="111">
        <v>44547</v>
      </c>
      <c r="B521" s="27"/>
      <c r="C521" s="34" t="s">
        <v>642</v>
      </c>
      <c r="D521" s="112" t="s">
        <v>646</v>
      </c>
      <c r="E521" s="73">
        <v>211884</v>
      </c>
      <c r="F521" s="107" t="s">
        <v>294</v>
      </c>
      <c r="G521" s="113">
        <v>2500</v>
      </c>
      <c r="H521" s="114"/>
      <c r="I521" s="115">
        <f t="shared" si="19"/>
        <v>102626499.25999998</v>
      </c>
      <c r="J521" s="27"/>
      <c r="K521" s="27"/>
    </row>
    <row r="522" spans="1:11" x14ac:dyDescent="0.25">
      <c r="A522" s="111">
        <v>44547</v>
      </c>
      <c r="B522" s="27"/>
      <c r="C522" s="34" t="s">
        <v>642</v>
      </c>
      <c r="D522" s="112" t="s">
        <v>646</v>
      </c>
      <c r="E522" s="73">
        <v>211887</v>
      </c>
      <c r="F522" s="107" t="s">
        <v>294</v>
      </c>
      <c r="G522" s="113">
        <v>2500</v>
      </c>
      <c r="H522" s="114"/>
      <c r="I522" s="115">
        <f t="shared" si="19"/>
        <v>102628999.25999998</v>
      </c>
      <c r="J522" s="27"/>
      <c r="K522" s="27"/>
    </row>
    <row r="523" spans="1:11" x14ac:dyDescent="0.25">
      <c r="A523" s="111">
        <v>44547</v>
      </c>
      <c r="B523" s="27"/>
      <c r="C523" s="34" t="s">
        <v>642</v>
      </c>
      <c r="D523" s="112" t="s">
        <v>646</v>
      </c>
      <c r="E523" s="73">
        <v>202582</v>
      </c>
      <c r="F523" s="107" t="s">
        <v>294</v>
      </c>
      <c r="G523" s="113">
        <v>9450</v>
      </c>
      <c r="H523" s="114"/>
      <c r="I523" s="115">
        <f t="shared" si="19"/>
        <v>102638449.25999998</v>
      </c>
      <c r="J523" s="27"/>
      <c r="K523" s="27"/>
    </row>
    <row r="524" spans="1:11" x14ac:dyDescent="0.25">
      <c r="A524" s="111" t="s">
        <v>647</v>
      </c>
      <c r="B524" s="27"/>
      <c r="C524" s="34" t="s">
        <v>648</v>
      </c>
      <c r="D524" s="112" t="s">
        <v>648</v>
      </c>
      <c r="E524" s="73" t="s">
        <v>649</v>
      </c>
      <c r="F524" s="107" t="s">
        <v>294</v>
      </c>
      <c r="G524" s="113"/>
      <c r="H524" s="135" t="s">
        <v>568</v>
      </c>
      <c r="I524" s="132" t="s">
        <v>568</v>
      </c>
      <c r="J524" s="27"/>
      <c r="K524" s="27"/>
    </row>
    <row r="525" spans="1:11" x14ac:dyDescent="0.25">
      <c r="A525" s="111" t="s">
        <v>647</v>
      </c>
      <c r="B525" s="27"/>
      <c r="C525" s="34" t="s">
        <v>650</v>
      </c>
      <c r="D525" s="112" t="s">
        <v>651</v>
      </c>
      <c r="E525" s="73" t="s">
        <v>652</v>
      </c>
      <c r="F525" s="107" t="s">
        <v>294</v>
      </c>
      <c r="G525" s="113"/>
      <c r="H525" s="114">
        <v>213796.81</v>
      </c>
      <c r="I525" s="115">
        <f>+I523-H525</f>
        <v>102424652.44999997</v>
      </c>
      <c r="J525" s="27"/>
      <c r="K525" s="27"/>
    </row>
    <row r="526" spans="1:11" x14ac:dyDescent="0.25">
      <c r="A526" s="111" t="s">
        <v>647</v>
      </c>
      <c r="B526" s="27"/>
      <c r="C526" s="34" t="s">
        <v>650</v>
      </c>
      <c r="D526" s="112" t="s">
        <v>653</v>
      </c>
      <c r="E526" s="73" t="s">
        <v>654</v>
      </c>
      <c r="F526" s="107" t="s">
        <v>294</v>
      </c>
      <c r="G526" s="113"/>
      <c r="H526" s="114">
        <v>115132.5</v>
      </c>
      <c r="I526" s="115">
        <f>+I525-H526</f>
        <v>102309519.94999997</v>
      </c>
      <c r="J526" s="27"/>
      <c r="K526" s="27"/>
    </row>
    <row r="527" spans="1:11" ht="23.25" x14ac:dyDescent="0.25">
      <c r="A527" s="111" t="s">
        <v>647</v>
      </c>
      <c r="B527" s="27"/>
      <c r="C527" s="34" t="s">
        <v>655</v>
      </c>
      <c r="D527" s="112" t="s">
        <v>656</v>
      </c>
      <c r="E527" s="73" t="s">
        <v>657</v>
      </c>
      <c r="F527" s="107" t="s">
        <v>294</v>
      </c>
      <c r="G527" s="113"/>
      <c r="H527" s="114">
        <v>528000</v>
      </c>
      <c r="I527" s="115">
        <f t="shared" ref="I527:I571" si="20">+I526-H527</f>
        <v>101781519.94999997</v>
      </c>
      <c r="J527" s="27"/>
      <c r="K527" s="27"/>
    </row>
    <row r="528" spans="1:11" ht="23.25" x14ac:dyDescent="0.25">
      <c r="A528" s="111" t="s">
        <v>647</v>
      </c>
      <c r="B528" s="27"/>
      <c r="C528" s="34" t="s">
        <v>658</v>
      </c>
      <c r="D528" s="112" t="s">
        <v>659</v>
      </c>
      <c r="E528" s="73" t="s">
        <v>660</v>
      </c>
      <c r="F528" s="107" t="s">
        <v>294</v>
      </c>
      <c r="G528" s="113"/>
      <c r="H528" s="114">
        <v>286400</v>
      </c>
      <c r="I528" s="115">
        <f t="shared" si="20"/>
        <v>101495119.94999997</v>
      </c>
      <c r="J528" s="27"/>
      <c r="K528" s="27"/>
    </row>
    <row r="529" spans="1:11" ht="23.25" x14ac:dyDescent="0.25">
      <c r="A529" s="111" t="s">
        <v>647</v>
      </c>
      <c r="B529" s="27" t="s">
        <v>479</v>
      </c>
      <c r="C529" s="136" t="s">
        <v>661</v>
      </c>
      <c r="D529" s="137" t="s">
        <v>662</v>
      </c>
      <c r="E529" s="123" t="s">
        <v>663</v>
      </c>
      <c r="F529" s="107" t="s">
        <v>294</v>
      </c>
      <c r="G529" s="114"/>
      <c r="H529" s="124">
        <v>129328.63</v>
      </c>
      <c r="I529" s="115">
        <f>+I528-H529</f>
        <v>101365791.31999998</v>
      </c>
      <c r="J529" s="27"/>
      <c r="K529" s="27"/>
    </row>
    <row r="530" spans="1:11" ht="22.5" x14ac:dyDescent="0.25">
      <c r="A530" s="107" t="s">
        <v>664</v>
      </c>
      <c r="B530" s="138" t="s">
        <v>665</v>
      </c>
      <c r="C530" s="105" t="s">
        <v>416</v>
      </c>
      <c r="D530" s="106" t="s">
        <v>666</v>
      </c>
      <c r="E530" s="130" t="s">
        <v>667</v>
      </c>
      <c r="F530" s="107" t="s">
        <v>294</v>
      </c>
      <c r="G530" s="120"/>
      <c r="H530" s="129">
        <v>1387416.5</v>
      </c>
      <c r="I530" s="109">
        <f t="shared" si="20"/>
        <v>99978374.819999978</v>
      </c>
      <c r="J530" s="27"/>
      <c r="K530" s="27"/>
    </row>
    <row r="531" spans="1:11" ht="23.25" x14ac:dyDescent="0.25">
      <c r="A531" s="84" t="s">
        <v>664</v>
      </c>
      <c r="B531" s="27" t="s">
        <v>479</v>
      </c>
      <c r="C531" s="136" t="s">
        <v>668</v>
      </c>
      <c r="D531" s="137" t="s">
        <v>669</v>
      </c>
      <c r="E531" s="123" t="s">
        <v>670</v>
      </c>
      <c r="F531" s="107" t="s">
        <v>294</v>
      </c>
      <c r="G531" s="114"/>
      <c r="H531" s="124">
        <v>156200</v>
      </c>
      <c r="I531" s="115">
        <f t="shared" si="20"/>
        <v>99822174.819999978</v>
      </c>
      <c r="J531" s="27"/>
      <c r="K531" s="27"/>
    </row>
    <row r="532" spans="1:11" ht="23.25" x14ac:dyDescent="0.25">
      <c r="A532" s="84" t="s">
        <v>664</v>
      </c>
      <c r="B532" s="27" t="s">
        <v>479</v>
      </c>
      <c r="C532" s="136" t="s">
        <v>671</v>
      </c>
      <c r="D532" s="137" t="s">
        <v>672</v>
      </c>
      <c r="E532" s="123" t="s">
        <v>673</v>
      </c>
      <c r="F532" s="107" t="s">
        <v>294</v>
      </c>
      <c r="G532" s="114"/>
      <c r="H532" s="124">
        <v>142000</v>
      </c>
      <c r="I532" s="115">
        <f t="shared" si="20"/>
        <v>99680174.819999978</v>
      </c>
      <c r="J532" s="27"/>
      <c r="K532" s="27"/>
    </row>
    <row r="533" spans="1:11" x14ac:dyDescent="0.25">
      <c r="A533" s="84" t="s">
        <v>664</v>
      </c>
      <c r="B533" s="27" t="s">
        <v>674</v>
      </c>
      <c r="C533" s="34" t="s">
        <v>675</v>
      </c>
      <c r="D533" s="137" t="s">
        <v>676</v>
      </c>
      <c r="E533" s="123" t="s">
        <v>677</v>
      </c>
      <c r="F533" s="107" t="s">
        <v>294</v>
      </c>
      <c r="G533" s="114"/>
      <c r="H533" s="124">
        <v>434850</v>
      </c>
      <c r="I533" s="115">
        <f t="shared" si="20"/>
        <v>99245324.819999978</v>
      </c>
      <c r="J533" s="27"/>
      <c r="K533" s="27"/>
    </row>
    <row r="534" spans="1:11" ht="23.25" x14ac:dyDescent="0.25">
      <c r="A534" s="84" t="s">
        <v>664</v>
      </c>
      <c r="B534" s="27" t="s">
        <v>678</v>
      </c>
      <c r="C534" s="136" t="s">
        <v>679</v>
      </c>
      <c r="D534" s="137" t="s">
        <v>680</v>
      </c>
      <c r="E534" s="123" t="s">
        <v>681</v>
      </c>
      <c r="F534" s="107" t="s">
        <v>294</v>
      </c>
      <c r="G534" s="114"/>
      <c r="H534" s="124">
        <v>241664</v>
      </c>
      <c r="I534" s="115">
        <f t="shared" si="20"/>
        <v>99003660.819999978</v>
      </c>
      <c r="J534" s="27"/>
      <c r="K534" s="27"/>
    </row>
    <row r="535" spans="1:11" ht="23.25" x14ac:dyDescent="0.25">
      <c r="A535" s="84" t="s">
        <v>664</v>
      </c>
      <c r="B535" s="27" t="s">
        <v>479</v>
      </c>
      <c r="C535" s="136" t="s">
        <v>668</v>
      </c>
      <c r="D535" s="137" t="s">
        <v>682</v>
      </c>
      <c r="E535" s="123" t="s">
        <v>683</v>
      </c>
      <c r="F535" s="107" t="s">
        <v>294</v>
      </c>
      <c r="G535" s="114"/>
      <c r="H535" s="124">
        <v>170400</v>
      </c>
      <c r="I535" s="115">
        <f t="shared" si="20"/>
        <v>98833260.819999978</v>
      </c>
      <c r="J535" s="27"/>
      <c r="K535" s="27"/>
    </row>
    <row r="536" spans="1:11" x14ac:dyDescent="0.25">
      <c r="A536" s="84" t="s">
        <v>664</v>
      </c>
      <c r="B536" s="27" t="s">
        <v>559</v>
      </c>
      <c r="C536" s="136" t="s">
        <v>684</v>
      </c>
      <c r="D536" s="137" t="s">
        <v>685</v>
      </c>
      <c r="E536" s="123" t="s">
        <v>686</v>
      </c>
      <c r="F536" s="107" t="s">
        <v>294</v>
      </c>
      <c r="G536" s="114"/>
      <c r="H536" s="124">
        <v>100000</v>
      </c>
      <c r="I536" s="115">
        <f t="shared" si="20"/>
        <v>98733260.819999978</v>
      </c>
      <c r="J536" s="27"/>
      <c r="K536" s="27"/>
    </row>
    <row r="537" spans="1:11" x14ac:dyDescent="0.25">
      <c r="A537" s="84" t="s">
        <v>664</v>
      </c>
      <c r="B537" s="27" t="s">
        <v>479</v>
      </c>
      <c r="C537" s="136" t="s">
        <v>480</v>
      </c>
      <c r="D537" s="137" t="s">
        <v>687</v>
      </c>
      <c r="E537" s="123" t="s">
        <v>688</v>
      </c>
      <c r="F537" s="107" t="s">
        <v>294</v>
      </c>
      <c r="G537" s="114"/>
      <c r="H537" s="124">
        <v>243000</v>
      </c>
      <c r="I537" s="115">
        <f t="shared" si="20"/>
        <v>98490260.819999978</v>
      </c>
      <c r="J537" s="27"/>
      <c r="K537" s="27"/>
    </row>
    <row r="538" spans="1:11" x14ac:dyDescent="0.25">
      <c r="A538" s="84" t="s">
        <v>664</v>
      </c>
      <c r="B538" s="27" t="s">
        <v>559</v>
      </c>
      <c r="C538" s="136" t="s">
        <v>689</v>
      </c>
      <c r="D538" s="137" t="s">
        <v>685</v>
      </c>
      <c r="E538" s="123" t="s">
        <v>690</v>
      </c>
      <c r="F538" s="107" t="s">
        <v>294</v>
      </c>
      <c r="G538" s="114"/>
      <c r="H538" s="124">
        <v>100000</v>
      </c>
      <c r="I538" s="115">
        <f t="shared" si="20"/>
        <v>98390260.819999978</v>
      </c>
      <c r="J538" s="27"/>
      <c r="K538" s="27"/>
    </row>
    <row r="539" spans="1:11" ht="22.5" x14ac:dyDescent="0.25">
      <c r="A539" s="107" t="s">
        <v>664</v>
      </c>
      <c r="B539" s="104" t="s">
        <v>432</v>
      </c>
      <c r="C539" s="105" t="s">
        <v>691</v>
      </c>
      <c r="D539" s="106" t="s">
        <v>692</v>
      </c>
      <c r="E539" s="130" t="s">
        <v>693</v>
      </c>
      <c r="F539" s="107" t="s">
        <v>294</v>
      </c>
      <c r="G539" s="120"/>
      <c r="H539" s="129">
        <v>9150</v>
      </c>
      <c r="I539" s="115">
        <f t="shared" si="20"/>
        <v>98381110.819999978</v>
      </c>
      <c r="J539" s="27"/>
      <c r="K539" s="27"/>
    </row>
    <row r="540" spans="1:11" ht="23.25" x14ac:dyDescent="0.25">
      <c r="A540" s="84" t="s">
        <v>664</v>
      </c>
      <c r="B540" s="27" t="s">
        <v>694</v>
      </c>
      <c r="C540" s="136" t="s">
        <v>695</v>
      </c>
      <c r="D540" s="137" t="s">
        <v>696</v>
      </c>
      <c r="E540" s="123" t="s">
        <v>697</v>
      </c>
      <c r="F540" s="107" t="s">
        <v>294</v>
      </c>
      <c r="G540" s="114"/>
      <c r="H540" s="124">
        <v>518319.96</v>
      </c>
      <c r="I540" s="115">
        <f t="shared" si="20"/>
        <v>97862790.859999985</v>
      </c>
      <c r="J540" s="27"/>
      <c r="K540" s="27"/>
    </row>
    <row r="541" spans="1:11" x14ac:dyDescent="0.25">
      <c r="A541" s="84" t="s">
        <v>664</v>
      </c>
      <c r="B541" s="27"/>
      <c r="C541" s="136" t="s">
        <v>698</v>
      </c>
      <c r="D541" s="137" t="s">
        <v>699</v>
      </c>
      <c r="E541" s="123" t="s">
        <v>234</v>
      </c>
      <c r="F541" s="107" t="s">
        <v>294</v>
      </c>
      <c r="G541" s="114"/>
      <c r="H541" s="124">
        <v>27625</v>
      </c>
      <c r="I541" s="115">
        <f t="shared" si="20"/>
        <v>97835165.859999985</v>
      </c>
      <c r="J541" s="27"/>
      <c r="K541" s="27"/>
    </row>
    <row r="542" spans="1:11" ht="23.25" x14ac:dyDescent="0.25">
      <c r="A542" s="84" t="s">
        <v>664</v>
      </c>
      <c r="B542" s="27" t="s">
        <v>432</v>
      </c>
      <c r="C542" s="136" t="s">
        <v>700</v>
      </c>
      <c r="D542" s="137" t="s">
        <v>701</v>
      </c>
      <c r="E542" s="123" t="s">
        <v>702</v>
      </c>
      <c r="F542" s="107" t="s">
        <v>294</v>
      </c>
      <c r="G542" s="114"/>
      <c r="H542" s="124">
        <v>15100</v>
      </c>
      <c r="I542" s="115">
        <f t="shared" si="20"/>
        <v>97820065.859999985</v>
      </c>
      <c r="J542" s="27"/>
      <c r="K542" s="27"/>
    </row>
    <row r="543" spans="1:11" ht="33.75" x14ac:dyDescent="0.25">
      <c r="A543" s="107" t="s">
        <v>664</v>
      </c>
      <c r="B543" s="104" t="s">
        <v>411</v>
      </c>
      <c r="C543" s="105" t="s">
        <v>703</v>
      </c>
      <c r="D543" s="106" t="s">
        <v>704</v>
      </c>
      <c r="E543" s="130" t="s">
        <v>705</v>
      </c>
      <c r="F543" s="107" t="s">
        <v>294</v>
      </c>
      <c r="G543" s="120"/>
      <c r="H543" s="129">
        <v>9002.24</v>
      </c>
      <c r="I543" s="109">
        <f t="shared" si="20"/>
        <v>97811063.61999999</v>
      </c>
      <c r="J543" s="27"/>
      <c r="K543" s="27"/>
    </row>
    <row r="544" spans="1:11" x14ac:dyDescent="0.25">
      <c r="A544" s="84" t="s">
        <v>664</v>
      </c>
      <c r="B544" s="27" t="s">
        <v>475</v>
      </c>
      <c r="C544" s="136" t="s">
        <v>706</v>
      </c>
      <c r="D544" s="137" t="s">
        <v>707</v>
      </c>
      <c r="E544" s="123" t="s">
        <v>708</v>
      </c>
      <c r="F544" s="107" t="s">
        <v>294</v>
      </c>
      <c r="G544" s="114"/>
      <c r="H544" s="124">
        <v>380000</v>
      </c>
      <c r="I544" s="115">
        <f t="shared" si="20"/>
        <v>97431063.61999999</v>
      </c>
      <c r="J544" s="27"/>
      <c r="K544" s="27"/>
    </row>
    <row r="545" spans="1:11" x14ac:dyDescent="0.25">
      <c r="A545" s="84" t="s">
        <v>664</v>
      </c>
      <c r="B545" s="27"/>
      <c r="C545" s="136" t="s">
        <v>406</v>
      </c>
      <c r="D545" s="137" t="s">
        <v>406</v>
      </c>
      <c r="E545" s="123" t="s">
        <v>234</v>
      </c>
      <c r="F545" s="107" t="s">
        <v>294</v>
      </c>
      <c r="G545" s="114"/>
      <c r="H545" s="124">
        <v>76500</v>
      </c>
      <c r="I545" s="115">
        <f t="shared" si="20"/>
        <v>97354563.61999999</v>
      </c>
      <c r="J545" s="27"/>
      <c r="K545" s="27"/>
    </row>
    <row r="546" spans="1:11" x14ac:dyDescent="0.25">
      <c r="A546" s="84" t="s">
        <v>664</v>
      </c>
      <c r="B546" s="27" t="s">
        <v>475</v>
      </c>
      <c r="C546" s="136" t="s">
        <v>709</v>
      </c>
      <c r="D546" s="137" t="s">
        <v>710</v>
      </c>
      <c r="E546" s="123" t="s">
        <v>711</v>
      </c>
      <c r="F546" s="107" t="s">
        <v>294</v>
      </c>
      <c r="G546" s="114"/>
      <c r="H546" s="124">
        <v>162468.92000000001</v>
      </c>
      <c r="I546" s="115">
        <f t="shared" si="20"/>
        <v>97192094.699999988</v>
      </c>
      <c r="J546" s="27"/>
      <c r="K546" s="27"/>
    </row>
    <row r="547" spans="1:11" x14ac:dyDescent="0.25">
      <c r="A547" s="84" t="s">
        <v>664</v>
      </c>
      <c r="B547" s="27" t="s">
        <v>712</v>
      </c>
      <c r="C547" s="136" t="s">
        <v>713</v>
      </c>
      <c r="D547" s="137" t="s">
        <v>714</v>
      </c>
      <c r="E547" s="123" t="s">
        <v>715</v>
      </c>
      <c r="F547" s="107" t="s">
        <v>294</v>
      </c>
      <c r="G547" s="114"/>
      <c r="H547" s="124">
        <v>59000</v>
      </c>
      <c r="I547" s="115">
        <f t="shared" si="20"/>
        <v>97133094.699999988</v>
      </c>
      <c r="J547" s="27"/>
      <c r="K547" s="27"/>
    </row>
    <row r="548" spans="1:11" s="139" customFormat="1" ht="33.75" x14ac:dyDescent="0.25">
      <c r="A548" s="107" t="s">
        <v>664</v>
      </c>
      <c r="B548" s="104" t="s">
        <v>479</v>
      </c>
      <c r="C548" s="105" t="s">
        <v>716</v>
      </c>
      <c r="D548" s="106" t="s">
        <v>717</v>
      </c>
      <c r="E548" s="130" t="s">
        <v>718</v>
      </c>
      <c r="F548" s="107" t="s">
        <v>294</v>
      </c>
      <c r="G548" s="120"/>
      <c r="H548" s="129">
        <v>112000</v>
      </c>
      <c r="I548" s="109">
        <f t="shared" si="20"/>
        <v>97021094.699999988</v>
      </c>
      <c r="J548" s="104"/>
      <c r="K548" s="104"/>
    </row>
    <row r="549" spans="1:11" ht="22.5" x14ac:dyDescent="0.25">
      <c r="A549" s="107" t="s">
        <v>664</v>
      </c>
      <c r="B549" s="104" t="s">
        <v>449</v>
      </c>
      <c r="C549" s="105" t="s">
        <v>719</v>
      </c>
      <c r="D549" s="106" t="s">
        <v>720</v>
      </c>
      <c r="E549" s="130" t="s">
        <v>721</v>
      </c>
      <c r="F549" s="107" t="s">
        <v>294</v>
      </c>
      <c r="G549" s="120"/>
      <c r="H549" s="129">
        <v>35640</v>
      </c>
      <c r="I549" s="109">
        <f t="shared" si="20"/>
        <v>96985454.699999988</v>
      </c>
      <c r="J549" s="27"/>
      <c r="K549" s="27"/>
    </row>
    <row r="550" spans="1:11" ht="23.25" x14ac:dyDescent="0.25">
      <c r="A550" s="84" t="s">
        <v>664</v>
      </c>
      <c r="B550" s="27" t="s">
        <v>449</v>
      </c>
      <c r="C550" s="136" t="s">
        <v>722</v>
      </c>
      <c r="D550" s="137" t="s">
        <v>723</v>
      </c>
      <c r="E550" s="123" t="s">
        <v>724</v>
      </c>
      <c r="F550" s="107" t="s">
        <v>294</v>
      </c>
      <c r="G550" s="114"/>
      <c r="H550" s="124">
        <v>63000</v>
      </c>
      <c r="I550" s="115">
        <f t="shared" si="20"/>
        <v>96922454.699999988</v>
      </c>
      <c r="J550" s="27"/>
      <c r="K550" s="27"/>
    </row>
    <row r="551" spans="1:11" x14ac:dyDescent="0.25">
      <c r="A551" s="84" t="s">
        <v>664</v>
      </c>
      <c r="B551" s="27" t="s">
        <v>449</v>
      </c>
      <c r="C551" s="136" t="s">
        <v>725</v>
      </c>
      <c r="D551" s="137" t="s">
        <v>726</v>
      </c>
      <c r="E551" s="123" t="s">
        <v>727</v>
      </c>
      <c r="F551" s="107" t="s">
        <v>294</v>
      </c>
      <c r="G551" s="114"/>
      <c r="H551" s="124">
        <v>512416.67</v>
      </c>
      <c r="I551" s="115">
        <f t="shared" si="20"/>
        <v>96410038.029999986</v>
      </c>
      <c r="J551" s="27"/>
      <c r="K551" s="27"/>
    </row>
    <row r="552" spans="1:11" x14ac:dyDescent="0.25">
      <c r="A552" s="84" t="s">
        <v>664</v>
      </c>
      <c r="B552" s="27" t="s">
        <v>449</v>
      </c>
      <c r="C552" s="136" t="s">
        <v>728</v>
      </c>
      <c r="D552" s="137" t="s">
        <v>729</v>
      </c>
      <c r="E552" s="123" t="s">
        <v>730</v>
      </c>
      <c r="F552" s="107" t="s">
        <v>294</v>
      </c>
      <c r="G552" s="114"/>
      <c r="H552" s="124">
        <v>981360</v>
      </c>
      <c r="I552" s="115">
        <f t="shared" si="20"/>
        <v>95428678.029999986</v>
      </c>
      <c r="J552" s="27"/>
      <c r="K552" s="27"/>
    </row>
    <row r="553" spans="1:11" ht="22.5" x14ac:dyDescent="0.25">
      <c r="A553" s="107" t="s">
        <v>664</v>
      </c>
      <c r="B553" s="104" t="s">
        <v>731</v>
      </c>
      <c r="C553" s="105" t="s">
        <v>732</v>
      </c>
      <c r="D553" s="106" t="s">
        <v>733</v>
      </c>
      <c r="E553" s="130" t="s">
        <v>734</v>
      </c>
      <c r="F553" s="107" t="s">
        <v>294</v>
      </c>
      <c r="G553" s="120"/>
      <c r="H553" s="129">
        <v>331975.90000000002</v>
      </c>
      <c r="I553" s="115">
        <f t="shared" si="20"/>
        <v>95096702.12999998</v>
      </c>
      <c r="J553" s="27"/>
      <c r="K553" s="27"/>
    </row>
    <row r="554" spans="1:11" x14ac:dyDescent="0.25">
      <c r="A554" s="84" t="s">
        <v>664</v>
      </c>
      <c r="B554" s="27" t="s">
        <v>449</v>
      </c>
      <c r="C554" s="136" t="s">
        <v>735</v>
      </c>
      <c r="D554" s="137" t="s">
        <v>736</v>
      </c>
      <c r="E554" s="123" t="s">
        <v>737</v>
      </c>
      <c r="F554" s="107" t="s">
        <v>294</v>
      </c>
      <c r="G554" s="114"/>
      <c r="H554" s="124">
        <v>261000</v>
      </c>
      <c r="I554" s="115">
        <f t="shared" si="20"/>
        <v>94835702.12999998</v>
      </c>
      <c r="J554" s="27"/>
      <c r="K554" s="27"/>
    </row>
    <row r="555" spans="1:11" x14ac:dyDescent="0.25">
      <c r="A555" s="84" t="s">
        <v>664</v>
      </c>
      <c r="B555" s="27"/>
      <c r="C555" s="136" t="s">
        <v>738</v>
      </c>
      <c r="D555" s="137" t="s">
        <v>739</v>
      </c>
      <c r="E555" s="84" t="s">
        <v>740</v>
      </c>
      <c r="F555" s="107" t="s">
        <v>294</v>
      </c>
      <c r="G555" s="114"/>
      <c r="H555" s="124">
        <v>389709.96</v>
      </c>
      <c r="I555" s="115">
        <f t="shared" si="20"/>
        <v>94445992.169999987</v>
      </c>
      <c r="J555" s="27"/>
      <c r="K555" s="27"/>
    </row>
    <row r="556" spans="1:11" ht="23.25" x14ac:dyDescent="0.25">
      <c r="A556" s="84" t="s">
        <v>664</v>
      </c>
      <c r="B556" s="27"/>
      <c r="C556" s="136" t="s">
        <v>741</v>
      </c>
      <c r="D556" s="137" t="s">
        <v>742</v>
      </c>
      <c r="E556" s="84" t="s">
        <v>743</v>
      </c>
      <c r="F556" s="107" t="s">
        <v>294</v>
      </c>
      <c r="G556" s="114"/>
      <c r="H556" s="124">
        <v>45746.54</v>
      </c>
      <c r="I556" s="115">
        <f t="shared" si="20"/>
        <v>94400245.62999998</v>
      </c>
      <c r="J556" s="27"/>
      <c r="K556" s="27"/>
    </row>
    <row r="557" spans="1:11" x14ac:dyDescent="0.25">
      <c r="A557" s="84" t="s">
        <v>664</v>
      </c>
      <c r="B557" s="27"/>
      <c r="C557" s="136" t="s">
        <v>744</v>
      </c>
      <c r="D557" s="137" t="s">
        <v>745</v>
      </c>
      <c r="E557" s="84" t="s">
        <v>746</v>
      </c>
      <c r="F557" s="107" t="s">
        <v>294</v>
      </c>
      <c r="G557" s="114"/>
      <c r="H557" s="124">
        <v>84252</v>
      </c>
      <c r="I557" s="115">
        <f t="shared" si="20"/>
        <v>94315993.62999998</v>
      </c>
      <c r="J557" s="27"/>
      <c r="K557" s="27"/>
    </row>
    <row r="558" spans="1:11" x14ac:dyDescent="0.25">
      <c r="A558" s="84" t="s">
        <v>664</v>
      </c>
      <c r="B558" s="27"/>
      <c r="C558" s="136" t="s">
        <v>425</v>
      </c>
      <c r="D558" s="137" t="s">
        <v>747</v>
      </c>
      <c r="E558" s="84" t="s">
        <v>748</v>
      </c>
      <c r="F558" s="107" t="s">
        <v>294</v>
      </c>
      <c r="G558" s="114"/>
      <c r="H558" s="124">
        <v>31536.97</v>
      </c>
      <c r="I558" s="115">
        <f t="shared" si="20"/>
        <v>94284456.659999982</v>
      </c>
      <c r="J558" s="27"/>
      <c r="K558" s="27"/>
    </row>
    <row r="559" spans="1:11" x14ac:dyDescent="0.25">
      <c r="A559" s="84" t="s">
        <v>664</v>
      </c>
      <c r="B559" s="27" t="s">
        <v>436</v>
      </c>
      <c r="C559" s="136" t="s">
        <v>749</v>
      </c>
      <c r="D559" s="137" t="s">
        <v>750</v>
      </c>
      <c r="E559" s="84" t="s">
        <v>751</v>
      </c>
      <c r="F559" s="107" t="s">
        <v>294</v>
      </c>
      <c r="G559" s="114"/>
      <c r="H559" s="124">
        <v>227746.01</v>
      </c>
      <c r="I559" s="115">
        <f t="shared" si="20"/>
        <v>94056710.649999976</v>
      </c>
      <c r="J559" s="27"/>
      <c r="K559" s="27"/>
    </row>
    <row r="560" spans="1:11" x14ac:dyDescent="0.25">
      <c r="A560" s="84" t="s">
        <v>664</v>
      </c>
      <c r="B560" s="27" t="s">
        <v>436</v>
      </c>
      <c r="C560" s="136" t="s">
        <v>752</v>
      </c>
      <c r="D560" s="137" t="s">
        <v>753</v>
      </c>
      <c r="E560" s="84" t="s">
        <v>754</v>
      </c>
      <c r="F560" s="107" t="s">
        <v>294</v>
      </c>
      <c r="G560" s="114"/>
      <c r="H560" s="124">
        <v>15486.55</v>
      </c>
      <c r="I560" s="115">
        <f t="shared" si="20"/>
        <v>94041224.099999979</v>
      </c>
      <c r="J560" s="27"/>
      <c r="K560" s="27"/>
    </row>
    <row r="561" spans="1:11" ht="23.25" x14ac:dyDescent="0.25">
      <c r="A561" s="84" t="s">
        <v>664</v>
      </c>
      <c r="B561" s="27" t="s">
        <v>559</v>
      </c>
      <c r="C561" s="136" t="s">
        <v>580</v>
      </c>
      <c r="D561" s="137" t="s">
        <v>755</v>
      </c>
      <c r="E561" s="84" t="s">
        <v>756</v>
      </c>
      <c r="F561" s="107" t="s">
        <v>294</v>
      </c>
      <c r="G561" s="114"/>
      <c r="H561" s="124">
        <v>3390000</v>
      </c>
      <c r="I561" s="115">
        <f t="shared" si="20"/>
        <v>90651224.099999979</v>
      </c>
      <c r="J561" s="27"/>
      <c r="K561" s="27"/>
    </row>
    <row r="562" spans="1:11" x14ac:dyDescent="0.25">
      <c r="A562" s="84" t="s">
        <v>664</v>
      </c>
      <c r="B562" s="27" t="s">
        <v>432</v>
      </c>
      <c r="C562" s="136" t="s">
        <v>744</v>
      </c>
      <c r="D562" s="137" t="s">
        <v>757</v>
      </c>
      <c r="E562" s="84" t="s">
        <v>758</v>
      </c>
      <c r="F562" s="107" t="s">
        <v>294</v>
      </c>
      <c r="G562" s="114"/>
      <c r="H562" s="124">
        <v>236250</v>
      </c>
      <c r="I562" s="115">
        <f t="shared" si="20"/>
        <v>90414974.099999979</v>
      </c>
      <c r="J562" s="27"/>
      <c r="K562" s="27"/>
    </row>
    <row r="563" spans="1:11" ht="23.25" x14ac:dyDescent="0.25">
      <c r="A563" s="84" t="s">
        <v>664</v>
      </c>
      <c r="B563" s="27" t="s">
        <v>559</v>
      </c>
      <c r="C563" s="136" t="s">
        <v>759</v>
      </c>
      <c r="D563" s="137" t="s">
        <v>760</v>
      </c>
      <c r="E563" s="84" t="s">
        <v>761</v>
      </c>
      <c r="F563" s="107" t="s">
        <v>294</v>
      </c>
      <c r="G563" s="114"/>
      <c r="H563" s="124">
        <v>204000</v>
      </c>
      <c r="I563" s="115">
        <f t="shared" si="20"/>
        <v>90210974.099999979</v>
      </c>
      <c r="J563" s="27"/>
      <c r="K563" s="27"/>
    </row>
    <row r="564" spans="1:11" ht="23.25" x14ac:dyDescent="0.25">
      <c r="A564" s="84" t="s">
        <v>664</v>
      </c>
      <c r="B564" s="27" t="s">
        <v>559</v>
      </c>
      <c r="C564" s="136" t="s">
        <v>762</v>
      </c>
      <c r="D564" s="137" t="s">
        <v>760</v>
      </c>
      <c r="E564" s="84" t="s">
        <v>763</v>
      </c>
      <c r="F564" s="107" t="s">
        <v>294</v>
      </c>
      <c r="G564" s="114"/>
      <c r="H564" s="124">
        <v>1374000</v>
      </c>
      <c r="I564" s="115">
        <f t="shared" si="20"/>
        <v>88836974.099999979</v>
      </c>
      <c r="J564" s="27"/>
      <c r="K564" s="27"/>
    </row>
    <row r="565" spans="1:11" ht="23.25" x14ac:dyDescent="0.25">
      <c r="A565" s="84" t="s">
        <v>664</v>
      </c>
      <c r="B565" s="27" t="s">
        <v>559</v>
      </c>
      <c r="C565" s="136" t="s">
        <v>764</v>
      </c>
      <c r="D565" s="137" t="s">
        <v>760</v>
      </c>
      <c r="E565" s="84" t="s">
        <v>765</v>
      </c>
      <c r="F565" s="107" t="s">
        <v>294</v>
      </c>
      <c r="G565" s="114"/>
      <c r="H565" s="124">
        <v>439800</v>
      </c>
      <c r="I565" s="115">
        <f t="shared" si="20"/>
        <v>88397174.099999979</v>
      </c>
      <c r="J565" s="27"/>
      <c r="K565" s="27"/>
    </row>
    <row r="566" spans="1:11" ht="23.25" x14ac:dyDescent="0.25">
      <c r="A566" s="84" t="s">
        <v>664</v>
      </c>
      <c r="B566" s="27" t="s">
        <v>559</v>
      </c>
      <c r="C566" s="136" t="s">
        <v>766</v>
      </c>
      <c r="D566" s="137" t="s">
        <v>767</v>
      </c>
      <c r="E566" s="84" t="s">
        <v>768</v>
      </c>
      <c r="F566" s="107" t="s">
        <v>294</v>
      </c>
      <c r="G566" s="114"/>
      <c r="H566" s="124">
        <v>9522500</v>
      </c>
      <c r="I566" s="115">
        <f t="shared" si="20"/>
        <v>78874674.099999979</v>
      </c>
      <c r="J566" s="27"/>
      <c r="K566" s="27"/>
    </row>
    <row r="567" spans="1:11" ht="23.25" x14ac:dyDescent="0.25">
      <c r="A567" s="84" t="s">
        <v>664</v>
      </c>
      <c r="B567" s="27"/>
      <c r="C567" s="136" t="s">
        <v>769</v>
      </c>
      <c r="D567" s="137" t="s">
        <v>770</v>
      </c>
      <c r="E567" s="84" t="s">
        <v>771</v>
      </c>
      <c r="F567" s="107" t="s">
        <v>294</v>
      </c>
      <c r="G567" s="114"/>
      <c r="H567" s="124">
        <v>185519.4</v>
      </c>
      <c r="I567" s="115">
        <f t="shared" si="20"/>
        <v>78689154.699999973</v>
      </c>
      <c r="J567" s="27"/>
      <c r="K567" s="27"/>
    </row>
    <row r="568" spans="1:11" ht="34.5" x14ac:dyDescent="0.25">
      <c r="A568" s="84" t="s">
        <v>664</v>
      </c>
      <c r="B568" s="27"/>
      <c r="C568" s="136" t="s">
        <v>772</v>
      </c>
      <c r="D568" s="137" t="s">
        <v>773</v>
      </c>
      <c r="E568" s="84" t="s">
        <v>774</v>
      </c>
      <c r="F568" s="107" t="s">
        <v>294</v>
      </c>
      <c r="G568" s="114"/>
      <c r="H568" s="124">
        <v>23544.36</v>
      </c>
      <c r="I568" s="115">
        <f t="shared" si="20"/>
        <v>78665610.339999974</v>
      </c>
      <c r="J568" s="27"/>
      <c r="K568" s="27"/>
    </row>
    <row r="569" spans="1:11" ht="33.75" x14ac:dyDescent="0.25">
      <c r="A569" s="107" t="s">
        <v>664</v>
      </c>
      <c r="B569" s="104"/>
      <c r="C569" s="105" t="s">
        <v>775</v>
      </c>
      <c r="D569" s="106" t="s">
        <v>776</v>
      </c>
      <c r="E569" s="107" t="s">
        <v>777</v>
      </c>
      <c r="F569" s="107" t="s">
        <v>294</v>
      </c>
      <c r="G569" s="120"/>
      <c r="H569" s="129">
        <v>35000</v>
      </c>
      <c r="I569" s="109">
        <f t="shared" si="20"/>
        <v>78630610.339999974</v>
      </c>
      <c r="J569" s="27"/>
      <c r="K569" s="27"/>
    </row>
    <row r="570" spans="1:11" ht="22.5" x14ac:dyDescent="0.25">
      <c r="A570" s="107" t="s">
        <v>664</v>
      </c>
      <c r="B570" s="104"/>
      <c r="C570" s="105" t="s">
        <v>775</v>
      </c>
      <c r="D570" s="106" t="s">
        <v>778</v>
      </c>
      <c r="E570" s="107" t="s">
        <v>779</v>
      </c>
      <c r="F570" s="107" t="s">
        <v>294</v>
      </c>
      <c r="G570" s="120"/>
      <c r="H570" s="129">
        <v>28000</v>
      </c>
      <c r="I570" s="109">
        <f t="shared" si="20"/>
        <v>78602610.339999974</v>
      </c>
      <c r="J570" s="27"/>
      <c r="K570" s="27"/>
    </row>
    <row r="571" spans="1:11" ht="33.75" x14ac:dyDescent="0.25">
      <c r="A571" s="107" t="s">
        <v>664</v>
      </c>
      <c r="B571" s="104"/>
      <c r="C571" s="105" t="s">
        <v>772</v>
      </c>
      <c r="D571" s="106" t="s">
        <v>780</v>
      </c>
      <c r="E571" s="107" t="s">
        <v>781</v>
      </c>
      <c r="F571" s="107" t="s">
        <v>294</v>
      </c>
      <c r="G571" s="120"/>
      <c r="H571" s="129">
        <v>94177.44</v>
      </c>
      <c r="I571" s="110">
        <f t="shared" si="20"/>
        <v>78508432.899999976</v>
      </c>
      <c r="J571" s="27"/>
      <c r="K571" s="27"/>
    </row>
    <row r="572" spans="1:11" x14ac:dyDescent="0.25">
      <c r="A572" s="84" t="s">
        <v>782</v>
      </c>
      <c r="B572" s="27"/>
      <c r="C572" s="34" t="s">
        <v>354</v>
      </c>
      <c r="D572" s="112" t="s">
        <v>783</v>
      </c>
      <c r="E572" s="73">
        <v>211278</v>
      </c>
      <c r="F572" s="107" t="s">
        <v>294</v>
      </c>
      <c r="G572" s="113">
        <v>10400</v>
      </c>
      <c r="H572" s="114"/>
      <c r="I572" s="115">
        <f>+I571+G572</f>
        <v>78518832.899999976</v>
      </c>
      <c r="J572" s="27"/>
      <c r="K572" s="27"/>
    </row>
    <row r="573" spans="1:11" x14ac:dyDescent="0.25">
      <c r="A573" s="84" t="s">
        <v>782</v>
      </c>
      <c r="B573" s="27"/>
      <c r="C573" s="34" t="s">
        <v>354</v>
      </c>
      <c r="D573" s="112" t="s">
        <v>784</v>
      </c>
      <c r="E573" s="73">
        <v>211281</v>
      </c>
      <c r="F573" s="107" t="s">
        <v>294</v>
      </c>
      <c r="G573" s="113">
        <v>7500</v>
      </c>
      <c r="H573" s="114"/>
      <c r="I573" s="115">
        <f t="shared" ref="I573:I604" si="21">+I572+G573</f>
        <v>78526332.899999976</v>
      </c>
      <c r="J573" s="27"/>
      <c r="K573" s="27"/>
    </row>
    <row r="574" spans="1:11" x14ac:dyDescent="0.25">
      <c r="A574" s="84" t="s">
        <v>782</v>
      </c>
      <c r="B574" s="27"/>
      <c r="C574" s="34" t="s">
        <v>70</v>
      </c>
      <c r="D574" s="112" t="s">
        <v>785</v>
      </c>
      <c r="E574" s="73">
        <v>211399</v>
      </c>
      <c r="F574" s="107" t="s">
        <v>294</v>
      </c>
      <c r="G574" s="113">
        <v>56600</v>
      </c>
      <c r="H574" s="114"/>
      <c r="I574" s="115">
        <f t="shared" si="21"/>
        <v>78582932.899999976</v>
      </c>
      <c r="J574" s="27"/>
      <c r="K574" s="27"/>
    </row>
    <row r="575" spans="1:11" x14ac:dyDescent="0.25">
      <c r="A575" s="84" t="s">
        <v>782</v>
      </c>
      <c r="B575" s="27"/>
      <c r="C575" s="34" t="s">
        <v>70</v>
      </c>
      <c r="D575" s="112" t="s">
        <v>785</v>
      </c>
      <c r="E575" s="73">
        <v>211449</v>
      </c>
      <c r="F575" s="107" t="s">
        <v>294</v>
      </c>
      <c r="G575" s="113">
        <v>4000</v>
      </c>
      <c r="H575" s="114"/>
      <c r="I575" s="115">
        <f t="shared" si="21"/>
        <v>78586932.899999976</v>
      </c>
      <c r="J575" s="27"/>
      <c r="K575" s="27"/>
    </row>
    <row r="576" spans="1:11" x14ac:dyDescent="0.25">
      <c r="A576" s="84" t="s">
        <v>782</v>
      </c>
      <c r="B576" s="27"/>
      <c r="C576" s="34" t="s">
        <v>354</v>
      </c>
      <c r="D576" s="112" t="s">
        <v>783</v>
      </c>
      <c r="E576" s="73">
        <v>211707</v>
      </c>
      <c r="F576" s="107" t="s">
        <v>294</v>
      </c>
      <c r="G576" s="113">
        <v>2500</v>
      </c>
      <c r="H576" s="114"/>
      <c r="I576" s="115">
        <f t="shared" si="21"/>
        <v>78589432.899999976</v>
      </c>
      <c r="J576" s="27"/>
      <c r="K576" s="27"/>
    </row>
    <row r="577" spans="1:11" x14ac:dyDescent="0.25">
      <c r="A577" s="84" t="s">
        <v>782</v>
      </c>
      <c r="B577" s="27"/>
      <c r="C577" s="34" t="s">
        <v>354</v>
      </c>
      <c r="D577" s="112" t="s">
        <v>783</v>
      </c>
      <c r="E577" s="73">
        <v>211668</v>
      </c>
      <c r="F577" s="107" t="s">
        <v>294</v>
      </c>
      <c r="G577" s="113">
        <v>35000</v>
      </c>
      <c r="H577" s="114"/>
      <c r="I577" s="115">
        <f t="shared" si="21"/>
        <v>78624432.899999976</v>
      </c>
      <c r="J577" s="27"/>
      <c r="K577" s="27"/>
    </row>
    <row r="578" spans="1:11" x14ac:dyDescent="0.25">
      <c r="A578" s="84" t="s">
        <v>782</v>
      </c>
      <c r="B578" s="27"/>
      <c r="C578" s="34" t="s">
        <v>354</v>
      </c>
      <c r="D578" s="112" t="s">
        <v>783</v>
      </c>
      <c r="E578" s="73">
        <v>211716</v>
      </c>
      <c r="F578" s="107" t="s">
        <v>294</v>
      </c>
      <c r="G578" s="113">
        <v>2500</v>
      </c>
      <c r="H578" s="114"/>
      <c r="I578" s="115">
        <f t="shared" si="21"/>
        <v>78626932.899999976</v>
      </c>
      <c r="J578" s="27"/>
      <c r="K578" s="27"/>
    </row>
    <row r="579" spans="1:11" x14ac:dyDescent="0.25">
      <c r="A579" s="84" t="s">
        <v>782</v>
      </c>
      <c r="B579" s="27"/>
      <c r="C579" s="34" t="s">
        <v>354</v>
      </c>
      <c r="D579" s="112" t="s">
        <v>783</v>
      </c>
      <c r="E579" s="73">
        <v>211719</v>
      </c>
      <c r="F579" s="107" t="s">
        <v>294</v>
      </c>
      <c r="G579" s="113">
        <v>2500</v>
      </c>
      <c r="H579" s="114"/>
      <c r="I579" s="115">
        <f t="shared" si="21"/>
        <v>78629432.899999976</v>
      </c>
      <c r="J579" s="27"/>
      <c r="K579" s="27"/>
    </row>
    <row r="580" spans="1:11" x14ac:dyDescent="0.25">
      <c r="A580" s="84" t="s">
        <v>782</v>
      </c>
      <c r="B580" s="27"/>
      <c r="C580" s="34" t="s">
        <v>354</v>
      </c>
      <c r="D580" s="112" t="s">
        <v>783</v>
      </c>
      <c r="E580" s="73">
        <v>211722</v>
      </c>
      <c r="F580" s="107" t="s">
        <v>294</v>
      </c>
      <c r="G580" s="113">
        <v>2500</v>
      </c>
      <c r="H580" s="114"/>
      <c r="I580" s="115">
        <f t="shared" si="21"/>
        <v>78631932.899999976</v>
      </c>
      <c r="J580" s="27"/>
      <c r="K580" s="27"/>
    </row>
    <row r="581" spans="1:11" x14ac:dyDescent="0.25">
      <c r="A581" s="84" t="s">
        <v>782</v>
      </c>
      <c r="B581" s="27"/>
      <c r="C581" s="34" t="s">
        <v>354</v>
      </c>
      <c r="D581" s="112" t="s">
        <v>783</v>
      </c>
      <c r="E581" s="73">
        <v>211725</v>
      </c>
      <c r="F581" s="107" t="s">
        <v>294</v>
      </c>
      <c r="G581" s="113">
        <v>2500</v>
      </c>
      <c r="H581" s="114"/>
      <c r="I581" s="115">
        <f t="shared" si="21"/>
        <v>78634432.899999976</v>
      </c>
      <c r="J581" s="27"/>
      <c r="K581" s="27"/>
    </row>
    <row r="582" spans="1:11" x14ac:dyDescent="0.25">
      <c r="A582" s="84" t="s">
        <v>782</v>
      </c>
      <c r="B582" s="27"/>
      <c r="C582" s="34" t="s">
        <v>354</v>
      </c>
      <c r="D582" s="112" t="s">
        <v>783</v>
      </c>
      <c r="E582" s="73">
        <v>211726</v>
      </c>
      <c r="F582" s="107" t="s">
        <v>294</v>
      </c>
      <c r="G582" s="113">
        <v>5000</v>
      </c>
      <c r="H582" s="114"/>
      <c r="I582" s="115">
        <f t="shared" si="21"/>
        <v>78639432.899999976</v>
      </c>
      <c r="J582" s="27"/>
      <c r="K582" s="27"/>
    </row>
    <row r="583" spans="1:11" x14ac:dyDescent="0.25">
      <c r="A583" s="84" t="s">
        <v>782</v>
      </c>
      <c r="B583" s="27"/>
      <c r="C583" s="34" t="s">
        <v>354</v>
      </c>
      <c r="D583" s="112" t="s">
        <v>783</v>
      </c>
      <c r="E583" s="73">
        <v>211735</v>
      </c>
      <c r="F583" s="107" t="s">
        <v>294</v>
      </c>
      <c r="G583" s="113">
        <v>2500</v>
      </c>
      <c r="H583" s="114"/>
      <c r="I583" s="115">
        <f t="shared" si="21"/>
        <v>78641932.899999976</v>
      </c>
      <c r="J583" s="27"/>
      <c r="K583" s="27"/>
    </row>
    <row r="584" spans="1:11" x14ac:dyDescent="0.25">
      <c r="A584" s="84" t="s">
        <v>782</v>
      </c>
      <c r="B584" s="27"/>
      <c r="C584" s="34" t="s">
        <v>354</v>
      </c>
      <c r="D584" s="112" t="s">
        <v>783</v>
      </c>
      <c r="E584" s="73">
        <v>211609</v>
      </c>
      <c r="F584" s="107" t="s">
        <v>294</v>
      </c>
      <c r="G584" s="113">
        <v>168000</v>
      </c>
      <c r="H584" s="114"/>
      <c r="I584" s="115">
        <f t="shared" si="21"/>
        <v>78809932.899999976</v>
      </c>
      <c r="J584" s="27"/>
      <c r="K584" s="27"/>
    </row>
    <row r="585" spans="1:11" x14ac:dyDescent="0.25">
      <c r="A585" s="84" t="s">
        <v>782</v>
      </c>
      <c r="B585" s="27"/>
      <c r="C585" s="34" t="s">
        <v>359</v>
      </c>
      <c r="D585" s="112" t="s">
        <v>786</v>
      </c>
      <c r="E585" s="73">
        <v>211309</v>
      </c>
      <c r="F585" s="107" t="s">
        <v>294</v>
      </c>
      <c r="G585" s="113">
        <v>54000</v>
      </c>
      <c r="H585" s="114"/>
      <c r="I585" s="115">
        <f t="shared" si="21"/>
        <v>78863932.899999976</v>
      </c>
      <c r="J585" s="27"/>
      <c r="K585" s="27"/>
    </row>
    <row r="586" spans="1:11" x14ac:dyDescent="0.25">
      <c r="A586" s="84" t="s">
        <v>782</v>
      </c>
      <c r="B586" s="27"/>
      <c r="C586" s="34" t="s">
        <v>299</v>
      </c>
      <c r="D586" s="112" t="s">
        <v>785</v>
      </c>
      <c r="E586" s="73">
        <v>202998</v>
      </c>
      <c r="F586" s="107" t="s">
        <v>294</v>
      </c>
      <c r="G586" s="113">
        <v>141780</v>
      </c>
      <c r="H586" s="114"/>
      <c r="I586" s="115">
        <f t="shared" si="21"/>
        <v>79005712.899999976</v>
      </c>
      <c r="J586" s="27"/>
      <c r="K586" s="27"/>
    </row>
    <row r="587" spans="1:11" x14ac:dyDescent="0.25">
      <c r="A587" s="84" t="s">
        <v>782</v>
      </c>
      <c r="B587" s="27"/>
      <c r="C587" s="34" t="s">
        <v>787</v>
      </c>
      <c r="D587" s="112" t="s">
        <v>783</v>
      </c>
      <c r="E587" s="73">
        <v>211875</v>
      </c>
      <c r="F587" s="107" t="s">
        <v>294</v>
      </c>
      <c r="G587" s="113">
        <v>12500</v>
      </c>
      <c r="H587" s="114"/>
      <c r="I587" s="115">
        <f t="shared" si="21"/>
        <v>79018212.899999976</v>
      </c>
      <c r="J587" s="27"/>
      <c r="K587" s="27"/>
    </row>
    <row r="588" spans="1:11" x14ac:dyDescent="0.25">
      <c r="A588" s="84" t="s">
        <v>782</v>
      </c>
      <c r="B588" s="27"/>
      <c r="C588" s="34" t="s">
        <v>787</v>
      </c>
      <c r="D588" s="112" t="s">
        <v>783</v>
      </c>
      <c r="E588" s="73">
        <v>211879</v>
      </c>
      <c r="F588" s="107" t="s">
        <v>294</v>
      </c>
      <c r="G588" s="113">
        <v>2500</v>
      </c>
      <c r="H588" s="114"/>
      <c r="I588" s="115">
        <f t="shared" si="21"/>
        <v>79020712.899999976</v>
      </c>
      <c r="J588" s="27"/>
      <c r="K588" s="27"/>
    </row>
    <row r="589" spans="1:11" x14ac:dyDescent="0.25">
      <c r="A589" s="84" t="s">
        <v>782</v>
      </c>
      <c r="B589" s="27"/>
      <c r="C589" s="34" t="s">
        <v>299</v>
      </c>
      <c r="D589" s="112" t="s">
        <v>788</v>
      </c>
      <c r="E589" s="73">
        <v>252383</v>
      </c>
      <c r="F589" s="107" t="s">
        <v>294</v>
      </c>
      <c r="G589" s="113">
        <v>30000</v>
      </c>
      <c r="H589" s="114"/>
      <c r="I589" s="115">
        <f t="shared" si="21"/>
        <v>79050712.899999976</v>
      </c>
      <c r="J589" s="27"/>
      <c r="K589" s="27"/>
    </row>
    <row r="590" spans="1:11" x14ac:dyDescent="0.25">
      <c r="A590" s="84" t="s">
        <v>782</v>
      </c>
      <c r="B590" s="27"/>
      <c r="C590" s="34" t="s">
        <v>299</v>
      </c>
      <c r="D590" s="112" t="s">
        <v>789</v>
      </c>
      <c r="E590" s="73">
        <v>252574</v>
      </c>
      <c r="F590" s="107" t="s">
        <v>294</v>
      </c>
      <c r="G590" s="113">
        <v>21600</v>
      </c>
      <c r="H590" s="114"/>
      <c r="I590" s="115">
        <f t="shared" si="21"/>
        <v>79072312.899999976</v>
      </c>
      <c r="J590" s="27"/>
      <c r="K590" s="27"/>
    </row>
    <row r="591" spans="1:11" x14ac:dyDescent="0.25">
      <c r="A591" s="84" t="s">
        <v>782</v>
      </c>
      <c r="B591" s="27"/>
      <c r="C591" s="34" t="s">
        <v>299</v>
      </c>
      <c r="D591" s="112" t="s">
        <v>790</v>
      </c>
      <c r="E591" s="73">
        <v>211142</v>
      </c>
      <c r="F591" s="107" t="s">
        <v>294</v>
      </c>
      <c r="G591" s="113">
        <v>44250</v>
      </c>
      <c r="H591" s="114"/>
      <c r="I591" s="115">
        <f t="shared" si="21"/>
        <v>79116562.899999976</v>
      </c>
      <c r="J591" s="27"/>
      <c r="K591" s="27"/>
    </row>
    <row r="592" spans="1:11" x14ac:dyDescent="0.25">
      <c r="A592" s="84" t="s">
        <v>782</v>
      </c>
      <c r="B592" s="27"/>
      <c r="C592" s="34" t="s">
        <v>299</v>
      </c>
      <c r="D592" s="112" t="s">
        <v>790</v>
      </c>
      <c r="E592" s="73">
        <v>202692</v>
      </c>
      <c r="F592" s="107" t="s">
        <v>294</v>
      </c>
      <c r="G592" s="113">
        <v>47280</v>
      </c>
      <c r="H592" s="114"/>
      <c r="I592" s="115">
        <f t="shared" si="21"/>
        <v>79163842.899999976</v>
      </c>
      <c r="J592" s="27"/>
      <c r="K592" s="27"/>
    </row>
    <row r="593" spans="1:11" x14ac:dyDescent="0.25">
      <c r="A593" s="84" t="s">
        <v>782</v>
      </c>
      <c r="B593" s="27"/>
      <c r="C593" s="34" t="s">
        <v>299</v>
      </c>
      <c r="D593" s="112" t="s">
        <v>790</v>
      </c>
      <c r="E593" s="73">
        <v>202773</v>
      </c>
      <c r="F593" s="107" t="s">
        <v>294</v>
      </c>
      <c r="G593" s="113">
        <v>47250</v>
      </c>
      <c r="H593" s="114"/>
      <c r="I593" s="115">
        <f t="shared" si="21"/>
        <v>79211092.899999976</v>
      </c>
      <c r="J593" s="27"/>
      <c r="K593" s="27"/>
    </row>
    <row r="594" spans="1:11" x14ac:dyDescent="0.25">
      <c r="A594" s="84" t="s">
        <v>782</v>
      </c>
      <c r="B594" s="27"/>
      <c r="C594" s="34" t="s">
        <v>299</v>
      </c>
      <c r="D594" s="112" t="s">
        <v>790</v>
      </c>
      <c r="E594" s="73">
        <v>202859</v>
      </c>
      <c r="F594" s="107" t="s">
        <v>294</v>
      </c>
      <c r="G594" s="113">
        <v>28350</v>
      </c>
      <c r="H594" s="114"/>
      <c r="I594" s="115">
        <f t="shared" si="21"/>
        <v>79239442.899999976</v>
      </c>
      <c r="J594" s="27"/>
      <c r="K594" s="27"/>
    </row>
    <row r="595" spans="1:11" x14ac:dyDescent="0.25">
      <c r="A595" s="84" t="s">
        <v>782</v>
      </c>
      <c r="B595" s="27"/>
      <c r="C595" s="34" t="s">
        <v>70</v>
      </c>
      <c r="D595" s="112" t="s">
        <v>70</v>
      </c>
      <c r="E595" s="73">
        <v>211149</v>
      </c>
      <c r="F595" s="107" t="s">
        <v>294</v>
      </c>
      <c r="G595" s="113">
        <v>84000</v>
      </c>
      <c r="H595" s="114"/>
      <c r="I595" s="115">
        <f t="shared" si="21"/>
        <v>79323442.899999976</v>
      </c>
      <c r="J595" s="27"/>
      <c r="K595" s="27"/>
    </row>
    <row r="596" spans="1:11" x14ac:dyDescent="0.25">
      <c r="A596" s="84" t="s">
        <v>782</v>
      </c>
      <c r="B596" s="27"/>
      <c r="C596" s="34" t="s">
        <v>299</v>
      </c>
      <c r="D596" s="112" t="s">
        <v>789</v>
      </c>
      <c r="E596" s="73">
        <v>211173</v>
      </c>
      <c r="F596" s="107" t="s">
        <v>294</v>
      </c>
      <c r="G596" s="113">
        <v>8000</v>
      </c>
      <c r="H596" s="114"/>
      <c r="I596" s="115">
        <f t="shared" si="21"/>
        <v>79331442.899999976</v>
      </c>
      <c r="J596" s="27"/>
      <c r="K596" s="27"/>
    </row>
    <row r="597" spans="1:11" x14ac:dyDescent="0.25">
      <c r="A597" s="84" t="s">
        <v>782</v>
      </c>
      <c r="B597" s="27"/>
      <c r="C597" s="34" t="s">
        <v>70</v>
      </c>
      <c r="D597" s="112" t="s">
        <v>70</v>
      </c>
      <c r="E597" s="73">
        <v>211444</v>
      </c>
      <c r="F597" s="107" t="s">
        <v>294</v>
      </c>
      <c r="G597" s="113">
        <v>2400</v>
      </c>
      <c r="H597" s="114"/>
      <c r="I597" s="115">
        <f t="shared" si="21"/>
        <v>79333842.899999976</v>
      </c>
      <c r="J597" s="27"/>
      <c r="K597" s="27"/>
    </row>
    <row r="598" spans="1:11" x14ac:dyDescent="0.25">
      <c r="A598" s="84" t="s">
        <v>782</v>
      </c>
      <c r="B598" s="27"/>
      <c r="C598" s="34" t="s">
        <v>70</v>
      </c>
      <c r="D598" s="112" t="s">
        <v>70</v>
      </c>
      <c r="E598" s="73">
        <v>211447</v>
      </c>
      <c r="F598" s="107" t="s">
        <v>294</v>
      </c>
      <c r="G598" s="113">
        <v>12000</v>
      </c>
      <c r="H598" s="114"/>
      <c r="I598" s="115">
        <f t="shared" si="21"/>
        <v>79345842.899999976</v>
      </c>
      <c r="J598" s="27"/>
      <c r="K598" s="27"/>
    </row>
    <row r="599" spans="1:11" x14ac:dyDescent="0.25">
      <c r="A599" s="84" t="s">
        <v>782</v>
      </c>
      <c r="B599" s="27"/>
      <c r="C599" s="34" t="s">
        <v>299</v>
      </c>
      <c r="D599" s="112" t="s">
        <v>791</v>
      </c>
      <c r="E599" s="73">
        <v>202811</v>
      </c>
      <c r="F599" s="107" t="s">
        <v>294</v>
      </c>
      <c r="G599" s="113">
        <v>92550</v>
      </c>
      <c r="H599" s="114"/>
      <c r="I599" s="115">
        <f t="shared" si="21"/>
        <v>79438392.899999976</v>
      </c>
      <c r="J599" s="27"/>
      <c r="K599" s="27"/>
    </row>
    <row r="600" spans="1:11" x14ac:dyDescent="0.25">
      <c r="A600" s="84" t="s">
        <v>782</v>
      </c>
      <c r="B600" s="27"/>
      <c r="C600" s="34" t="s">
        <v>299</v>
      </c>
      <c r="D600" s="112" t="s">
        <v>791</v>
      </c>
      <c r="E600" s="73">
        <v>202794</v>
      </c>
      <c r="F600" s="107" t="s">
        <v>294</v>
      </c>
      <c r="G600" s="113">
        <v>92400</v>
      </c>
      <c r="H600" s="114"/>
      <c r="I600" s="115">
        <f t="shared" si="21"/>
        <v>79530792.899999976</v>
      </c>
      <c r="J600" s="27"/>
      <c r="K600" s="27"/>
    </row>
    <row r="601" spans="1:11" x14ac:dyDescent="0.25">
      <c r="A601" s="84" t="s">
        <v>782</v>
      </c>
      <c r="B601" s="27"/>
      <c r="C601" s="34" t="s">
        <v>299</v>
      </c>
      <c r="D601" s="112" t="s">
        <v>791</v>
      </c>
      <c r="E601" s="73">
        <v>252726</v>
      </c>
      <c r="F601" s="107" t="s">
        <v>294</v>
      </c>
      <c r="G601" s="113">
        <v>28380</v>
      </c>
      <c r="H601" s="114"/>
      <c r="I601" s="115">
        <f t="shared" si="21"/>
        <v>79559172.899999976</v>
      </c>
      <c r="J601" s="27"/>
      <c r="K601" s="27"/>
    </row>
    <row r="602" spans="1:11" x14ac:dyDescent="0.25">
      <c r="A602" s="84" t="s">
        <v>782</v>
      </c>
      <c r="B602" s="27"/>
      <c r="C602" s="34" t="s">
        <v>299</v>
      </c>
      <c r="D602" s="112" t="s">
        <v>791</v>
      </c>
      <c r="E602" s="73">
        <v>252137</v>
      </c>
      <c r="F602" s="107" t="s">
        <v>294</v>
      </c>
      <c r="G602" s="113">
        <v>588588</v>
      </c>
      <c r="H602" s="114"/>
      <c r="I602" s="115">
        <f t="shared" si="21"/>
        <v>80147760.899999976</v>
      </c>
      <c r="J602" s="27"/>
      <c r="K602" s="27"/>
    </row>
    <row r="603" spans="1:11" x14ac:dyDescent="0.25">
      <c r="A603" s="84" t="s">
        <v>782</v>
      </c>
      <c r="B603" s="27"/>
      <c r="C603" s="34" t="s">
        <v>359</v>
      </c>
      <c r="D603" s="112" t="s">
        <v>792</v>
      </c>
      <c r="E603" s="73">
        <v>252556</v>
      </c>
      <c r="F603" s="107" t="s">
        <v>294</v>
      </c>
      <c r="G603" s="113">
        <v>124350</v>
      </c>
      <c r="H603" s="114"/>
      <c r="I603" s="115">
        <f t="shared" si="21"/>
        <v>80272110.899999976</v>
      </c>
      <c r="J603" s="27"/>
      <c r="K603" s="27"/>
    </row>
    <row r="604" spans="1:11" x14ac:dyDescent="0.25">
      <c r="A604" s="84" t="s">
        <v>782</v>
      </c>
      <c r="B604" s="27"/>
      <c r="C604" s="34" t="s">
        <v>70</v>
      </c>
      <c r="D604" s="112" t="s">
        <v>70</v>
      </c>
      <c r="E604" s="73">
        <v>211536</v>
      </c>
      <c r="F604" s="107" t="s">
        <v>294</v>
      </c>
      <c r="G604" s="113">
        <v>230475</v>
      </c>
      <c r="H604" s="114"/>
      <c r="I604" s="115">
        <f t="shared" si="21"/>
        <v>80502585.899999976</v>
      </c>
      <c r="J604" s="27"/>
      <c r="K604" s="27"/>
    </row>
    <row r="605" spans="1:11" ht="22.5" x14ac:dyDescent="0.25">
      <c r="A605" s="140" t="s">
        <v>782</v>
      </c>
      <c r="B605" s="138" t="s">
        <v>559</v>
      </c>
      <c r="C605" s="117" t="s">
        <v>793</v>
      </c>
      <c r="D605" s="117" t="s">
        <v>794</v>
      </c>
      <c r="E605" s="140" t="s">
        <v>795</v>
      </c>
      <c r="F605" s="140" t="s">
        <v>294</v>
      </c>
      <c r="G605" s="141"/>
      <c r="H605" s="141">
        <v>389142</v>
      </c>
      <c r="I605" s="115">
        <f>+I604-H605</f>
        <v>80113443.899999976</v>
      </c>
      <c r="J605" s="27"/>
      <c r="K605" s="27"/>
    </row>
    <row r="606" spans="1:11" ht="22.5" x14ac:dyDescent="0.25">
      <c r="A606" s="140" t="s">
        <v>782</v>
      </c>
      <c r="B606" s="138" t="s">
        <v>559</v>
      </c>
      <c r="C606" s="117" t="s">
        <v>796</v>
      </c>
      <c r="D606" s="117" t="s">
        <v>794</v>
      </c>
      <c r="E606" s="140" t="s">
        <v>797</v>
      </c>
      <c r="F606" s="140" t="s">
        <v>294</v>
      </c>
      <c r="G606" s="141"/>
      <c r="H606" s="141">
        <v>216000</v>
      </c>
      <c r="I606" s="115">
        <f t="shared" ref="I606:I669" si="22">+I605-H606</f>
        <v>79897443.899999976</v>
      </c>
      <c r="J606" s="27"/>
      <c r="K606" s="27"/>
    </row>
    <row r="607" spans="1:11" ht="22.5" x14ac:dyDescent="0.25">
      <c r="A607" s="140" t="s">
        <v>782</v>
      </c>
      <c r="B607" s="138" t="s">
        <v>559</v>
      </c>
      <c r="C607" s="117" t="s">
        <v>798</v>
      </c>
      <c r="D607" s="117" t="s">
        <v>794</v>
      </c>
      <c r="E607" s="140" t="s">
        <v>799</v>
      </c>
      <c r="F607" s="140" t="s">
        <v>294</v>
      </c>
      <c r="G607" s="141"/>
      <c r="H607" s="141">
        <v>720000</v>
      </c>
      <c r="I607" s="115">
        <f t="shared" si="22"/>
        <v>79177443.899999976</v>
      </c>
      <c r="J607" s="27"/>
      <c r="K607" s="27"/>
    </row>
    <row r="608" spans="1:11" ht="22.5" x14ac:dyDescent="0.25">
      <c r="A608" s="140" t="s">
        <v>782</v>
      </c>
      <c r="B608" s="138" t="s">
        <v>559</v>
      </c>
      <c r="C608" s="117" t="s">
        <v>800</v>
      </c>
      <c r="D608" s="117" t="s">
        <v>794</v>
      </c>
      <c r="E608" s="140" t="s">
        <v>801</v>
      </c>
      <c r="F608" s="140" t="s">
        <v>294</v>
      </c>
      <c r="G608" s="141"/>
      <c r="H608" s="141">
        <v>176490</v>
      </c>
      <c r="I608" s="115">
        <f t="shared" si="22"/>
        <v>79000953.899999976</v>
      </c>
      <c r="J608" s="27"/>
      <c r="K608" s="27"/>
    </row>
    <row r="609" spans="1:11" ht="22.5" x14ac:dyDescent="0.25">
      <c r="A609" s="140" t="s">
        <v>782</v>
      </c>
      <c r="B609" s="138" t="s">
        <v>559</v>
      </c>
      <c r="C609" s="117" t="s">
        <v>802</v>
      </c>
      <c r="D609" s="117" t="s">
        <v>794</v>
      </c>
      <c r="E609" s="140" t="s">
        <v>803</v>
      </c>
      <c r="F609" s="140" t="s">
        <v>294</v>
      </c>
      <c r="G609" s="141"/>
      <c r="H609" s="141">
        <v>786642</v>
      </c>
      <c r="I609" s="115">
        <f t="shared" si="22"/>
        <v>78214311.899999976</v>
      </c>
      <c r="J609" s="27"/>
      <c r="K609" s="27"/>
    </row>
    <row r="610" spans="1:11" ht="22.5" x14ac:dyDescent="0.25">
      <c r="A610" s="140" t="s">
        <v>782</v>
      </c>
      <c r="B610" s="138" t="s">
        <v>559</v>
      </c>
      <c r="C610" s="117" t="s">
        <v>804</v>
      </c>
      <c r="D610" s="117" t="s">
        <v>794</v>
      </c>
      <c r="E610" s="140" t="s">
        <v>805</v>
      </c>
      <c r="F610" s="140" t="s">
        <v>294</v>
      </c>
      <c r="G610" s="141"/>
      <c r="H610" s="141">
        <v>156372</v>
      </c>
      <c r="I610" s="115">
        <f t="shared" si="22"/>
        <v>78057939.899999976</v>
      </c>
      <c r="J610" s="27"/>
      <c r="K610" s="27"/>
    </row>
    <row r="611" spans="1:11" ht="22.5" x14ac:dyDescent="0.25">
      <c r="A611" s="140" t="s">
        <v>782</v>
      </c>
      <c r="B611" s="138" t="s">
        <v>559</v>
      </c>
      <c r="C611" s="117" t="s">
        <v>806</v>
      </c>
      <c r="D611" s="117" t="s">
        <v>794</v>
      </c>
      <c r="E611" s="140" t="s">
        <v>807</v>
      </c>
      <c r="F611" s="140" t="s">
        <v>294</v>
      </c>
      <c r="G611" s="141"/>
      <c r="H611" s="141">
        <v>197304</v>
      </c>
      <c r="I611" s="115">
        <f t="shared" si="22"/>
        <v>77860635.899999976</v>
      </c>
      <c r="J611" s="27"/>
      <c r="K611" s="27"/>
    </row>
    <row r="612" spans="1:11" ht="22.5" x14ac:dyDescent="0.25">
      <c r="A612" s="140" t="s">
        <v>782</v>
      </c>
      <c r="B612" s="138" t="s">
        <v>559</v>
      </c>
      <c r="C612" s="117" t="s">
        <v>808</v>
      </c>
      <c r="D612" s="117" t="s">
        <v>794</v>
      </c>
      <c r="E612" s="140" t="s">
        <v>809</v>
      </c>
      <c r="F612" s="140" t="s">
        <v>294</v>
      </c>
      <c r="G612" s="141"/>
      <c r="H612" s="141">
        <v>291132</v>
      </c>
      <c r="I612" s="115">
        <f t="shared" si="22"/>
        <v>77569503.899999976</v>
      </c>
      <c r="J612" s="27"/>
      <c r="K612" s="27"/>
    </row>
    <row r="613" spans="1:11" ht="22.5" x14ac:dyDescent="0.25">
      <c r="A613" s="140" t="s">
        <v>782</v>
      </c>
      <c r="B613" s="138" t="s">
        <v>559</v>
      </c>
      <c r="C613" s="117" t="s">
        <v>810</v>
      </c>
      <c r="D613" s="117" t="s">
        <v>794</v>
      </c>
      <c r="E613" s="140" t="s">
        <v>811</v>
      </c>
      <c r="F613" s="140" t="s">
        <v>294</v>
      </c>
      <c r="G613" s="141"/>
      <c r="H613" s="141">
        <v>651000</v>
      </c>
      <c r="I613" s="115">
        <f t="shared" si="22"/>
        <v>76918503.899999976</v>
      </c>
      <c r="J613" s="27"/>
      <c r="K613" s="27"/>
    </row>
    <row r="614" spans="1:11" ht="22.5" x14ac:dyDescent="0.25">
      <c r="A614" s="140" t="s">
        <v>782</v>
      </c>
      <c r="B614" s="138" t="s">
        <v>559</v>
      </c>
      <c r="C614" s="117" t="s">
        <v>812</v>
      </c>
      <c r="D614" s="117" t="s">
        <v>794</v>
      </c>
      <c r="E614" s="140" t="s">
        <v>813</v>
      </c>
      <c r="F614" s="140" t="s">
        <v>294</v>
      </c>
      <c r="G614" s="141"/>
      <c r="H614" s="141">
        <v>197808</v>
      </c>
      <c r="I614" s="115">
        <f t="shared" si="22"/>
        <v>76720695.899999976</v>
      </c>
      <c r="J614" s="27"/>
      <c r="K614" s="27"/>
    </row>
    <row r="615" spans="1:11" ht="22.5" x14ac:dyDescent="0.25">
      <c r="A615" s="140" t="s">
        <v>782</v>
      </c>
      <c r="B615" s="138" t="s">
        <v>559</v>
      </c>
      <c r="C615" s="117" t="s">
        <v>814</v>
      </c>
      <c r="D615" s="117" t="s">
        <v>794</v>
      </c>
      <c r="E615" s="140" t="s">
        <v>815</v>
      </c>
      <c r="F615" s="140" t="s">
        <v>294</v>
      </c>
      <c r="G615" s="141"/>
      <c r="H615" s="141">
        <v>334368</v>
      </c>
      <c r="I615" s="115">
        <f t="shared" si="22"/>
        <v>76386327.899999976</v>
      </c>
      <c r="J615" s="27"/>
      <c r="K615" s="27"/>
    </row>
    <row r="616" spans="1:11" ht="22.5" x14ac:dyDescent="0.25">
      <c r="A616" s="140" t="s">
        <v>782</v>
      </c>
      <c r="B616" s="138" t="s">
        <v>559</v>
      </c>
      <c r="C616" s="117" t="s">
        <v>816</v>
      </c>
      <c r="D616" s="117" t="s">
        <v>794</v>
      </c>
      <c r="E616" s="140" t="s">
        <v>817</v>
      </c>
      <c r="F616" s="140" t="s">
        <v>294</v>
      </c>
      <c r="G616" s="141"/>
      <c r="H616" s="141">
        <v>349002</v>
      </c>
      <c r="I616" s="115">
        <f t="shared" si="22"/>
        <v>76037325.899999976</v>
      </c>
      <c r="J616" s="27"/>
      <c r="K616" s="27"/>
    </row>
    <row r="617" spans="1:11" ht="22.5" x14ac:dyDescent="0.25">
      <c r="A617" s="140" t="s">
        <v>782</v>
      </c>
      <c r="B617" s="138" t="s">
        <v>559</v>
      </c>
      <c r="C617" s="117" t="s">
        <v>818</v>
      </c>
      <c r="D617" s="117" t="s">
        <v>794</v>
      </c>
      <c r="E617" s="140" t="s">
        <v>819</v>
      </c>
      <c r="F617" s="140" t="s">
        <v>294</v>
      </c>
      <c r="G617" s="141"/>
      <c r="H617" s="141">
        <v>192000</v>
      </c>
      <c r="I617" s="115">
        <f t="shared" si="22"/>
        <v>75845325.899999976</v>
      </c>
      <c r="J617" s="27"/>
      <c r="K617" s="27"/>
    </row>
    <row r="618" spans="1:11" ht="22.5" x14ac:dyDescent="0.25">
      <c r="A618" s="140" t="s">
        <v>782</v>
      </c>
      <c r="B618" s="138" t="s">
        <v>559</v>
      </c>
      <c r="C618" s="117" t="s">
        <v>820</v>
      </c>
      <c r="D618" s="117" t="s">
        <v>794</v>
      </c>
      <c r="E618" s="140" t="s">
        <v>821</v>
      </c>
      <c r="F618" s="140" t="s">
        <v>294</v>
      </c>
      <c r="G618" s="141"/>
      <c r="H618" s="141">
        <v>181770</v>
      </c>
      <c r="I618" s="115">
        <f t="shared" si="22"/>
        <v>75663555.899999976</v>
      </c>
      <c r="J618" s="27"/>
      <c r="K618" s="27"/>
    </row>
    <row r="619" spans="1:11" ht="22.5" x14ac:dyDescent="0.25">
      <c r="A619" s="140" t="s">
        <v>782</v>
      </c>
      <c r="B619" s="138" t="s">
        <v>559</v>
      </c>
      <c r="C619" s="117" t="s">
        <v>822</v>
      </c>
      <c r="D619" s="117" t="s">
        <v>794</v>
      </c>
      <c r="E619" s="140" t="s">
        <v>823</v>
      </c>
      <c r="F619" s="140" t="s">
        <v>294</v>
      </c>
      <c r="G619" s="141"/>
      <c r="H619" s="141">
        <v>349200</v>
      </c>
      <c r="I619" s="115">
        <f>+I618-H619</f>
        <v>75314355.899999976</v>
      </c>
      <c r="J619" s="27"/>
      <c r="K619" s="27"/>
    </row>
    <row r="620" spans="1:11" ht="22.5" x14ac:dyDescent="0.25">
      <c r="A620" s="84" t="s">
        <v>782</v>
      </c>
      <c r="B620" s="138" t="s">
        <v>559</v>
      </c>
      <c r="C620" s="34" t="s">
        <v>824</v>
      </c>
      <c r="D620" s="117" t="s">
        <v>794</v>
      </c>
      <c r="E620" s="84" t="s">
        <v>825</v>
      </c>
      <c r="F620" s="107" t="s">
        <v>294</v>
      </c>
      <c r="G620" s="114"/>
      <c r="H620" s="114">
        <v>198000</v>
      </c>
      <c r="I620" s="115">
        <f t="shared" si="22"/>
        <v>75116355.899999976</v>
      </c>
      <c r="J620" s="27"/>
      <c r="K620" s="27"/>
    </row>
    <row r="621" spans="1:11" ht="22.5" x14ac:dyDescent="0.25">
      <c r="A621" s="84" t="s">
        <v>782</v>
      </c>
      <c r="B621" s="138" t="s">
        <v>559</v>
      </c>
      <c r="C621" s="34" t="s">
        <v>826</v>
      </c>
      <c r="D621" s="117" t="s">
        <v>794</v>
      </c>
      <c r="E621" s="84" t="s">
        <v>827</v>
      </c>
      <c r="F621" s="107" t="s">
        <v>294</v>
      </c>
      <c r="G621" s="114"/>
      <c r="H621" s="114">
        <v>498204</v>
      </c>
      <c r="I621" s="115">
        <f t="shared" si="22"/>
        <v>74618151.899999976</v>
      </c>
      <c r="J621" s="27"/>
      <c r="K621" s="27"/>
    </row>
    <row r="622" spans="1:11" ht="22.5" x14ac:dyDescent="0.25">
      <c r="A622" s="84" t="s">
        <v>782</v>
      </c>
      <c r="B622" s="138" t="s">
        <v>559</v>
      </c>
      <c r="C622" s="34" t="s">
        <v>828</v>
      </c>
      <c r="D622" s="117" t="s">
        <v>794</v>
      </c>
      <c r="E622" s="84" t="s">
        <v>829</v>
      </c>
      <c r="F622" s="107" t="s">
        <v>294</v>
      </c>
      <c r="G622" s="114"/>
      <c r="H622" s="114">
        <v>216000</v>
      </c>
      <c r="I622" s="115">
        <f t="shared" si="22"/>
        <v>74402151.899999976</v>
      </c>
      <c r="J622" s="27"/>
      <c r="K622" s="27"/>
    </row>
    <row r="623" spans="1:11" ht="22.5" x14ac:dyDescent="0.25">
      <c r="A623" s="84" t="s">
        <v>782</v>
      </c>
      <c r="B623" s="138" t="s">
        <v>559</v>
      </c>
      <c r="C623" s="34" t="s">
        <v>830</v>
      </c>
      <c r="D623" s="117" t="s">
        <v>794</v>
      </c>
      <c r="E623" s="84" t="s">
        <v>831</v>
      </c>
      <c r="F623" s="107" t="s">
        <v>294</v>
      </c>
      <c r="G623" s="114"/>
      <c r="H623" s="114">
        <v>540000</v>
      </c>
      <c r="I623" s="115">
        <f t="shared" si="22"/>
        <v>73862151.899999976</v>
      </c>
      <c r="J623" s="27"/>
      <c r="K623" s="27"/>
    </row>
    <row r="624" spans="1:11" ht="22.5" x14ac:dyDescent="0.25">
      <c r="A624" s="84" t="s">
        <v>782</v>
      </c>
      <c r="B624" s="138" t="s">
        <v>559</v>
      </c>
      <c r="C624" s="34" t="s">
        <v>832</v>
      </c>
      <c r="D624" s="117" t="s">
        <v>794</v>
      </c>
      <c r="E624" s="84" t="s">
        <v>833</v>
      </c>
      <c r="F624" s="107" t="s">
        <v>294</v>
      </c>
      <c r="G624" s="114"/>
      <c r="H624" s="114">
        <v>803880</v>
      </c>
      <c r="I624" s="115">
        <f t="shared" si="22"/>
        <v>73058271.899999976</v>
      </c>
      <c r="J624" s="27"/>
      <c r="K624" s="27"/>
    </row>
    <row r="625" spans="1:11" ht="23.25" x14ac:dyDescent="0.25">
      <c r="A625" s="84" t="s">
        <v>782</v>
      </c>
      <c r="B625" s="27" t="s">
        <v>559</v>
      </c>
      <c r="C625" s="34" t="s">
        <v>834</v>
      </c>
      <c r="D625" s="112" t="s">
        <v>835</v>
      </c>
      <c r="E625" s="84" t="s">
        <v>836</v>
      </c>
      <c r="F625" s="107" t="s">
        <v>294</v>
      </c>
      <c r="G625" s="114"/>
      <c r="H625" s="114">
        <v>2690000</v>
      </c>
      <c r="I625" s="115">
        <f t="shared" si="22"/>
        <v>70368271.899999976</v>
      </c>
      <c r="J625" s="27"/>
      <c r="K625" s="27"/>
    </row>
    <row r="626" spans="1:11" ht="33.75" x14ac:dyDescent="0.25">
      <c r="A626" s="107" t="s">
        <v>782</v>
      </c>
      <c r="B626" s="104"/>
      <c r="C626" s="116" t="s">
        <v>837</v>
      </c>
      <c r="D626" s="117" t="s">
        <v>838</v>
      </c>
      <c r="E626" s="130" t="s">
        <v>839</v>
      </c>
      <c r="F626" s="107" t="s">
        <v>294</v>
      </c>
      <c r="G626" s="120"/>
      <c r="H626" s="108">
        <v>1000631.74</v>
      </c>
      <c r="I626" s="115">
        <f>+I625-H626</f>
        <v>69367640.159999982</v>
      </c>
      <c r="J626" s="27"/>
      <c r="K626" s="27"/>
    </row>
    <row r="627" spans="1:11" ht="23.25" x14ac:dyDescent="0.25">
      <c r="A627" s="107" t="s">
        <v>782</v>
      </c>
      <c r="B627" s="27" t="s">
        <v>497</v>
      </c>
      <c r="C627" s="34" t="s">
        <v>840</v>
      </c>
      <c r="D627" s="112" t="s">
        <v>841</v>
      </c>
      <c r="E627" s="123" t="s">
        <v>842</v>
      </c>
      <c r="F627" s="107" t="s">
        <v>294</v>
      </c>
      <c r="G627" s="114"/>
      <c r="H627" s="125">
        <v>300000</v>
      </c>
      <c r="I627" s="115">
        <f t="shared" si="22"/>
        <v>69067640.159999982</v>
      </c>
      <c r="J627" s="27"/>
      <c r="K627" s="27"/>
    </row>
    <row r="628" spans="1:11" ht="23.25" x14ac:dyDescent="0.25">
      <c r="A628" s="107" t="s">
        <v>782</v>
      </c>
      <c r="B628" s="27" t="s">
        <v>559</v>
      </c>
      <c r="C628" s="34" t="s">
        <v>843</v>
      </c>
      <c r="D628" s="112" t="s">
        <v>844</v>
      </c>
      <c r="E628" s="123" t="s">
        <v>845</v>
      </c>
      <c r="F628" s="107" t="s">
        <v>294</v>
      </c>
      <c r="G628" s="114"/>
      <c r="H628" s="125">
        <v>70000</v>
      </c>
      <c r="I628" s="115">
        <f t="shared" si="22"/>
        <v>68997640.159999982</v>
      </c>
      <c r="J628" s="27"/>
      <c r="K628" s="27"/>
    </row>
    <row r="629" spans="1:11" ht="23.25" x14ac:dyDescent="0.25">
      <c r="A629" s="107" t="s">
        <v>782</v>
      </c>
      <c r="B629" s="27" t="s">
        <v>712</v>
      </c>
      <c r="C629" s="34" t="s">
        <v>846</v>
      </c>
      <c r="D629" s="112" t="s">
        <v>847</v>
      </c>
      <c r="E629" s="123" t="s">
        <v>848</v>
      </c>
      <c r="F629" s="107" t="s">
        <v>294</v>
      </c>
      <c r="G629" s="114"/>
      <c r="H629" s="125">
        <v>565000</v>
      </c>
      <c r="I629" s="115">
        <f t="shared" si="22"/>
        <v>68432640.159999982</v>
      </c>
      <c r="J629" s="27"/>
      <c r="K629" s="27"/>
    </row>
    <row r="630" spans="1:11" ht="23.25" x14ac:dyDescent="0.25">
      <c r="A630" s="107" t="s">
        <v>782</v>
      </c>
      <c r="B630" s="27" t="s">
        <v>432</v>
      </c>
      <c r="C630" s="34" t="s">
        <v>849</v>
      </c>
      <c r="D630" s="112" t="s">
        <v>850</v>
      </c>
      <c r="E630" s="123" t="s">
        <v>851</v>
      </c>
      <c r="F630" s="107" t="s">
        <v>294</v>
      </c>
      <c r="G630" s="114"/>
      <c r="H630" s="125">
        <v>18000</v>
      </c>
      <c r="I630" s="115">
        <f t="shared" si="22"/>
        <v>68414640.159999982</v>
      </c>
      <c r="J630" s="27"/>
      <c r="K630" s="27"/>
    </row>
    <row r="631" spans="1:11" ht="23.25" x14ac:dyDescent="0.25">
      <c r="A631" s="107" t="s">
        <v>782</v>
      </c>
      <c r="B631" s="27" t="s">
        <v>852</v>
      </c>
      <c r="C631" s="34" t="s">
        <v>853</v>
      </c>
      <c r="D631" s="112" t="s">
        <v>854</v>
      </c>
      <c r="E631" s="123" t="s">
        <v>855</v>
      </c>
      <c r="F631" s="107" t="s">
        <v>294</v>
      </c>
      <c r="G631" s="114"/>
      <c r="H631" s="125">
        <v>677572.5</v>
      </c>
      <c r="I631" s="115">
        <f>+I630-H631</f>
        <v>67737067.659999982</v>
      </c>
      <c r="J631" s="27"/>
      <c r="K631" s="27"/>
    </row>
    <row r="632" spans="1:11" ht="33.75" x14ac:dyDescent="0.25">
      <c r="A632" s="107" t="s">
        <v>782</v>
      </c>
      <c r="B632" s="104" t="s">
        <v>856</v>
      </c>
      <c r="C632" s="116" t="s">
        <v>857</v>
      </c>
      <c r="D632" s="117" t="s">
        <v>858</v>
      </c>
      <c r="E632" s="130" t="s">
        <v>859</v>
      </c>
      <c r="F632" s="107" t="s">
        <v>294</v>
      </c>
      <c r="G632" s="120"/>
      <c r="H632" s="108">
        <v>1416000</v>
      </c>
      <c r="I632" s="109">
        <f t="shared" si="22"/>
        <v>66321067.659999982</v>
      </c>
      <c r="J632" s="27"/>
      <c r="K632" s="27"/>
    </row>
    <row r="633" spans="1:11" ht="22.5" x14ac:dyDescent="0.25">
      <c r="A633" s="107" t="s">
        <v>782</v>
      </c>
      <c r="B633" s="104" t="s">
        <v>497</v>
      </c>
      <c r="C633" s="116" t="s">
        <v>860</v>
      </c>
      <c r="D633" s="117" t="s">
        <v>861</v>
      </c>
      <c r="E633" s="130" t="s">
        <v>862</v>
      </c>
      <c r="F633" s="107" t="s">
        <v>294</v>
      </c>
      <c r="G633" s="120"/>
      <c r="H633" s="108">
        <v>300000</v>
      </c>
      <c r="I633" s="109">
        <f t="shared" si="22"/>
        <v>66021067.659999982</v>
      </c>
      <c r="J633" s="27"/>
      <c r="K633" s="27"/>
    </row>
    <row r="634" spans="1:11" x14ac:dyDescent="0.25">
      <c r="A634" s="107" t="s">
        <v>782</v>
      </c>
      <c r="B634" s="27" t="s">
        <v>449</v>
      </c>
      <c r="C634" s="34" t="s">
        <v>863</v>
      </c>
      <c r="D634" s="112" t="s">
        <v>864</v>
      </c>
      <c r="E634" s="123" t="s">
        <v>865</v>
      </c>
      <c r="F634" s="107" t="s">
        <v>294</v>
      </c>
      <c r="G634" s="114"/>
      <c r="H634" s="125">
        <v>261000</v>
      </c>
      <c r="I634" s="115">
        <f t="shared" si="22"/>
        <v>65760067.659999982</v>
      </c>
      <c r="J634" s="27"/>
      <c r="K634" s="27"/>
    </row>
    <row r="635" spans="1:11" x14ac:dyDescent="0.25">
      <c r="A635" s="107" t="s">
        <v>782</v>
      </c>
      <c r="B635" s="27" t="s">
        <v>475</v>
      </c>
      <c r="C635" s="34" t="s">
        <v>866</v>
      </c>
      <c r="D635" s="112" t="s">
        <v>867</v>
      </c>
      <c r="E635" s="123" t="s">
        <v>868</v>
      </c>
      <c r="F635" s="107" t="s">
        <v>294</v>
      </c>
      <c r="G635" s="114"/>
      <c r="H635" s="125">
        <v>16666.599999999999</v>
      </c>
      <c r="I635" s="115">
        <f t="shared" si="22"/>
        <v>65743401.05999998</v>
      </c>
      <c r="J635" s="27"/>
      <c r="K635" s="27"/>
    </row>
    <row r="636" spans="1:11" ht="23.25" x14ac:dyDescent="0.25">
      <c r="A636" s="107" t="s">
        <v>782</v>
      </c>
      <c r="B636" s="27" t="s">
        <v>442</v>
      </c>
      <c r="C636" s="34" t="s">
        <v>869</v>
      </c>
      <c r="D636" s="112" t="s">
        <v>870</v>
      </c>
      <c r="E636" s="123" t="s">
        <v>871</v>
      </c>
      <c r="F636" s="107" t="s">
        <v>294</v>
      </c>
      <c r="G636" s="114"/>
      <c r="H636" s="125">
        <v>50000</v>
      </c>
      <c r="I636" s="115">
        <f t="shared" si="22"/>
        <v>65693401.05999998</v>
      </c>
      <c r="J636" s="27"/>
      <c r="K636" s="27"/>
    </row>
    <row r="637" spans="1:11" ht="33.75" x14ac:dyDescent="0.25">
      <c r="A637" s="107" t="s">
        <v>782</v>
      </c>
      <c r="B637" s="104" t="s">
        <v>852</v>
      </c>
      <c r="C637" s="116" t="s">
        <v>872</v>
      </c>
      <c r="D637" s="117" t="s">
        <v>873</v>
      </c>
      <c r="E637" s="130" t="s">
        <v>874</v>
      </c>
      <c r="F637" s="107" t="s">
        <v>294</v>
      </c>
      <c r="G637" s="120"/>
      <c r="H637" s="108">
        <v>668489.92000000004</v>
      </c>
      <c r="I637" s="115">
        <f t="shared" si="22"/>
        <v>65024911.139999978</v>
      </c>
      <c r="J637" s="27"/>
      <c r="K637" s="27"/>
    </row>
    <row r="638" spans="1:11" ht="29.25" customHeight="1" x14ac:dyDescent="0.25">
      <c r="A638" s="107" t="s">
        <v>782</v>
      </c>
      <c r="B638" s="104" t="s">
        <v>875</v>
      </c>
      <c r="C638" s="116" t="s">
        <v>876</v>
      </c>
      <c r="D638" s="117" t="s">
        <v>877</v>
      </c>
      <c r="E638" s="130" t="s">
        <v>632</v>
      </c>
      <c r="F638" s="107" t="s">
        <v>294</v>
      </c>
      <c r="G638" s="120"/>
      <c r="H638" s="108">
        <v>880754.36</v>
      </c>
      <c r="I638" s="115">
        <f>+I637-H638</f>
        <v>64144156.779999979</v>
      </c>
      <c r="J638" s="27"/>
      <c r="K638" s="27"/>
    </row>
    <row r="639" spans="1:11" x14ac:dyDescent="0.25">
      <c r="A639" s="107" t="s">
        <v>782</v>
      </c>
      <c r="B639" s="27"/>
      <c r="C639" s="34" t="s">
        <v>406</v>
      </c>
      <c r="D639" s="112" t="s">
        <v>406</v>
      </c>
      <c r="E639" s="123" t="s">
        <v>234</v>
      </c>
      <c r="F639" s="107" t="s">
        <v>294</v>
      </c>
      <c r="G639" s="114"/>
      <c r="H639" s="125">
        <v>4829959.54</v>
      </c>
      <c r="I639" s="115">
        <f t="shared" si="22"/>
        <v>59314197.23999998</v>
      </c>
      <c r="J639" s="27"/>
      <c r="K639" s="27"/>
    </row>
    <row r="640" spans="1:11" x14ac:dyDescent="0.25">
      <c r="A640" s="107" t="s">
        <v>782</v>
      </c>
      <c r="B640" s="27"/>
      <c r="C640" s="34" t="s">
        <v>406</v>
      </c>
      <c r="D640" s="112" t="s">
        <v>406</v>
      </c>
      <c r="E640" s="123" t="s">
        <v>234</v>
      </c>
      <c r="F640" s="107" t="s">
        <v>294</v>
      </c>
      <c r="G640" s="114"/>
      <c r="H640" s="125">
        <v>2000000</v>
      </c>
      <c r="I640" s="115">
        <f t="shared" si="22"/>
        <v>57314197.23999998</v>
      </c>
      <c r="J640" s="27"/>
      <c r="K640" s="27"/>
    </row>
    <row r="641" spans="1:11" ht="23.25" x14ac:dyDescent="0.25">
      <c r="A641" s="107" t="s">
        <v>782</v>
      </c>
      <c r="B641" s="27" t="s">
        <v>878</v>
      </c>
      <c r="C641" s="34" t="s">
        <v>879</v>
      </c>
      <c r="D641" s="112" t="s">
        <v>880</v>
      </c>
      <c r="E641" s="123" t="s">
        <v>881</v>
      </c>
      <c r="F641" s="107" t="s">
        <v>294</v>
      </c>
      <c r="G641" s="114"/>
      <c r="H641" s="125">
        <v>948900</v>
      </c>
      <c r="I641" s="115">
        <f t="shared" si="22"/>
        <v>56365297.23999998</v>
      </c>
      <c r="J641" s="27"/>
      <c r="K641" s="27"/>
    </row>
    <row r="642" spans="1:11" ht="23.25" x14ac:dyDescent="0.25">
      <c r="A642" s="107" t="s">
        <v>782</v>
      </c>
      <c r="B642" s="27" t="s">
        <v>731</v>
      </c>
      <c r="C642" s="34" t="s">
        <v>882</v>
      </c>
      <c r="D642" s="112" t="s">
        <v>883</v>
      </c>
      <c r="E642" s="123" t="s">
        <v>884</v>
      </c>
      <c r="F642" s="107" t="s">
        <v>294</v>
      </c>
      <c r="G642" s="114"/>
      <c r="H642" s="125">
        <v>200000</v>
      </c>
      <c r="I642" s="115">
        <f t="shared" si="22"/>
        <v>56165297.23999998</v>
      </c>
      <c r="J642" s="27"/>
      <c r="K642" s="27"/>
    </row>
    <row r="643" spans="1:11" ht="23.25" x14ac:dyDescent="0.25">
      <c r="A643" s="107" t="s">
        <v>782</v>
      </c>
      <c r="B643" s="27" t="s">
        <v>712</v>
      </c>
      <c r="C643" s="34" t="s">
        <v>885</v>
      </c>
      <c r="D643" s="112" t="s">
        <v>886</v>
      </c>
      <c r="E643" s="123" t="s">
        <v>887</v>
      </c>
      <c r="F643" s="107" t="s">
        <v>294</v>
      </c>
      <c r="G643" s="114"/>
      <c r="H643" s="125">
        <v>125000</v>
      </c>
      <c r="I643" s="115">
        <f t="shared" si="22"/>
        <v>56040297.23999998</v>
      </c>
      <c r="J643" s="27"/>
      <c r="K643" s="27"/>
    </row>
    <row r="644" spans="1:11" ht="23.25" x14ac:dyDescent="0.25">
      <c r="A644" s="107" t="s">
        <v>782</v>
      </c>
      <c r="B644" s="27" t="s">
        <v>888</v>
      </c>
      <c r="C644" s="34" t="s">
        <v>889</v>
      </c>
      <c r="D644" s="112" t="s">
        <v>890</v>
      </c>
      <c r="E644" s="123" t="s">
        <v>891</v>
      </c>
      <c r="F644" s="107" t="s">
        <v>294</v>
      </c>
      <c r="G644" s="114"/>
      <c r="H644" s="125">
        <v>143396.9</v>
      </c>
      <c r="I644" s="115">
        <f t="shared" si="22"/>
        <v>55896900.339999981</v>
      </c>
      <c r="J644" s="27"/>
      <c r="K644" s="27"/>
    </row>
    <row r="645" spans="1:11" ht="23.25" x14ac:dyDescent="0.25">
      <c r="A645" s="107" t="s">
        <v>782</v>
      </c>
      <c r="B645" s="27" t="s">
        <v>436</v>
      </c>
      <c r="C645" s="34" t="s">
        <v>446</v>
      </c>
      <c r="D645" s="112" t="s">
        <v>892</v>
      </c>
      <c r="E645" s="123" t="s">
        <v>893</v>
      </c>
      <c r="F645" s="107" t="s">
        <v>294</v>
      </c>
      <c r="G645" s="114"/>
      <c r="H645" s="125">
        <v>70000</v>
      </c>
      <c r="I645" s="115">
        <f t="shared" si="22"/>
        <v>55826900.339999981</v>
      </c>
      <c r="J645" s="27"/>
      <c r="K645" s="27"/>
    </row>
    <row r="646" spans="1:11" x14ac:dyDescent="0.25">
      <c r="A646" s="107" t="s">
        <v>782</v>
      </c>
      <c r="B646" s="27" t="s">
        <v>449</v>
      </c>
      <c r="C646" s="34" t="s">
        <v>894</v>
      </c>
      <c r="D646" s="112" t="s">
        <v>895</v>
      </c>
      <c r="E646" s="123" t="s">
        <v>896</v>
      </c>
      <c r="F646" s="107" t="s">
        <v>294</v>
      </c>
      <c r="G646" s="114"/>
      <c r="H646" s="125">
        <v>135000</v>
      </c>
      <c r="I646" s="115">
        <f t="shared" si="22"/>
        <v>55691900.339999981</v>
      </c>
      <c r="J646" s="27"/>
      <c r="K646" s="27"/>
    </row>
    <row r="647" spans="1:11" ht="33.75" x14ac:dyDescent="0.25">
      <c r="A647" s="107" t="s">
        <v>782</v>
      </c>
      <c r="B647" s="104" t="s">
        <v>555</v>
      </c>
      <c r="C647" s="117" t="s">
        <v>897</v>
      </c>
      <c r="D647" s="117" t="s">
        <v>898</v>
      </c>
      <c r="E647" s="130" t="s">
        <v>899</v>
      </c>
      <c r="F647" s="107" t="s">
        <v>294</v>
      </c>
      <c r="G647" s="120"/>
      <c r="H647" s="108">
        <v>445156</v>
      </c>
      <c r="I647" s="115">
        <f t="shared" si="22"/>
        <v>55246744.339999981</v>
      </c>
      <c r="J647" s="27"/>
      <c r="K647" s="27"/>
    </row>
    <row r="648" spans="1:11" x14ac:dyDescent="0.25">
      <c r="A648" s="107" t="s">
        <v>782</v>
      </c>
      <c r="B648" s="27" t="s">
        <v>436</v>
      </c>
      <c r="C648" s="34" t="s">
        <v>900</v>
      </c>
      <c r="D648" s="112" t="s">
        <v>901</v>
      </c>
      <c r="E648" s="123" t="s">
        <v>902</v>
      </c>
      <c r="F648" s="107" t="s">
        <v>294</v>
      </c>
      <c r="G648" s="114"/>
      <c r="H648" s="125">
        <v>801689.52</v>
      </c>
      <c r="I648" s="115">
        <f t="shared" si="22"/>
        <v>54445054.819999978</v>
      </c>
      <c r="J648" s="27"/>
      <c r="K648" s="27"/>
    </row>
    <row r="649" spans="1:11" x14ac:dyDescent="0.25">
      <c r="A649" s="107" t="s">
        <v>782</v>
      </c>
      <c r="B649" s="27" t="s">
        <v>436</v>
      </c>
      <c r="C649" s="34" t="s">
        <v>903</v>
      </c>
      <c r="D649" s="112" t="s">
        <v>901</v>
      </c>
      <c r="E649" s="123" t="s">
        <v>904</v>
      </c>
      <c r="F649" s="107" t="s">
        <v>294</v>
      </c>
      <c r="G649" s="114"/>
      <c r="H649" s="125">
        <v>915201.14</v>
      </c>
      <c r="I649" s="115">
        <f t="shared" si="22"/>
        <v>53529853.679999977</v>
      </c>
      <c r="J649" s="27"/>
      <c r="K649" s="27"/>
    </row>
    <row r="650" spans="1:11" x14ac:dyDescent="0.25">
      <c r="A650" s="107" t="s">
        <v>782</v>
      </c>
      <c r="B650" s="27" t="s">
        <v>436</v>
      </c>
      <c r="C650" s="34" t="s">
        <v>905</v>
      </c>
      <c r="D650" s="112" t="s">
        <v>901</v>
      </c>
      <c r="E650" s="123" t="s">
        <v>906</v>
      </c>
      <c r="F650" s="107" t="s">
        <v>294</v>
      </c>
      <c r="G650" s="114"/>
      <c r="H650" s="125">
        <v>300000</v>
      </c>
      <c r="I650" s="115">
        <f t="shared" si="22"/>
        <v>53229853.679999977</v>
      </c>
      <c r="J650" s="27"/>
      <c r="K650" s="27"/>
    </row>
    <row r="651" spans="1:11" x14ac:dyDescent="0.25">
      <c r="A651" s="107" t="s">
        <v>782</v>
      </c>
      <c r="B651" s="27" t="s">
        <v>436</v>
      </c>
      <c r="C651" s="34" t="s">
        <v>907</v>
      </c>
      <c r="D651" s="112" t="s">
        <v>901</v>
      </c>
      <c r="E651" s="123" t="s">
        <v>908</v>
      </c>
      <c r="F651" s="107" t="s">
        <v>294</v>
      </c>
      <c r="G651" s="114"/>
      <c r="H651" s="125">
        <v>377782.64</v>
      </c>
      <c r="I651" s="115">
        <f t="shared" si="22"/>
        <v>52852071.039999977</v>
      </c>
      <c r="J651" s="27"/>
      <c r="K651" s="27"/>
    </row>
    <row r="652" spans="1:11" x14ac:dyDescent="0.25">
      <c r="A652" s="107" t="s">
        <v>782</v>
      </c>
      <c r="B652" s="27" t="s">
        <v>436</v>
      </c>
      <c r="C652" s="34" t="s">
        <v>909</v>
      </c>
      <c r="D652" s="112" t="s">
        <v>901</v>
      </c>
      <c r="E652" s="123" t="s">
        <v>910</v>
      </c>
      <c r="F652" s="107" t="s">
        <v>294</v>
      </c>
      <c r="G652" s="114"/>
      <c r="H652" s="125">
        <v>158583.78</v>
      </c>
      <c r="I652" s="115">
        <f t="shared" si="22"/>
        <v>52693487.259999976</v>
      </c>
      <c r="J652" s="27"/>
      <c r="K652" s="27"/>
    </row>
    <row r="653" spans="1:11" ht="23.25" x14ac:dyDescent="0.25">
      <c r="A653" s="107" t="s">
        <v>782</v>
      </c>
      <c r="B653" s="142" t="s">
        <v>911</v>
      </c>
      <c r="C653" s="34" t="s">
        <v>905</v>
      </c>
      <c r="D653" s="112" t="s">
        <v>912</v>
      </c>
      <c r="E653" s="123" t="s">
        <v>913</v>
      </c>
      <c r="F653" s="107" t="s">
        <v>294</v>
      </c>
      <c r="G653" s="114"/>
      <c r="H653" s="125">
        <v>2595635.64</v>
      </c>
      <c r="I653" s="115">
        <f t="shared" si="22"/>
        <v>50097851.619999975</v>
      </c>
      <c r="J653" s="27"/>
      <c r="K653" s="27"/>
    </row>
    <row r="654" spans="1:11" x14ac:dyDescent="0.25">
      <c r="A654" s="107" t="s">
        <v>782</v>
      </c>
      <c r="B654" s="27"/>
      <c r="C654" s="34" t="s">
        <v>406</v>
      </c>
      <c r="D654" s="112" t="s">
        <v>406</v>
      </c>
      <c r="E654" s="123" t="s">
        <v>234</v>
      </c>
      <c r="F654" s="107" t="s">
        <v>294</v>
      </c>
      <c r="G654" s="114"/>
      <c r="H654" s="125">
        <v>27000</v>
      </c>
      <c r="I654" s="115">
        <f t="shared" si="22"/>
        <v>50070851.619999975</v>
      </c>
      <c r="J654" s="27"/>
      <c r="K654" s="27"/>
    </row>
    <row r="655" spans="1:11" x14ac:dyDescent="0.25">
      <c r="A655" s="107" t="s">
        <v>782</v>
      </c>
      <c r="B655" s="27"/>
      <c r="C655" s="34" t="s">
        <v>406</v>
      </c>
      <c r="D655" s="112" t="s">
        <v>406</v>
      </c>
      <c r="E655" s="123" t="s">
        <v>234</v>
      </c>
      <c r="F655" s="107" t="s">
        <v>294</v>
      </c>
      <c r="G655" s="114"/>
      <c r="H655" s="125">
        <v>6857934.9199999999</v>
      </c>
      <c r="I655" s="115">
        <f t="shared" si="22"/>
        <v>43212916.699999973</v>
      </c>
      <c r="J655" s="27"/>
      <c r="K655" s="27"/>
    </row>
    <row r="656" spans="1:11" x14ac:dyDescent="0.25">
      <c r="A656" s="107" t="s">
        <v>782</v>
      </c>
      <c r="B656" s="27"/>
      <c r="C656" s="34" t="s">
        <v>406</v>
      </c>
      <c r="D656" s="112" t="s">
        <v>406</v>
      </c>
      <c r="E656" s="123" t="s">
        <v>914</v>
      </c>
      <c r="F656" s="107" t="s">
        <v>294</v>
      </c>
      <c r="G656" s="114"/>
      <c r="H656" s="125">
        <v>100000</v>
      </c>
      <c r="I656" s="115">
        <f t="shared" si="22"/>
        <v>43112916.699999973</v>
      </c>
      <c r="J656" s="27"/>
      <c r="K656" s="27"/>
    </row>
    <row r="657" spans="1:11" x14ac:dyDescent="0.25">
      <c r="A657" s="107" t="s">
        <v>782</v>
      </c>
      <c r="B657" s="27"/>
      <c r="C657" s="34" t="s">
        <v>406</v>
      </c>
      <c r="D657" s="112" t="s">
        <v>406</v>
      </c>
      <c r="E657" s="123" t="s">
        <v>915</v>
      </c>
      <c r="F657" s="107" t="s">
        <v>294</v>
      </c>
      <c r="G657" s="114"/>
      <c r="H657" s="125">
        <v>860132</v>
      </c>
      <c r="I657" s="115">
        <f t="shared" si="22"/>
        <v>42252784.699999973</v>
      </c>
      <c r="J657" s="27"/>
      <c r="K657" s="27"/>
    </row>
    <row r="658" spans="1:11" ht="22.5" x14ac:dyDescent="0.25">
      <c r="A658" s="107" t="s">
        <v>782</v>
      </c>
      <c r="B658" s="104" t="s">
        <v>432</v>
      </c>
      <c r="C658" s="116" t="s">
        <v>556</v>
      </c>
      <c r="D658" s="117" t="s">
        <v>916</v>
      </c>
      <c r="E658" s="130" t="s">
        <v>917</v>
      </c>
      <c r="F658" s="107" t="s">
        <v>294</v>
      </c>
      <c r="G658" s="120"/>
      <c r="H658" s="108">
        <v>110200</v>
      </c>
      <c r="I658" s="115">
        <f t="shared" si="22"/>
        <v>42142584.699999973</v>
      </c>
      <c r="J658" s="27"/>
      <c r="K658" s="27"/>
    </row>
    <row r="659" spans="1:11" x14ac:dyDescent="0.25">
      <c r="A659" s="107" t="s">
        <v>782</v>
      </c>
      <c r="B659" s="27"/>
      <c r="C659" s="34" t="s">
        <v>406</v>
      </c>
      <c r="D659" s="112" t="s">
        <v>406</v>
      </c>
      <c r="E659" s="123" t="s">
        <v>234</v>
      </c>
      <c r="F659" s="107" t="s">
        <v>294</v>
      </c>
      <c r="G659" s="114"/>
      <c r="H659" s="125">
        <v>135000</v>
      </c>
      <c r="I659" s="115">
        <f t="shared" si="22"/>
        <v>42007584.699999973</v>
      </c>
      <c r="J659" s="27"/>
      <c r="K659" s="27"/>
    </row>
    <row r="660" spans="1:11" x14ac:dyDescent="0.25">
      <c r="A660" s="107" t="s">
        <v>782</v>
      </c>
      <c r="B660" s="27"/>
      <c r="C660" s="34" t="s">
        <v>406</v>
      </c>
      <c r="D660" s="112" t="s">
        <v>406</v>
      </c>
      <c r="E660" s="123" t="s">
        <v>918</v>
      </c>
      <c r="F660" s="107" t="s">
        <v>294</v>
      </c>
      <c r="G660" s="114"/>
      <c r="H660" s="125">
        <v>896800</v>
      </c>
      <c r="I660" s="115">
        <f t="shared" si="22"/>
        <v>41110784.699999973</v>
      </c>
      <c r="J660" s="27"/>
      <c r="K660" s="27"/>
    </row>
    <row r="661" spans="1:11" x14ac:dyDescent="0.25">
      <c r="A661" s="107" t="s">
        <v>782</v>
      </c>
      <c r="B661" s="27"/>
      <c r="C661" s="34" t="s">
        <v>406</v>
      </c>
      <c r="D661" s="112" t="s">
        <v>406</v>
      </c>
      <c r="E661" s="123" t="s">
        <v>234</v>
      </c>
      <c r="F661" s="107" t="s">
        <v>294</v>
      </c>
      <c r="G661" s="114"/>
      <c r="H661" s="125">
        <v>5409330.71</v>
      </c>
      <c r="I661" s="115">
        <f t="shared" si="22"/>
        <v>35701453.989999972</v>
      </c>
      <c r="J661" s="27"/>
      <c r="K661" s="27"/>
    </row>
    <row r="662" spans="1:11" ht="22.5" x14ac:dyDescent="0.25">
      <c r="A662" s="107" t="s">
        <v>782</v>
      </c>
      <c r="B662" s="104" t="s">
        <v>449</v>
      </c>
      <c r="C662" s="116" t="s">
        <v>919</v>
      </c>
      <c r="D662" s="117" t="s">
        <v>920</v>
      </c>
      <c r="E662" s="130" t="s">
        <v>921</v>
      </c>
      <c r="F662" s="107" t="s">
        <v>294</v>
      </c>
      <c r="G662" s="120"/>
      <c r="H662" s="108">
        <v>146700</v>
      </c>
      <c r="I662" s="115">
        <f t="shared" si="22"/>
        <v>35554753.989999972</v>
      </c>
      <c r="J662" s="27"/>
      <c r="K662" s="27"/>
    </row>
    <row r="663" spans="1:11" x14ac:dyDescent="0.25">
      <c r="A663" s="107" t="s">
        <v>782</v>
      </c>
      <c r="B663" s="27"/>
      <c r="C663" s="34" t="s">
        <v>406</v>
      </c>
      <c r="D663" s="112" t="s">
        <v>406</v>
      </c>
      <c r="E663" s="123" t="s">
        <v>234</v>
      </c>
      <c r="F663" s="107" t="s">
        <v>294</v>
      </c>
      <c r="G663" s="114"/>
      <c r="H663" s="125">
        <v>5976.7</v>
      </c>
      <c r="I663" s="115">
        <f t="shared" si="22"/>
        <v>35548777.289999969</v>
      </c>
      <c r="J663" s="27"/>
      <c r="K663" s="27"/>
    </row>
    <row r="664" spans="1:11" x14ac:dyDescent="0.25">
      <c r="A664" s="107" t="s">
        <v>782</v>
      </c>
      <c r="B664" s="27"/>
      <c r="C664" s="34" t="s">
        <v>406</v>
      </c>
      <c r="D664" s="112" t="s">
        <v>406</v>
      </c>
      <c r="E664" s="123" t="s">
        <v>234</v>
      </c>
      <c r="F664" s="107" t="s">
        <v>294</v>
      </c>
      <c r="G664" s="114"/>
      <c r="H664" s="125">
        <v>723320.92</v>
      </c>
      <c r="I664" s="115">
        <f t="shared" si="22"/>
        <v>34825456.369999968</v>
      </c>
      <c r="J664" s="27"/>
      <c r="K664" s="27"/>
    </row>
    <row r="665" spans="1:11" x14ac:dyDescent="0.25">
      <c r="A665" s="107" t="s">
        <v>782</v>
      </c>
      <c r="B665" s="27"/>
      <c r="C665" s="34" t="s">
        <v>406</v>
      </c>
      <c r="D665" s="112" t="s">
        <v>406</v>
      </c>
      <c r="E665" s="123" t="s">
        <v>234</v>
      </c>
      <c r="F665" s="107" t="s">
        <v>294</v>
      </c>
      <c r="G665" s="114"/>
      <c r="H665" s="125">
        <v>68760</v>
      </c>
      <c r="I665" s="115">
        <f t="shared" si="22"/>
        <v>34756696.369999968</v>
      </c>
      <c r="J665" s="27"/>
      <c r="K665" s="27"/>
    </row>
    <row r="666" spans="1:11" x14ac:dyDescent="0.25">
      <c r="A666" s="107" t="s">
        <v>782</v>
      </c>
      <c r="B666" s="27"/>
      <c r="C666" s="34" t="s">
        <v>406</v>
      </c>
      <c r="D666" s="112" t="s">
        <v>406</v>
      </c>
      <c r="E666" s="123" t="s">
        <v>234</v>
      </c>
      <c r="F666" s="107" t="s">
        <v>294</v>
      </c>
      <c r="G666" s="114"/>
      <c r="H666" s="125">
        <v>30000</v>
      </c>
      <c r="I666" s="115">
        <f t="shared" si="22"/>
        <v>34726696.369999968</v>
      </c>
      <c r="J666" s="27"/>
      <c r="K666" s="27"/>
    </row>
    <row r="667" spans="1:11" x14ac:dyDescent="0.25">
      <c r="A667" s="107" t="s">
        <v>782</v>
      </c>
      <c r="B667" s="27"/>
      <c r="C667" s="34" t="s">
        <v>406</v>
      </c>
      <c r="D667" s="112" t="s">
        <v>406</v>
      </c>
      <c r="E667" s="123" t="s">
        <v>234</v>
      </c>
      <c r="F667" s="107" t="s">
        <v>294</v>
      </c>
      <c r="G667" s="114"/>
      <c r="H667" s="125">
        <v>40000</v>
      </c>
      <c r="I667" s="115">
        <f t="shared" si="22"/>
        <v>34686696.369999968</v>
      </c>
      <c r="J667" s="27"/>
      <c r="K667" s="27"/>
    </row>
    <row r="668" spans="1:11" x14ac:dyDescent="0.25">
      <c r="A668" s="107" t="s">
        <v>782</v>
      </c>
      <c r="B668" s="27"/>
      <c r="C668" s="34" t="s">
        <v>406</v>
      </c>
      <c r="D668" s="112" t="s">
        <v>406</v>
      </c>
      <c r="E668" s="123" t="s">
        <v>234</v>
      </c>
      <c r="F668" s="107" t="s">
        <v>294</v>
      </c>
      <c r="G668" s="114"/>
      <c r="H668" s="125">
        <v>40000</v>
      </c>
      <c r="I668" s="115">
        <f t="shared" si="22"/>
        <v>34646696.369999968</v>
      </c>
      <c r="J668" s="27"/>
      <c r="K668" s="27"/>
    </row>
    <row r="669" spans="1:11" x14ac:dyDescent="0.25">
      <c r="A669" s="107" t="s">
        <v>782</v>
      </c>
      <c r="B669" s="27" t="s">
        <v>449</v>
      </c>
      <c r="C669" s="34" t="s">
        <v>922</v>
      </c>
      <c r="D669" s="112" t="s">
        <v>923</v>
      </c>
      <c r="E669" s="123" t="s">
        <v>924</v>
      </c>
      <c r="F669" s="107" t="s">
        <v>294</v>
      </c>
      <c r="G669" s="114"/>
      <c r="H669" s="125">
        <v>135000</v>
      </c>
      <c r="I669" s="115">
        <f t="shared" si="22"/>
        <v>34511696.369999968</v>
      </c>
      <c r="J669" s="27"/>
      <c r="K669" s="27"/>
    </row>
    <row r="670" spans="1:11" x14ac:dyDescent="0.25">
      <c r="A670" s="107" t="s">
        <v>782</v>
      </c>
      <c r="B670" s="27"/>
      <c r="C670" s="34" t="s">
        <v>406</v>
      </c>
      <c r="D670" s="112" t="s">
        <v>406</v>
      </c>
      <c r="E670" s="123" t="s">
        <v>234</v>
      </c>
      <c r="F670" s="107" t="s">
        <v>294</v>
      </c>
      <c r="G670" s="114"/>
      <c r="H670" s="125">
        <v>226800</v>
      </c>
      <c r="I670" s="115">
        <f t="shared" ref="I670:I712" si="23">+I669-H670</f>
        <v>34284896.369999968</v>
      </c>
      <c r="J670" s="27"/>
      <c r="K670" s="27"/>
    </row>
    <row r="671" spans="1:11" x14ac:dyDescent="0.25">
      <c r="A671" s="107" t="s">
        <v>782</v>
      </c>
      <c r="B671" s="27"/>
      <c r="C671" s="34" t="s">
        <v>406</v>
      </c>
      <c r="D671" s="112" t="s">
        <v>406</v>
      </c>
      <c r="E671" s="123" t="s">
        <v>234</v>
      </c>
      <c r="F671" s="107" t="s">
        <v>294</v>
      </c>
      <c r="G671" s="114"/>
      <c r="H671" s="125">
        <v>2536917.59</v>
      </c>
      <c r="I671" s="115">
        <f t="shared" si="23"/>
        <v>31747978.779999968</v>
      </c>
      <c r="J671" s="27"/>
      <c r="K671" s="27"/>
    </row>
    <row r="672" spans="1:11" x14ac:dyDescent="0.25">
      <c r="A672" s="107" t="s">
        <v>782</v>
      </c>
      <c r="B672" s="27"/>
      <c r="C672" s="34" t="s">
        <v>406</v>
      </c>
      <c r="D672" s="112" t="s">
        <v>406</v>
      </c>
      <c r="E672" s="123" t="s">
        <v>234</v>
      </c>
      <c r="F672" s="107" t="s">
        <v>294</v>
      </c>
      <c r="G672" s="114"/>
      <c r="H672" s="125">
        <v>316000</v>
      </c>
      <c r="I672" s="115">
        <f t="shared" si="23"/>
        <v>31431978.779999968</v>
      </c>
      <c r="J672" s="27"/>
      <c r="K672" s="27"/>
    </row>
    <row r="673" spans="1:11" ht="23.25" x14ac:dyDescent="0.25">
      <c r="A673" s="107" t="s">
        <v>782</v>
      </c>
      <c r="B673" s="27" t="s">
        <v>432</v>
      </c>
      <c r="C673" s="34" t="s">
        <v>556</v>
      </c>
      <c r="D673" s="112" t="s">
        <v>925</v>
      </c>
      <c r="E673" s="123" t="s">
        <v>926</v>
      </c>
      <c r="F673" s="107" t="s">
        <v>294</v>
      </c>
      <c r="G673" s="114"/>
      <c r="H673" s="125">
        <v>142250</v>
      </c>
      <c r="I673" s="115">
        <f t="shared" si="23"/>
        <v>31289728.779999968</v>
      </c>
      <c r="J673" s="27"/>
      <c r="K673" s="27"/>
    </row>
    <row r="674" spans="1:11" ht="23.25" x14ac:dyDescent="0.25">
      <c r="A674" s="107" t="s">
        <v>782</v>
      </c>
      <c r="B674" s="27" t="s">
        <v>712</v>
      </c>
      <c r="C674" s="34" t="s">
        <v>927</v>
      </c>
      <c r="D674" s="112" t="s">
        <v>928</v>
      </c>
      <c r="E674" s="123" t="s">
        <v>929</v>
      </c>
      <c r="F674" s="107" t="s">
        <v>294</v>
      </c>
      <c r="G674" s="114"/>
      <c r="H674" s="125">
        <v>44748</v>
      </c>
      <c r="I674" s="115">
        <f t="shared" si="23"/>
        <v>31244980.779999968</v>
      </c>
      <c r="J674" s="27"/>
      <c r="K674" s="27"/>
    </row>
    <row r="675" spans="1:11" x14ac:dyDescent="0.25">
      <c r="A675" s="107" t="s">
        <v>782</v>
      </c>
      <c r="B675" s="27"/>
      <c r="C675" s="34" t="s">
        <v>406</v>
      </c>
      <c r="D675" s="112" t="s">
        <v>406</v>
      </c>
      <c r="E675" s="123" t="s">
        <v>234</v>
      </c>
      <c r="F675" s="107" t="s">
        <v>294</v>
      </c>
      <c r="G675" s="114"/>
      <c r="H675" s="125">
        <v>71499.5</v>
      </c>
      <c r="I675" s="115">
        <f t="shared" si="23"/>
        <v>31173481.279999968</v>
      </c>
      <c r="J675" s="27"/>
      <c r="K675" s="27"/>
    </row>
    <row r="676" spans="1:11" ht="23.25" x14ac:dyDescent="0.25">
      <c r="A676" s="107" t="s">
        <v>782</v>
      </c>
      <c r="B676" s="27" t="s">
        <v>411</v>
      </c>
      <c r="C676" s="34" t="s">
        <v>930</v>
      </c>
      <c r="D676" s="112" t="s">
        <v>931</v>
      </c>
      <c r="E676" s="123" t="s">
        <v>932</v>
      </c>
      <c r="F676" s="107" t="s">
        <v>294</v>
      </c>
      <c r="G676" s="114"/>
      <c r="H676" s="125">
        <v>7268.11</v>
      </c>
      <c r="I676" s="115">
        <f t="shared" si="23"/>
        <v>31166213.169999968</v>
      </c>
      <c r="J676" s="27"/>
      <c r="K676" s="27"/>
    </row>
    <row r="677" spans="1:11" x14ac:dyDescent="0.25">
      <c r="A677" s="107" t="s">
        <v>782</v>
      </c>
      <c r="B677" s="27" t="s">
        <v>483</v>
      </c>
      <c r="C677" s="34" t="s">
        <v>933</v>
      </c>
      <c r="D677" s="112" t="s">
        <v>934</v>
      </c>
      <c r="E677" s="123" t="s">
        <v>935</v>
      </c>
      <c r="F677" s="107" t="s">
        <v>294</v>
      </c>
      <c r="G677" s="114"/>
      <c r="H677" s="125">
        <v>59000</v>
      </c>
      <c r="I677" s="115">
        <f t="shared" si="23"/>
        <v>31107213.169999968</v>
      </c>
      <c r="J677" s="27"/>
      <c r="K677" s="27"/>
    </row>
    <row r="678" spans="1:11" x14ac:dyDescent="0.25">
      <c r="A678" s="107" t="s">
        <v>782</v>
      </c>
      <c r="B678" s="27" t="s">
        <v>712</v>
      </c>
      <c r="C678" s="34" t="s">
        <v>936</v>
      </c>
      <c r="D678" s="112" t="s">
        <v>937</v>
      </c>
      <c r="E678" s="123" t="s">
        <v>938</v>
      </c>
      <c r="F678" s="107" t="s">
        <v>294</v>
      </c>
      <c r="G678" s="114"/>
      <c r="H678" s="125">
        <v>1897393.36</v>
      </c>
      <c r="I678" s="115">
        <f t="shared" si="23"/>
        <v>29209819.809999969</v>
      </c>
      <c r="J678" s="27"/>
      <c r="K678" s="27"/>
    </row>
    <row r="679" spans="1:11" ht="23.25" x14ac:dyDescent="0.25">
      <c r="A679" s="107" t="s">
        <v>782</v>
      </c>
      <c r="B679" s="27" t="s">
        <v>479</v>
      </c>
      <c r="C679" s="34" t="s">
        <v>939</v>
      </c>
      <c r="D679" s="112" t="s">
        <v>940</v>
      </c>
      <c r="E679" s="123" t="s">
        <v>941</v>
      </c>
      <c r="F679" s="107" t="s">
        <v>294</v>
      </c>
      <c r="G679" s="114"/>
      <c r="H679" s="125">
        <v>81600</v>
      </c>
      <c r="I679" s="115">
        <f t="shared" si="23"/>
        <v>29128219.809999969</v>
      </c>
      <c r="J679" s="27"/>
      <c r="K679" s="27"/>
    </row>
    <row r="680" spans="1:11" ht="23.25" x14ac:dyDescent="0.25">
      <c r="A680" s="107" t="s">
        <v>782</v>
      </c>
      <c r="B680" s="27" t="s">
        <v>497</v>
      </c>
      <c r="C680" s="34" t="s">
        <v>942</v>
      </c>
      <c r="D680" s="112" t="s">
        <v>943</v>
      </c>
      <c r="E680" s="123" t="s">
        <v>944</v>
      </c>
      <c r="F680" s="107" t="s">
        <v>294</v>
      </c>
      <c r="G680" s="114"/>
      <c r="H680" s="125">
        <v>50000</v>
      </c>
      <c r="I680" s="115">
        <f t="shared" si="23"/>
        <v>29078219.809999969</v>
      </c>
      <c r="J680" s="27"/>
      <c r="K680" s="27"/>
    </row>
    <row r="681" spans="1:11" ht="23.25" x14ac:dyDescent="0.25">
      <c r="A681" s="107" t="s">
        <v>782</v>
      </c>
      <c r="B681" s="27" t="s">
        <v>674</v>
      </c>
      <c r="C681" s="34" t="s">
        <v>945</v>
      </c>
      <c r="D681" s="112" t="s">
        <v>946</v>
      </c>
      <c r="E681" s="123" t="s">
        <v>947</v>
      </c>
      <c r="F681" s="107" t="s">
        <v>294</v>
      </c>
      <c r="G681" s="114"/>
      <c r="H681" s="125">
        <v>89525.62</v>
      </c>
      <c r="I681" s="115">
        <f t="shared" si="23"/>
        <v>28988694.189999968</v>
      </c>
      <c r="J681" s="27"/>
      <c r="K681" s="27"/>
    </row>
    <row r="682" spans="1:11" ht="23.25" x14ac:dyDescent="0.25">
      <c r="A682" s="107" t="s">
        <v>782</v>
      </c>
      <c r="B682" s="27" t="s">
        <v>712</v>
      </c>
      <c r="C682" s="34" t="s">
        <v>948</v>
      </c>
      <c r="D682" s="112" t="s">
        <v>949</v>
      </c>
      <c r="E682" s="123" t="s">
        <v>950</v>
      </c>
      <c r="F682" s="107" t="s">
        <v>294</v>
      </c>
      <c r="G682" s="114"/>
      <c r="H682" s="125">
        <v>590000</v>
      </c>
      <c r="I682" s="115">
        <f t="shared" si="23"/>
        <v>28398694.189999968</v>
      </c>
      <c r="J682" s="27"/>
      <c r="K682" s="27"/>
    </row>
    <row r="683" spans="1:11" ht="23.25" x14ac:dyDescent="0.25">
      <c r="A683" s="107" t="s">
        <v>782</v>
      </c>
      <c r="B683" s="27" t="s">
        <v>712</v>
      </c>
      <c r="C683" s="34" t="s">
        <v>951</v>
      </c>
      <c r="D683" s="112" t="s">
        <v>952</v>
      </c>
      <c r="E683" s="123" t="s">
        <v>953</v>
      </c>
      <c r="F683" s="107" t="s">
        <v>294</v>
      </c>
      <c r="G683" s="114"/>
      <c r="H683" s="125">
        <v>418778.98</v>
      </c>
      <c r="I683" s="115">
        <f t="shared" si="23"/>
        <v>27979915.209999967</v>
      </c>
      <c r="J683" s="27"/>
      <c r="K683" s="27"/>
    </row>
    <row r="684" spans="1:11" x14ac:dyDescent="0.25">
      <c r="A684" s="107" t="s">
        <v>782</v>
      </c>
      <c r="B684" s="27" t="s">
        <v>954</v>
      </c>
      <c r="C684" s="34" t="s">
        <v>955</v>
      </c>
      <c r="D684" s="112" t="s">
        <v>956</v>
      </c>
      <c r="E684" s="123" t="s">
        <v>957</v>
      </c>
      <c r="F684" s="107" t="s">
        <v>294</v>
      </c>
      <c r="G684" s="114"/>
      <c r="H684" s="125">
        <v>128640.58</v>
      </c>
      <c r="I684" s="115">
        <f t="shared" si="23"/>
        <v>27851274.629999969</v>
      </c>
      <c r="J684" s="27"/>
      <c r="K684" s="27"/>
    </row>
    <row r="685" spans="1:11" x14ac:dyDescent="0.25">
      <c r="A685" s="107" t="s">
        <v>782</v>
      </c>
      <c r="B685" s="27" t="s">
        <v>731</v>
      </c>
      <c r="C685" s="34" t="s">
        <v>958</v>
      </c>
      <c r="D685" s="112" t="s">
        <v>959</v>
      </c>
      <c r="E685" s="123" t="s">
        <v>960</v>
      </c>
      <c r="F685" s="107" t="s">
        <v>294</v>
      </c>
      <c r="G685" s="114"/>
      <c r="H685" s="125">
        <v>12708.25</v>
      </c>
      <c r="I685" s="115">
        <f t="shared" si="23"/>
        <v>27838566.379999969</v>
      </c>
      <c r="J685" s="27"/>
      <c r="K685" s="27"/>
    </row>
    <row r="686" spans="1:11" x14ac:dyDescent="0.25">
      <c r="A686" s="107" t="s">
        <v>782</v>
      </c>
      <c r="B686" s="27" t="s">
        <v>475</v>
      </c>
      <c r="C686" s="34" t="s">
        <v>961</v>
      </c>
      <c r="D686" s="112" t="s">
        <v>962</v>
      </c>
      <c r="E686" s="123" t="s">
        <v>963</v>
      </c>
      <c r="F686" s="107" t="s">
        <v>294</v>
      </c>
      <c r="G686" s="114"/>
      <c r="H686" s="125">
        <v>241220.84</v>
      </c>
      <c r="I686" s="115">
        <f t="shared" si="23"/>
        <v>27597345.539999969</v>
      </c>
      <c r="J686" s="27"/>
      <c r="K686" s="27"/>
    </row>
    <row r="687" spans="1:11" x14ac:dyDescent="0.25">
      <c r="A687" s="107" t="s">
        <v>782</v>
      </c>
      <c r="B687" s="27" t="s">
        <v>475</v>
      </c>
      <c r="C687" s="34" t="s">
        <v>964</v>
      </c>
      <c r="D687" s="112" t="s">
        <v>965</v>
      </c>
      <c r="E687" s="123" t="s">
        <v>966</v>
      </c>
      <c r="F687" s="107" t="s">
        <v>294</v>
      </c>
      <c r="G687" s="114"/>
      <c r="H687" s="125">
        <v>188500.33</v>
      </c>
      <c r="I687" s="115">
        <f t="shared" si="23"/>
        <v>27408845.209999971</v>
      </c>
      <c r="J687" s="27"/>
      <c r="K687" s="27"/>
    </row>
    <row r="688" spans="1:11" x14ac:dyDescent="0.25">
      <c r="A688" s="107" t="s">
        <v>782</v>
      </c>
      <c r="B688" s="27" t="s">
        <v>475</v>
      </c>
      <c r="C688" s="34" t="s">
        <v>967</v>
      </c>
      <c r="D688" s="112" t="s">
        <v>968</v>
      </c>
      <c r="E688" s="123" t="s">
        <v>969</v>
      </c>
      <c r="F688" s="107" t="s">
        <v>294</v>
      </c>
      <c r="G688" s="114"/>
      <c r="H688" s="125">
        <v>1752372.9</v>
      </c>
      <c r="I688" s="115">
        <f t="shared" si="23"/>
        <v>25656472.309999973</v>
      </c>
      <c r="J688" s="27"/>
      <c r="K688" s="27"/>
    </row>
    <row r="689" spans="1:11" x14ac:dyDescent="0.25">
      <c r="A689" s="107" t="s">
        <v>782</v>
      </c>
      <c r="B689" s="27" t="s">
        <v>475</v>
      </c>
      <c r="C689" s="34" t="s">
        <v>970</v>
      </c>
      <c r="D689" s="112" t="s">
        <v>971</v>
      </c>
      <c r="E689" s="123" t="s">
        <v>972</v>
      </c>
      <c r="F689" s="107" t="s">
        <v>294</v>
      </c>
      <c r="G689" s="114"/>
      <c r="H689" s="125">
        <v>1134066.21</v>
      </c>
      <c r="I689" s="115">
        <f t="shared" si="23"/>
        <v>24522406.099999972</v>
      </c>
      <c r="J689" s="27"/>
      <c r="K689" s="27"/>
    </row>
    <row r="690" spans="1:11" ht="23.25" x14ac:dyDescent="0.25">
      <c r="A690" s="107" t="s">
        <v>782</v>
      </c>
      <c r="B690" s="27" t="s">
        <v>449</v>
      </c>
      <c r="C690" s="34" t="s">
        <v>973</v>
      </c>
      <c r="D690" s="112" t="s">
        <v>974</v>
      </c>
      <c r="E690" s="123" t="s">
        <v>975</v>
      </c>
      <c r="F690" s="107" t="s">
        <v>294</v>
      </c>
      <c r="G690" s="114"/>
      <c r="H690" s="125">
        <v>315000</v>
      </c>
      <c r="I690" s="115">
        <f t="shared" si="23"/>
        <v>24207406.099999972</v>
      </c>
      <c r="J690" s="27"/>
      <c r="K690" s="27"/>
    </row>
    <row r="691" spans="1:11" x14ac:dyDescent="0.25">
      <c r="A691" s="107" t="s">
        <v>782</v>
      </c>
      <c r="B691" s="27"/>
      <c r="C691" s="34" t="s">
        <v>406</v>
      </c>
      <c r="D691" s="112" t="s">
        <v>406</v>
      </c>
      <c r="E691" s="123" t="s">
        <v>234</v>
      </c>
      <c r="F691" s="107" t="s">
        <v>294</v>
      </c>
      <c r="G691" s="114"/>
      <c r="H691" s="125">
        <v>2000000</v>
      </c>
      <c r="I691" s="115">
        <f t="shared" si="23"/>
        <v>22207406.099999972</v>
      </c>
      <c r="J691" s="27"/>
      <c r="K691" s="27"/>
    </row>
    <row r="692" spans="1:11" x14ac:dyDescent="0.25">
      <c r="A692" s="107" t="s">
        <v>782</v>
      </c>
      <c r="B692" s="27" t="s">
        <v>449</v>
      </c>
      <c r="C692" s="34" t="s">
        <v>976</v>
      </c>
      <c r="D692" s="112" t="s">
        <v>977</v>
      </c>
      <c r="E692" s="123" t="s">
        <v>978</v>
      </c>
      <c r="F692" s="107" t="s">
        <v>294</v>
      </c>
      <c r="G692" s="114"/>
      <c r="H692" s="125">
        <v>70000</v>
      </c>
      <c r="I692" s="115">
        <f t="shared" si="23"/>
        <v>22137406.099999972</v>
      </c>
      <c r="J692" s="27"/>
      <c r="K692" s="27"/>
    </row>
    <row r="693" spans="1:11" ht="23.25" x14ac:dyDescent="0.25">
      <c r="A693" s="107" t="s">
        <v>782</v>
      </c>
      <c r="B693" s="27" t="s">
        <v>436</v>
      </c>
      <c r="C693" s="34" t="s">
        <v>979</v>
      </c>
      <c r="D693" s="112" t="s">
        <v>980</v>
      </c>
      <c r="E693" s="123" t="s">
        <v>981</v>
      </c>
      <c r="F693" s="107" t="s">
        <v>294</v>
      </c>
      <c r="G693" s="114"/>
      <c r="H693" s="125">
        <v>674498.28</v>
      </c>
      <c r="I693" s="115">
        <f t="shared" si="23"/>
        <v>21462907.81999997</v>
      </c>
      <c r="J693" s="27"/>
      <c r="K693" s="27"/>
    </row>
    <row r="694" spans="1:11" ht="23.25" x14ac:dyDescent="0.25">
      <c r="A694" s="107" t="s">
        <v>782</v>
      </c>
      <c r="B694" s="27" t="s">
        <v>875</v>
      </c>
      <c r="C694" s="34" t="s">
        <v>982</v>
      </c>
      <c r="D694" s="112" t="s">
        <v>983</v>
      </c>
      <c r="E694" s="123" t="s">
        <v>984</v>
      </c>
      <c r="F694" s="107" t="s">
        <v>294</v>
      </c>
      <c r="G694" s="114"/>
      <c r="H694" s="125">
        <v>190000</v>
      </c>
      <c r="I694" s="115">
        <f t="shared" si="23"/>
        <v>21272907.81999997</v>
      </c>
      <c r="J694" s="27"/>
      <c r="K694" s="27"/>
    </row>
    <row r="695" spans="1:11" x14ac:dyDescent="0.25">
      <c r="A695" s="107" t="s">
        <v>782</v>
      </c>
      <c r="B695" s="27" t="s">
        <v>712</v>
      </c>
      <c r="C695" s="34" t="s">
        <v>985</v>
      </c>
      <c r="D695" s="112" t="s">
        <v>986</v>
      </c>
      <c r="E695" s="123" t="s">
        <v>987</v>
      </c>
      <c r="F695" s="107" t="s">
        <v>294</v>
      </c>
      <c r="G695" s="114"/>
      <c r="H695" s="125">
        <v>472000</v>
      </c>
      <c r="I695" s="115">
        <f t="shared" si="23"/>
        <v>20800907.81999997</v>
      </c>
      <c r="J695" s="27"/>
      <c r="K695" s="27"/>
    </row>
    <row r="696" spans="1:11" ht="22.5" x14ac:dyDescent="0.25">
      <c r="A696" s="107" t="s">
        <v>782</v>
      </c>
      <c r="B696" s="104"/>
      <c r="C696" s="116" t="s">
        <v>988</v>
      </c>
      <c r="D696" s="117" t="s">
        <v>989</v>
      </c>
      <c r="E696" s="130" t="s">
        <v>990</v>
      </c>
      <c r="F696" s="107" t="s">
        <v>294</v>
      </c>
      <c r="G696" s="120"/>
      <c r="H696" s="108">
        <v>6250000</v>
      </c>
      <c r="I696" s="115">
        <f t="shared" si="23"/>
        <v>14550907.81999997</v>
      </c>
      <c r="J696" s="27"/>
      <c r="K696" s="27"/>
    </row>
    <row r="697" spans="1:11" x14ac:dyDescent="0.25">
      <c r="A697" s="107" t="s">
        <v>782</v>
      </c>
      <c r="B697" s="27"/>
      <c r="C697" s="34" t="s">
        <v>991</v>
      </c>
      <c r="D697" s="112" t="s">
        <v>992</v>
      </c>
      <c r="E697" s="123" t="s">
        <v>993</v>
      </c>
      <c r="F697" s="107" t="s">
        <v>294</v>
      </c>
      <c r="G697" s="114"/>
      <c r="H697" s="125">
        <v>36000</v>
      </c>
      <c r="I697" s="115">
        <f t="shared" si="23"/>
        <v>14514907.81999997</v>
      </c>
      <c r="J697" s="27"/>
      <c r="K697" s="27"/>
    </row>
    <row r="698" spans="1:11" ht="23.25" x14ac:dyDescent="0.25">
      <c r="A698" s="107" t="s">
        <v>782</v>
      </c>
      <c r="B698" s="27" t="s">
        <v>559</v>
      </c>
      <c r="C698" s="34" t="s">
        <v>994</v>
      </c>
      <c r="D698" s="112" t="s">
        <v>995</v>
      </c>
      <c r="E698" s="123" t="s">
        <v>996</v>
      </c>
      <c r="F698" s="107" t="s">
        <v>294</v>
      </c>
      <c r="G698" s="114"/>
      <c r="H698" s="125">
        <v>50000</v>
      </c>
      <c r="I698" s="115">
        <f t="shared" si="23"/>
        <v>14464907.81999997</v>
      </c>
      <c r="J698" s="27"/>
      <c r="K698" s="27"/>
    </row>
    <row r="699" spans="1:11" x14ac:dyDescent="0.25">
      <c r="A699" s="107" t="s">
        <v>782</v>
      </c>
      <c r="B699" s="27"/>
      <c r="C699" s="34" t="s">
        <v>406</v>
      </c>
      <c r="D699" s="112" t="s">
        <v>406</v>
      </c>
      <c r="E699" s="123" t="s">
        <v>997</v>
      </c>
      <c r="F699" s="107" t="s">
        <v>294</v>
      </c>
      <c r="G699" s="114"/>
      <c r="H699" s="125">
        <v>46666.67</v>
      </c>
      <c r="I699" s="115">
        <f t="shared" si="23"/>
        <v>14418241.149999971</v>
      </c>
      <c r="J699" s="27"/>
      <c r="K699" s="27"/>
    </row>
    <row r="700" spans="1:11" x14ac:dyDescent="0.25">
      <c r="A700" s="107" t="s">
        <v>782</v>
      </c>
      <c r="B700" s="27"/>
      <c r="C700" s="34" t="s">
        <v>406</v>
      </c>
      <c r="D700" s="112" t="s">
        <v>406</v>
      </c>
      <c r="E700" s="123" t="s">
        <v>234</v>
      </c>
      <c r="F700" s="107" t="s">
        <v>294</v>
      </c>
      <c r="G700" s="114"/>
      <c r="H700" s="125">
        <v>1649000</v>
      </c>
      <c r="I700" s="115">
        <f t="shared" si="23"/>
        <v>12769241.149999971</v>
      </c>
      <c r="J700" s="27"/>
      <c r="K700" s="27"/>
    </row>
    <row r="701" spans="1:11" ht="22.5" x14ac:dyDescent="0.25">
      <c r="A701" s="107" t="s">
        <v>782</v>
      </c>
      <c r="B701" s="104" t="s">
        <v>712</v>
      </c>
      <c r="C701" s="116" t="s">
        <v>998</v>
      </c>
      <c r="D701" s="117" t="s">
        <v>999</v>
      </c>
      <c r="E701" s="130" t="s">
        <v>1000</v>
      </c>
      <c r="F701" s="107" t="s">
        <v>294</v>
      </c>
      <c r="G701" s="120"/>
      <c r="H701" s="108">
        <v>1182076.8</v>
      </c>
      <c r="I701" s="115">
        <f t="shared" si="23"/>
        <v>11587164.34999997</v>
      </c>
      <c r="J701" s="27"/>
      <c r="K701" s="27"/>
    </row>
    <row r="702" spans="1:11" x14ac:dyDescent="0.25">
      <c r="A702" s="107" t="s">
        <v>782</v>
      </c>
      <c r="B702" s="27"/>
      <c r="C702" s="34" t="s">
        <v>406</v>
      </c>
      <c r="D702" s="112" t="s">
        <v>406</v>
      </c>
      <c r="E702" s="123" t="s">
        <v>1001</v>
      </c>
      <c r="F702" s="107" t="s">
        <v>294</v>
      </c>
      <c r="G702" s="114"/>
      <c r="H702" s="125">
        <v>56500</v>
      </c>
      <c r="I702" s="115">
        <f t="shared" si="23"/>
        <v>11530664.34999997</v>
      </c>
      <c r="J702" s="27"/>
      <c r="K702" s="27"/>
    </row>
    <row r="703" spans="1:11" x14ac:dyDescent="0.25">
      <c r="A703" s="107" t="s">
        <v>782</v>
      </c>
      <c r="B703" s="27"/>
      <c r="C703" s="34" t="s">
        <v>406</v>
      </c>
      <c r="D703" s="112" t="s">
        <v>406</v>
      </c>
      <c r="E703" s="123" t="s">
        <v>1002</v>
      </c>
      <c r="F703" s="107" t="s">
        <v>294</v>
      </c>
      <c r="G703" s="114"/>
      <c r="H703" s="125">
        <v>101112.57</v>
      </c>
      <c r="I703" s="115">
        <f t="shared" si="23"/>
        <v>11429551.77999997</v>
      </c>
      <c r="J703" s="27"/>
      <c r="K703" s="27"/>
    </row>
    <row r="704" spans="1:11" x14ac:dyDescent="0.25">
      <c r="A704" s="107" t="s">
        <v>782</v>
      </c>
      <c r="B704" s="27"/>
      <c r="C704" s="34" t="s">
        <v>406</v>
      </c>
      <c r="D704" s="112" t="s">
        <v>406</v>
      </c>
      <c r="E704" s="123" t="s">
        <v>1003</v>
      </c>
      <c r="F704" s="107" t="s">
        <v>294</v>
      </c>
      <c r="G704" s="114"/>
      <c r="H704" s="125">
        <v>90400</v>
      </c>
      <c r="I704" s="115">
        <f t="shared" si="23"/>
        <v>11339151.77999997</v>
      </c>
      <c r="J704" s="27"/>
      <c r="K704" s="27"/>
    </row>
    <row r="705" spans="1:11" x14ac:dyDescent="0.25">
      <c r="A705" s="107" t="s">
        <v>782</v>
      </c>
      <c r="B705" s="27"/>
      <c r="C705" s="34" t="s">
        <v>406</v>
      </c>
      <c r="D705" s="112" t="s">
        <v>406</v>
      </c>
      <c r="E705" s="123" t="s">
        <v>1004</v>
      </c>
      <c r="F705" s="107" t="s">
        <v>294</v>
      </c>
      <c r="G705" s="114"/>
      <c r="H705" s="125">
        <v>113000</v>
      </c>
      <c r="I705" s="115">
        <f t="shared" si="23"/>
        <v>11226151.77999997</v>
      </c>
      <c r="J705" s="27"/>
      <c r="K705" s="27"/>
    </row>
    <row r="706" spans="1:11" ht="22.5" x14ac:dyDescent="0.25">
      <c r="A706" s="107" t="s">
        <v>782</v>
      </c>
      <c r="B706" s="104" t="s">
        <v>1005</v>
      </c>
      <c r="C706" s="116" t="s">
        <v>1006</v>
      </c>
      <c r="D706" s="117" t="s">
        <v>1007</v>
      </c>
      <c r="E706" s="130" t="s">
        <v>1008</v>
      </c>
      <c r="F706" s="107" t="s">
        <v>294</v>
      </c>
      <c r="G706" s="120"/>
      <c r="H706" s="108">
        <v>13700358.289999999</v>
      </c>
      <c r="I706" s="115">
        <f t="shared" si="23"/>
        <v>-2474206.5100000296</v>
      </c>
      <c r="J706" s="27"/>
      <c r="K706" s="27"/>
    </row>
    <row r="707" spans="1:11" x14ac:dyDescent="0.25">
      <c r="A707" s="107" t="s">
        <v>782</v>
      </c>
      <c r="B707" s="27"/>
      <c r="C707" s="34" t="s">
        <v>1009</v>
      </c>
      <c r="D707" s="112" t="s">
        <v>1010</v>
      </c>
      <c r="E707" s="123" t="s">
        <v>1011</v>
      </c>
      <c r="F707" s="107" t="s">
        <v>294</v>
      </c>
      <c r="G707" s="114"/>
      <c r="H707" s="125">
        <v>2815008</v>
      </c>
      <c r="I707" s="115">
        <f t="shared" si="23"/>
        <v>-5289214.5100000296</v>
      </c>
      <c r="J707" s="27"/>
      <c r="K707" s="27"/>
    </row>
    <row r="708" spans="1:11" x14ac:dyDescent="0.25">
      <c r="A708" s="107" t="s">
        <v>782</v>
      </c>
      <c r="B708" s="27"/>
      <c r="C708" s="34" t="s">
        <v>406</v>
      </c>
      <c r="D708" s="112" t="s">
        <v>406</v>
      </c>
      <c r="E708" s="123" t="s">
        <v>1012</v>
      </c>
      <c r="F708" s="107" t="s">
        <v>294</v>
      </c>
      <c r="G708" s="114"/>
      <c r="H708" s="125">
        <v>2822566.43</v>
      </c>
      <c r="I708" s="115">
        <f t="shared" si="23"/>
        <v>-8111780.9400000293</v>
      </c>
      <c r="J708" s="27"/>
      <c r="K708" s="27"/>
    </row>
    <row r="709" spans="1:11" x14ac:dyDescent="0.25">
      <c r="A709" s="107" t="s">
        <v>782</v>
      </c>
      <c r="B709" s="27"/>
      <c r="C709" s="34" t="s">
        <v>406</v>
      </c>
      <c r="D709" s="112" t="s">
        <v>406</v>
      </c>
      <c r="E709" s="123" t="s">
        <v>1013</v>
      </c>
      <c r="F709" s="107" t="s">
        <v>294</v>
      </c>
      <c r="G709" s="114"/>
      <c r="H709" s="125">
        <v>250000</v>
      </c>
      <c r="I709" s="115">
        <f t="shared" si="23"/>
        <v>-8361780.9400000293</v>
      </c>
      <c r="J709" s="27"/>
      <c r="K709" s="27"/>
    </row>
    <row r="710" spans="1:11" x14ac:dyDescent="0.25">
      <c r="A710" s="107" t="s">
        <v>782</v>
      </c>
      <c r="B710" s="27" t="s">
        <v>1014</v>
      </c>
      <c r="C710" s="34" t="s">
        <v>1015</v>
      </c>
      <c r="D710" s="112" t="s">
        <v>1016</v>
      </c>
      <c r="E710" s="123" t="s">
        <v>1017</v>
      </c>
      <c r="F710" s="107" t="s">
        <v>294</v>
      </c>
      <c r="G710" s="114"/>
      <c r="H710" s="125">
        <v>72000</v>
      </c>
      <c r="I710" s="115">
        <f t="shared" si="23"/>
        <v>-8433780.9400000293</v>
      </c>
      <c r="J710" s="27"/>
      <c r="K710" s="27"/>
    </row>
    <row r="711" spans="1:11" x14ac:dyDescent="0.25">
      <c r="A711" s="107" t="s">
        <v>782</v>
      </c>
      <c r="B711" s="27"/>
      <c r="C711" s="34" t="s">
        <v>406</v>
      </c>
      <c r="D711" s="112" t="s">
        <v>406</v>
      </c>
      <c r="E711" s="123" t="s">
        <v>1018</v>
      </c>
      <c r="F711" s="107" t="s">
        <v>294</v>
      </c>
      <c r="G711" s="114"/>
      <c r="H711" s="125">
        <v>750000</v>
      </c>
      <c r="I711" s="115">
        <f t="shared" si="23"/>
        <v>-9183780.9400000293</v>
      </c>
      <c r="J711" s="27"/>
      <c r="K711" s="27"/>
    </row>
    <row r="712" spans="1:11" x14ac:dyDescent="0.25">
      <c r="A712" s="107" t="s">
        <v>782</v>
      </c>
      <c r="B712" s="27"/>
      <c r="C712" s="34" t="s">
        <v>406</v>
      </c>
      <c r="D712" s="112" t="s">
        <v>406</v>
      </c>
      <c r="E712" s="123" t="s">
        <v>234</v>
      </c>
      <c r="F712" s="107" t="s">
        <v>294</v>
      </c>
      <c r="G712" s="114"/>
      <c r="H712" s="125">
        <v>1131660</v>
      </c>
      <c r="I712" s="134">
        <f t="shared" si="23"/>
        <v>-10315440.940000029</v>
      </c>
      <c r="J712" s="27"/>
      <c r="K712" s="27"/>
    </row>
    <row r="713" spans="1:11" x14ac:dyDescent="0.25">
      <c r="A713" s="107" t="s">
        <v>782</v>
      </c>
      <c r="B713" s="27"/>
      <c r="C713" s="34" t="s">
        <v>1019</v>
      </c>
      <c r="D713" s="112" t="s">
        <v>1020</v>
      </c>
      <c r="E713" s="84">
        <v>840047</v>
      </c>
      <c r="F713" s="84" t="s">
        <v>294</v>
      </c>
      <c r="G713" s="114">
        <v>2500</v>
      </c>
      <c r="H713" s="114"/>
      <c r="I713" s="143">
        <f>+I712+G713</f>
        <v>-10312940.940000029</v>
      </c>
      <c r="J713" s="27"/>
      <c r="K713" s="27"/>
    </row>
    <row r="714" spans="1:11" x14ac:dyDescent="0.25">
      <c r="A714" s="107" t="s">
        <v>782</v>
      </c>
      <c r="B714" s="27"/>
      <c r="C714" s="34" t="s">
        <v>1019</v>
      </c>
      <c r="D714" s="112" t="s">
        <v>1020</v>
      </c>
      <c r="E714" s="84">
        <v>700152</v>
      </c>
      <c r="F714" s="84" t="s">
        <v>294</v>
      </c>
      <c r="G714" s="114">
        <v>9450</v>
      </c>
      <c r="H714" s="114"/>
      <c r="I714" s="143">
        <f t="shared" ref="I714:I753" si="24">+I713+G714</f>
        <v>-10303490.940000029</v>
      </c>
      <c r="J714" s="27"/>
      <c r="K714" s="27"/>
    </row>
    <row r="715" spans="1:11" x14ac:dyDescent="0.25">
      <c r="A715" s="107" t="s">
        <v>782</v>
      </c>
      <c r="B715" s="27"/>
      <c r="C715" s="34" t="s">
        <v>1019</v>
      </c>
      <c r="D715" s="112" t="s">
        <v>1020</v>
      </c>
      <c r="E715" s="84">
        <v>700611</v>
      </c>
      <c r="F715" s="84" t="s">
        <v>294</v>
      </c>
      <c r="G715" s="114">
        <v>12600</v>
      </c>
      <c r="H715" s="114"/>
      <c r="I715" s="143">
        <f t="shared" si="24"/>
        <v>-10290890.940000029</v>
      </c>
      <c r="J715" s="27"/>
      <c r="K715" s="27"/>
    </row>
    <row r="716" spans="1:11" x14ac:dyDescent="0.25">
      <c r="A716" s="107" t="s">
        <v>782</v>
      </c>
      <c r="B716" s="27"/>
      <c r="C716" s="34" t="s">
        <v>1019</v>
      </c>
      <c r="D716" s="112" t="s">
        <v>1020</v>
      </c>
      <c r="E716" s="84">
        <v>105221</v>
      </c>
      <c r="F716" s="84" t="s">
        <v>294</v>
      </c>
      <c r="G716" s="114">
        <v>2500</v>
      </c>
      <c r="H716" s="114"/>
      <c r="I716" s="143">
        <f t="shared" si="24"/>
        <v>-10288390.940000029</v>
      </c>
      <c r="J716" s="27"/>
      <c r="K716" s="27"/>
    </row>
    <row r="717" spans="1:11" x14ac:dyDescent="0.25">
      <c r="A717" s="107" t="s">
        <v>782</v>
      </c>
      <c r="B717" s="27"/>
      <c r="C717" s="34" t="s">
        <v>1019</v>
      </c>
      <c r="D717" s="112" t="s">
        <v>1020</v>
      </c>
      <c r="E717" s="84">
        <v>703659</v>
      </c>
      <c r="F717" s="84" t="s">
        <v>294</v>
      </c>
      <c r="G717" s="114">
        <v>79200</v>
      </c>
      <c r="H717" s="114"/>
      <c r="I717" s="143">
        <f t="shared" si="24"/>
        <v>-10209190.940000029</v>
      </c>
      <c r="J717" s="27"/>
      <c r="K717" s="27"/>
    </row>
    <row r="718" spans="1:11" x14ac:dyDescent="0.25">
      <c r="A718" s="107" t="s">
        <v>782</v>
      </c>
      <c r="B718" s="27"/>
      <c r="C718" s="34" t="s">
        <v>1019</v>
      </c>
      <c r="D718" s="112" t="s">
        <v>1020</v>
      </c>
      <c r="E718" s="84">
        <v>707880</v>
      </c>
      <c r="F718" s="84" t="s">
        <v>294</v>
      </c>
      <c r="G718" s="114">
        <v>16000</v>
      </c>
      <c r="H718" s="114"/>
      <c r="I718" s="143">
        <f t="shared" si="24"/>
        <v>-10193190.940000029</v>
      </c>
      <c r="J718" s="27"/>
      <c r="K718" s="27"/>
    </row>
    <row r="719" spans="1:11" x14ac:dyDescent="0.25">
      <c r="A719" s="107" t="s">
        <v>782</v>
      </c>
      <c r="B719" s="27"/>
      <c r="C719" s="34" t="s">
        <v>1019</v>
      </c>
      <c r="D719" s="112" t="s">
        <v>1020</v>
      </c>
      <c r="E719" s="84">
        <v>113226</v>
      </c>
      <c r="F719" s="84" t="s">
        <v>294</v>
      </c>
      <c r="G719" s="114">
        <v>10500</v>
      </c>
      <c r="H719" s="114"/>
      <c r="I719" s="143">
        <f t="shared" si="24"/>
        <v>-10182690.940000029</v>
      </c>
      <c r="J719" s="27"/>
      <c r="K719" s="27"/>
    </row>
    <row r="720" spans="1:11" x14ac:dyDescent="0.25">
      <c r="A720" s="107" t="s">
        <v>782</v>
      </c>
      <c r="B720" s="27"/>
      <c r="C720" s="27" t="s">
        <v>70</v>
      </c>
      <c r="D720" s="112" t="s">
        <v>1020</v>
      </c>
      <c r="E720" s="84">
        <v>115287</v>
      </c>
      <c r="F720" s="84" t="s">
        <v>294</v>
      </c>
      <c r="G720" s="114">
        <v>5000</v>
      </c>
      <c r="H720" s="114"/>
      <c r="I720" s="143">
        <f t="shared" si="24"/>
        <v>-10177690.940000029</v>
      </c>
      <c r="J720" s="27"/>
      <c r="K720" s="27"/>
    </row>
    <row r="721" spans="1:11" x14ac:dyDescent="0.25">
      <c r="A721" s="107" t="s">
        <v>782</v>
      </c>
      <c r="B721" s="27"/>
      <c r="C721" s="27" t="s">
        <v>70</v>
      </c>
      <c r="D721" s="112" t="s">
        <v>1020</v>
      </c>
      <c r="E721" s="84">
        <v>121332</v>
      </c>
      <c r="F721" s="84" t="s">
        <v>294</v>
      </c>
      <c r="G721" s="114">
        <v>184800</v>
      </c>
      <c r="H721" s="114"/>
      <c r="I721" s="143">
        <f t="shared" si="24"/>
        <v>-9992890.9400000293</v>
      </c>
      <c r="J721" s="27"/>
      <c r="K721" s="27"/>
    </row>
    <row r="722" spans="1:11" x14ac:dyDescent="0.25">
      <c r="A722" s="107" t="s">
        <v>782</v>
      </c>
      <c r="B722" s="27"/>
      <c r="C722" s="27" t="s">
        <v>70</v>
      </c>
      <c r="D722" s="112" t="s">
        <v>1020</v>
      </c>
      <c r="E722" s="84">
        <v>132382</v>
      </c>
      <c r="F722" s="84" t="s">
        <v>294</v>
      </c>
      <c r="G722" s="114">
        <v>15000</v>
      </c>
      <c r="H722" s="114"/>
      <c r="I722" s="143">
        <f t="shared" si="24"/>
        <v>-9977890.9400000293</v>
      </c>
      <c r="J722" s="27"/>
      <c r="K722" s="27"/>
    </row>
    <row r="723" spans="1:11" x14ac:dyDescent="0.25">
      <c r="A723" s="107" t="s">
        <v>782</v>
      </c>
      <c r="B723" s="27"/>
      <c r="C723" s="27" t="s">
        <v>70</v>
      </c>
      <c r="D723" s="112" t="s">
        <v>1020</v>
      </c>
      <c r="E723" s="84">
        <v>132385</v>
      </c>
      <c r="F723" s="84" t="s">
        <v>294</v>
      </c>
      <c r="G723" s="114">
        <v>9600</v>
      </c>
      <c r="H723" s="114"/>
      <c r="I723" s="143">
        <f t="shared" si="24"/>
        <v>-9968290.9400000293</v>
      </c>
      <c r="J723" s="27"/>
      <c r="K723" s="27"/>
    </row>
    <row r="724" spans="1:11" x14ac:dyDescent="0.25">
      <c r="A724" s="107" t="s">
        <v>782</v>
      </c>
      <c r="B724" s="27"/>
      <c r="C724" s="27" t="s">
        <v>1021</v>
      </c>
      <c r="D724" s="142" t="s">
        <v>1022</v>
      </c>
      <c r="E724" s="84">
        <v>700593</v>
      </c>
      <c r="F724" s="84" t="s">
        <v>294</v>
      </c>
      <c r="G724" s="114">
        <v>3093728</v>
      </c>
      <c r="H724" s="114"/>
      <c r="I724" s="143">
        <f t="shared" si="24"/>
        <v>-6874562.9400000293</v>
      </c>
      <c r="J724" s="27"/>
      <c r="K724" s="27"/>
    </row>
    <row r="725" spans="1:11" x14ac:dyDescent="0.25">
      <c r="A725" s="107" t="s">
        <v>782</v>
      </c>
      <c r="B725" s="27"/>
      <c r="C725" s="27" t="s">
        <v>299</v>
      </c>
      <c r="D725" s="142" t="s">
        <v>1023</v>
      </c>
      <c r="E725" s="84">
        <v>700554</v>
      </c>
      <c r="F725" s="84" t="s">
        <v>294</v>
      </c>
      <c r="G725" s="114">
        <v>18900</v>
      </c>
      <c r="H725" s="114"/>
      <c r="I725" s="143">
        <f t="shared" si="24"/>
        <v>-6855662.9400000293</v>
      </c>
      <c r="J725" s="27"/>
      <c r="K725" s="27"/>
    </row>
    <row r="726" spans="1:11" x14ac:dyDescent="0.25">
      <c r="A726" s="107" t="s">
        <v>782</v>
      </c>
      <c r="B726" s="27"/>
      <c r="C726" s="27" t="s">
        <v>299</v>
      </c>
      <c r="D726" s="142" t="s">
        <v>1023</v>
      </c>
      <c r="E726" s="84">
        <v>836035</v>
      </c>
      <c r="F726" s="84" t="s">
        <v>294</v>
      </c>
      <c r="G726" s="114">
        <v>28365</v>
      </c>
      <c r="H726" s="114"/>
      <c r="I726" s="143">
        <f t="shared" si="24"/>
        <v>-6827297.9400000293</v>
      </c>
      <c r="J726" s="27"/>
      <c r="K726" s="27"/>
    </row>
    <row r="727" spans="1:11" x14ac:dyDescent="0.25">
      <c r="A727" s="107" t="s">
        <v>782</v>
      </c>
      <c r="B727" s="27"/>
      <c r="C727" s="27" t="s">
        <v>354</v>
      </c>
      <c r="D727" s="142" t="s">
        <v>1024</v>
      </c>
      <c r="E727" s="84">
        <v>848042</v>
      </c>
      <c r="F727" s="84" t="s">
        <v>294</v>
      </c>
      <c r="G727" s="114">
        <v>3500</v>
      </c>
      <c r="H727" s="114"/>
      <c r="I727" s="143">
        <f t="shared" si="24"/>
        <v>-6823797.9400000293</v>
      </c>
      <c r="J727" s="27"/>
      <c r="K727" s="27"/>
    </row>
    <row r="728" spans="1:11" x14ac:dyDescent="0.25">
      <c r="A728" s="107" t="s">
        <v>782</v>
      </c>
      <c r="B728" s="27"/>
      <c r="C728" s="27" t="s">
        <v>1025</v>
      </c>
      <c r="D728" s="142" t="s">
        <v>1024</v>
      </c>
      <c r="E728" s="84">
        <v>112322</v>
      </c>
      <c r="F728" s="84" t="s">
        <v>294</v>
      </c>
      <c r="G728" s="114">
        <v>8000</v>
      </c>
      <c r="H728" s="114"/>
      <c r="I728" s="143">
        <f t="shared" si="24"/>
        <v>-6815797.9400000293</v>
      </c>
      <c r="J728" s="27"/>
      <c r="K728" s="27"/>
    </row>
    <row r="729" spans="1:11" x14ac:dyDescent="0.25">
      <c r="A729" s="107" t="s">
        <v>782</v>
      </c>
      <c r="B729" s="27"/>
      <c r="C729" s="27" t="s">
        <v>1025</v>
      </c>
      <c r="D729" s="142" t="s">
        <v>1024</v>
      </c>
      <c r="E729" s="84">
        <v>112327</v>
      </c>
      <c r="F729" s="84" t="s">
        <v>294</v>
      </c>
      <c r="G729" s="114">
        <v>12000</v>
      </c>
      <c r="H729" s="114"/>
      <c r="I729" s="143">
        <f t="shared" si="24"/>
        <v>-6803797.9400000293</v>
      </c>
      <c r="J729" s="27"/>
      <c r="K729" s="27"/>
    </row>
    <row r="730" spans="1:11" x14ac:dyDescent="0.25">
      <c r="A730" s="107" t="s">
        <v>782</v>
      </c>
      <c r="B730" s="27"/>
      <c r="C730" s="27" t="s">
        <v>1025</v>
      </c>
      <c r="D730" s="142" t="s">
        <v>1026</v>
      </c>
      <c r="E730" s="84">
        <v>115310</v>
      </c>
      <c r="F730" s="84" t="s">
        <v>294</v>
      </c>
      <c r="G730" s="114">
        <v>426816</v>
      </c>
      <c r="H730" s="114"/>
      <c r="I730" s="143">
        <f t="shared" si="24"/>
        <v>-6376981.9400000293</v>
      </c>
      <c r="J730" s="27"/>
      <c r="K730" s="27"/>
    </row>
    <row r="731" spans="1:11" x14ac:dyDescent="0.25">
      <c r="A731" s="107" t="s">
        <v>782</v>
      </c>
      <c r="B731" s="27"/>
      <c r="C731" s="27" t="s">
        <v>1025</v>
      </c>
      <c r="D731" s="142" t="s">
        <v>1026</v>
      </c>
      <c r="E731" s="84">
        <v>115181</v>
      </c>
      <c r="F731" s="84" t="s">
        <v>294</v>
      </c>
      <c r="G731" s="114">
        <v>210000</v>
      </c>
      <c r="H731" s="114"/>
      <c r="I731" s="143">
        <f t="shared" si="24"/>
        <v>-6166981.9400000293</v>
      </c>
      <c r="J731" s="27"/>
      <c r="K731" s="27"/>
    </row>
    <row r="732" spans="1:11" x14ac:dyDescent="0.25">
      <c r="A732" s="107" t="s">
        <v>782</v>
      </c>
      <c r="B732" s="27"/>
      <c r="C732" s="27" t="s">
        <v>1025</v>
      </c>
      <c r="D732" s="142" t="s">
        <v>1026</v>
      </c>
      <c r="E732" s="84">
        <v>20184</v>
      </c>
      <c r="F732" s="84" t="s">
        <v>294</v>
      </c>
      <c r="G732" s="114">
        <v>21000</v>
      </c>
      <c r="H732" s="114"/>
      <c r="I732" s="143">
        <f t="shared" si="24"/>
        <v>-6145981.9400000293</v>
      </c>
      <c r="J732" s="27"/>
      <c r="K732" s="27"/>
    </row>
    <row r="733" spans="1:11" x14ac:dyDescent="0.25">
      <c r="A733" s="107" t="s">
        <v>782</v>
      </c>
      <c r="B733" s="27"/>
      <c r="C733" s="27" t="s">
        <v>299</v>
      </c>
      <c r="D733" s="142" t="s">
        <v>1027</v>
      </c>
      <c r="E733" s="84">
        <v>700037</v>
      </c>
      <c r="F733" s="84" t="s">
        <v>294</v>
      </c>
      <c r="G733" s="114">
        <v>9450</v>
      </c>
      <c r="H733" s="114"/>
      <c r="I733" s="143">
        <f t="shared" si="24"/>
        <v>-6136531.9400000293</v>
      </c>
      <c r="J733" s="27"/>
      <c r="K733" s="27"/>
    </row>
    <row r="734" spans="1:11" x14ac:dyDescent="0.25">
      <c r="A734" s="107" t="s">
        <v>782</v>
      </c>
      <c r="B734" s="27"/>
      <c r="C734" s="27" t="s">
        <v>1025</v>
      </c>
      <c r="D734" s="142" t="s">
        <v>1028</v>
      </c>
      <c r="E734" s="84">
        <v>183688</v>
      </c>
      <c r="F734" s="84" t="s">
        <v>294</v>
      </c>
      <c r="G734" s="114">
        <v>12800</v>
      </c>
      <c r="H734" s="114"/>
      <c r="I734" s="143">
        <f t="shared" si="24"/>
        <v>-6123731.9400000293</v>
      </c>
      <c r="J734" s="27"/>
      <c r="K734" s="27"/>
    </row>
    <row r="735" spans="1:11" x14ac:dyDescent="0.25">
      <c r="A735" s="107" t="s">
        <v>782</v>
      </c>
      <c r="B735" s="27"/>
      <c r="C735" s="27" t="s">
        <v>1025</v>
      </c>
      <c r="D735" s="142" t="s">
        <v>1028</v>
      </c>
      <c r="E735" s="84">
        <v>135372</v>
      </c>
      <c r="F735" s="84" t="s">
        <v>294</v>
      </c>
      <c r="G735" s="114">
        <v>4000</v>
      </c>
      <c r="H735" s="114"/>
      <c r="I735" s="143">
        <f t="shared" si="24"/>
        <v>-6119731.9400000293</v>
      </c>
    </row>
    <row r="736" spans="1:11" x14ac:dyDescent="0.25">
      <c r="A736" s="107" t="s">
        <v>782</v>
      </c>
      <c r="B736" s="27"/>
      <c r="C736" s="27" t="s">
        <v>299</v>
      </c>
      <c r="D736" s="142" t="s">
        <v>1027</v>
      </c>
      <c r="E736" s="84">
        <v>703047</v>
      </c>
      <c r="F736" s="84" t="s">
        <v>294</v>
      </c>
      <c r="G736" s="114">
        <v>6300</v>
      </c>
      <c r="H736" s="114"/>
      <c r="I736" s="143">
        <f t="shared" si="24"/>
        <v>-6113431.9400000293</v>
      </c>
    </row>
    <row r="737" spans="1:9" x14ac:dyDescent="0.25">
      <c r="A737" s="107" t="s">
        <v>782</v>
      </c>
      <c r="B737" s="27"/>
      <c r="C737" s="27" t="s">
        <v>359</v>
      </c>
      <c r="D737" s="142" t="s">
        <v>1029</v>
      </c>
      <c r="E737" s="84">
        <v>162579</v>
      </c>
      <c r="F737" s="84" t="s">
        <v>294</v>
      </c>
      <c r="G737" s="114">
        <v>391575</v>
      </c>
      <c r="H737" s="114"/>
      <c r="I737" s="143">
        <f t="shared" si="24"/>
        <v>-5721856.9400000293</v>
      </c>
    </row>
    <row r="738" spans="1:9" x14ac:dyDescent="0.25">
      <c r="A738" s="107" t="s">
        <v>782</v>
      </c>
      <c r="B738" s="27"/>
      <c r="C738" s="27" t="s">
        <v>359</v>
      </c>
      <c r="D738" s="142" t="s">
        <v>1029</v>
      </c>
      <c r="E738" s="84">
        <v>171640</v>
      </c>
      <c r="F738" s="84" t="s">
        <v>294</v>
      </c>
      <c r="G738" s="114">
        <v>21320</v>
      </c>
      <c r="H738" s="114"/>
      <c r="I738" s="143">
        <f t="shared" si="24"/>
        <v>-5700536.9400000293</v>
      </c>
    </row>
    <row r="739" spans="1:9" x14ac:dyDescent="0.25">
      <c r="A739" s="107" t="s">
        <v>782</v>
      </c>
      <c r="B739" s="27"/>
      <c r="C739" s="27" t="s">
        <v>359</v>
      </c>
      <c r="D739" s="142" t="s">
        <v>1030</v>
      </c>
      <c r="E739" s="84">
        <v>130350</v>
      </c>
      <c r="F739" s="84" t="s">
        <v>294</v>
      </c>
      <c r="G739" s="114">
        <v>45400</v>
      </c>
      <c r="H739" s="114"/>
      <c r="I739" s="143">
        <f t="shared" si="24"/>
        <v>-5655136.9400000293</v>
      </c>
    </row>
    <row r="740" spans="1:9" x14ac:dyDescent="0.25">
      <c r="A740" s="107" t="s">
        <v>782</v>
      </c>
      <c r="B740" s="27"/>
      <c r="C740" s="27" t="s">
        <v>359</v>
      </c>
      <c r="D740" s="142" t="s">
        <v>1031</v>
      </c>
      <c r="E740" s="84">
        <v>130382</v>
      </c>
      <c r="F740" s="84" t="s">
        <v>294</v>
      </c>
      <c r="G740" s="114">
        <v>323550</v>
      </c>
      <c r="H740" s="114"/>
      <c r="I740" s="143">
        <f t="shared" si="24"/>
        <v>-5331586.9400000293</v>
      </c>
    </row>
    <row r="741" spans="1:9" x14ac:dyDescent="0.25">
      <c r="A741" s="111">
        <v>44557</v>
      </c>
      <c r="B741" s="27"/>
      <c r="C741" s="27" t="s">
        <v>354</v>
      </c>
      <c r="D741" s="142" t="s">
        <v>1032</v>
      </c>
      <c r="E741" s="84">
        <v>942190</v>
      </c>
      <c r="F741" s="84" t="s">
        <v>294</v>
      </c>
      <c r="G741" s="114">
        <v>1600</v>
      </c>
      <c r="H741" s="114"/>
      <c r="I741" s="143">
        <f t="shared" si="24"/>
        <v>-5329986.9400000293</v>
      </c>
    </row>
    <row r="742" spans="1:9" x14ac:dyDescent="0.25">
      <c r="A742" s="111">
        <v>44557</v>
      </c>
      <c r="B742" s="27"/>
      <c r="C742" s="27" t="s">
        <v>354</v>
      </c>
      <c r="D742" s="142" t="s">
        <v>1032</v>
      </c>
      <c r="E742" s="84">
        <v>944193</v>
      </c>
      <c r="F742" s="84" t="s">
        <v>294</v>
      </c>
      <c r="G742" s="114">
        <v>1600</v>
      </c>
      <c r="H742" s="114"/>
      <c r="I742" s="143">
        <f t="shared" si="24"/>
        <v>-5328386.9400000293</v>
      </c>
    </row>
    <row r="743" spans="1:9" x14ac:dyDescent="0.25">
      <c r="A743" s="111">
        <v>44557</v>
      </c>
      <c r="B743" s="27"/>
      <c r="C743" s="27" t="s">
        <v>354</v>
      </c>
      <c r="D743" s="142" t="s">
        <v>1032</v>
      </c>
      <c r="E743" s="84">
        <v>946196</v>
      </c>
      <c r="F743" s="84" t="s">
        <v>294</v>
      </c>
      <c r="G743" s="114">
        <v>800</v>
      </c>
      <c r="H743" s="114"/>
      <c r="I743" s="143">
        <f t="shared" si="24"/>
        <v>-5327586.9400000293</v>
      </c>
    </row>
    <row r="744" spans="1:9" x14ac:dyDescent="0.25">
      <c r="A744" s="111">
        <v>44557</v>
      </c>
      <c r="B744" s="27"/>
      <c r="C744" s="27" t="s">
        <v>299</v>
      </c>
      <c r="D744" s="142" t="s">
        <v>1033</v>
      </c>
      <c r="E744" s="84">
        <v>707634</v>
      </c>
      <c r="F744" s="84" t="s">
        <v>294</v>
      </c>
      <c r="G744" s="114">
        <v>9</v>
      </c>
      <c r="H744" s="114"/>
      <c r="I744" s="143">
        <f t="shared" si="24"/>
        <v>-5327577.9400000293</v>
      </c>
    </row>
    <row r="745" spans="1:9" x14ac:dyDescent="0.25">
      <c r="A745" s="111">
        <v>44557</v>
      </c>
      <c r="B745" s="27"/>
      <c r="C745" s="27" t="s">
        <v>1034</v>
      </c>
      <c r="D745" s="142" t="s">
        <v>1035</v>
      </c>
      <c r="E745" s="84">
        <v>102240</v>
      </c>
      <c r="F745" s="84" t="s">
        <v>352</v>
      </c>
      <c r="G745" s="114">
        <v>260100</v>
      </c>
      <c r="H745" s="114"/>
      <c r="I745" s="143">
        <f t="shared" si="24"/>
        <v>-5067477.9400000293</v>
      </c>
    </row>
    <row r="746" spans="1:9" x14ac:dyDescent="0.25">
      <c r="A746" s="111">
        <v>44557</v>
      </c>
      <c r="B746" s="27"/>
      <c r="C746" s="27" t="s">
        <v>354</v>
      </c>
      <c r="D746" s="142" t="s">
        <v>1036</v>
      </c>
      <c r="E746" s="84">
        <v>120223</v>
      </c>
      <c r="F746" s="84" t="s">
        <v>294</v>
      </c>
      <c r="G746" s="114">
        <v>24000</v>
      </c>
      <c r="H746" s="114"/>
      <c r="I746" s="143">
        <f t="shared" si="24"/>
        <v>-5043477.9400000293</v>
      </c>
    </row>
    <row r="747" spans="1:9" x14ac:dyDescent="0.25">
      <c r="A747" s="111">
        <v>44557</v>
      </c>
      <c r="B747" s="27"/>
      <c r="C747" s="27" t="s">
        <v>354</v>
      </c>
      <c r="D747" s="142" t="s">
        <v>1036</v>
      </c>
      <c r="E747" s="84">
        <v>121226</v>
      </c>
      <c r="F747" s="84" t="s">
        <v>294</v>
      </c>
      <c r="G747" s="114">
        <v>17600</v>
      </c>
      <c r="H747" s="114"/>
      <c r="I747" s="143">
        <f t="shared" si="24"/>
        <v>-5025877.9400000293</v>
      </c>
    </row>
    <row r="748" spans="1:9" x14ac:dyDescent="0.25">
      <c r="A748" s="111">
        <v>44557</v>
      </c>
      <c r="B748" s="27"/>
      <c r="C748" s="27" t="s">
        <v>354</v>
      </c>
      <c r="D748" s="142" t="s">
        <v>1036</v>
      </c>
      <c r="E748" s="84">
        <v>130386</v>
      </c>
      <c r="F748" s="84" t="s">
        <v>294</v>
      </c>
      <c r="G748" s="114">
        <v>20000</v>
      </c>
      <c r="H748" s="114"/>
      <c r="I748" s="143">
        <f t="shared" si="24"/>
        <v>-5005877.9400000293</v>
      </c>
    </row>
    <row r="749" spans="1:9" x14ac:dyDescent="0.25">
      <c r="A749" s="111">
        <v>44557</v>
      </c>
      <c r="B749" s="27"/>
      <c r="C749" s="27" t="s">
        <v>354</v>
      </c>
      <c r="D749" s="142" t="s">
        <v>1036</v>
      </c>
      <c r="E749" s="84">
        <v>140270</v>
      </c>
      <c r="F749" s="84" t="s">
        <v>294</v>
      </c>
      <c r="G749" s="114">
        <v>2400</v>
      </c>
      <c r="H749" s="114"/>
      <c r="I749" s="143">
        <f t="shared" si="24"/>
        <v>-5003477.9400000293</v>
      </c>
    </row>
    <row r="750" spans="1:9" x14ac:dyDescent="0.25">
      <c r="A750" s="111">
        <v>44557</v>
      </c>
      <c r="B750" s="27"/>
      <c r="C750" s="27" t="s">
        <v>354</v>
      </c>
      <c r="D750" s="142" t="s">
        <v>1036</v>
      </c>
      <c r="E750" s="84">
        <v>140273</v>
      </c>
      <c r="F750" s="84" t="s">
        <v>294</v>
      </c>
      <c r="G750" s="114">
        <v>60000</v>
      </c>
      <c r="H750" s="114"/>
      <c r="I750" s="143">
        <f t="shared" si="24"/>
        <v>-4943477.9400000293</v>
      </c>
    </row>
    <row r="751" spans="1:9" x14ac:dyDescent="0.25">
      <c r="A751" s="111">
        <v>44557</v>
      </c>
      <c r="B751" s="27"/>
      <c r="C751" s="27" t="s">
        <v>354</v>
      </c>
      <c r="D751" s="142" t="s">
        <v>1036</v>
      </c>
      <c r="E751" s="84">
        <v>144584</v>
      </c>
      <c r="F751" s="84" t="s">
        <v>294</v>
      </c>
      <c r="G751" s="114">
        <v>1500</v>
      </c>
      <c r="H751" s="114"/>
      <c r="I751" s="143">
        <f t="shared" si="24"/>
        <v>-4941977.9400000293</v>
      </c>
    </row>
    <row r="752" spans="1:9" x14ac:dyDescent="0.25">
      <c r="A752" s="111">
        <v>44557</v>
      </c>
      <c r="B752" s="27"/>
      <c r="C752" s="27" t="s">
        <v>299</v>
      </c>
      <c r="D752" s="142" t="s">
        <v>1037</v>
      </c>
      <c r="E752" s="84">
        <v>703287</v>
      </c>
      <c r="F752" s="84" t="s">
        <v>294</v>
      </c>
      <c r="G752" s="114">
        <v>18915</v>
      </c>
      <c r="H752" s="114"/>
      <c r="I752" s="143">
        <f t="shared" si="24"/>
        <v>-4923062.9400000293</v>
      </c>
    </row>
    <row r="753" spans="1:9" x14ac:dyDescent="0.25">
      <c r="A753" s="111">
        <v>44557</v>
      </c>
      <c r="B753" s="27"/>
      <c r="C753" s="27" t="s">
        <v>70</v>
      </c>
      <c r="D753" s="142" t="s">
        <v>1038</v>
      </c>
      <c r="E753" s="84">
        <v>154306</v>
      </c>
      <c r="F753" s="84" t="s">
        <v>294</v>
      </c>
      <c r="G753" s="114">
        <v>54000</v>
      </c>
      <c r="H753" s="114"/>
      <c r="I753" s="143">
        <f t="shared" si="24"/>
        <v>-4869062.9400000293</v>
      </c>
    </row>
    <row r="754" spans="1:9" x14ac:dyDescent="0.25">
      <c r="A754" s="111">
        <v>44558</v>
      </c>
      <c r="B754" s="27"/>
      <c r="C754" s="27" t="s">
        <v>1039</v>
      </c>
      <c r="D754" s="142" t="s">
        <v>1040</v>
      </c>
      <c r="E754" s="84" t="s">
        <v>1041</v>
      </c>
      <c r="F754" s="84" t="s">
        <v>294</v>
      </c>
      <c r="G754" s="114"/>
      <c r="H754" s="114">
        <v>23544.36</v>
      </c>
      <c r="I754" s="143">
        <f>+I753-H754</f>
        <v>-4892607.3000000296</v>
      </c>
    </row>
    <row r="755" spans="1:9" x14ac:dyDescent="0.25">
      <c r="A755" s="111">
        <v>44558</v>
      </c>
      <c r="B755" s="27"/>
      <c r="C755" s="27" t="s">
        <v>1042</v>
      </c>
      <c r="D755" s="142" t="s">
        <v>1043</v>
      </c>
      <c r="E755" s="84" t="s">
        <v>1044</v>
      </c>
      <c r="F755" s="84" t="s">
        <v>294</v>
      </c>
      <c r="G755" s="114"/>
      <c r="H755" s="114">
        <v>4375000</v>
      </c>
      <c r="I755" s="143">
        <f t="shared" ref="I755:I756" si="25">+I754-H755</f>
        <v>-9267607.3000000305</v>
      </c>
    </row>
    <row r="756" spans="1:9" x14ac:dyDescent="0.25">
      <c r="A756" s="111">
        <v>44559</v>
      </c>
      <c r="B756" s="27"/>
      <c r="C756" s="27" t="s">
        <v>1045</v>
      </c>
      <c r="D756" s="142" t="s">
        <v>1046</v>
      </c>
      <c r="E756" s="84" t="s">
        <v>1047</v>
      </c>
      <c r="F756" s="84" t="s">
        <v>294</v>
      </c>
      <c r="G756" s="114"/>
      <c r="H756" s="114">
        <v>227130.3</v>
      </c>
      <c r="I756" s="144">
        <f t="shared" si="25"/>
        <v>-9494737.6000000313</v>
      </c>
    </row>
    <row r="757" spans="1:9" x14ac:dyDescent="0.25">
      <c r="A757" s="111">
        <v>44558</v>
      </c>
      <c r="B757" s="27"/>
      <c r="C757" s="27" t="s">
        <v>354</v>
      </c>
      <c r="D757" s="142" t="s">
        <v>1048</v>
      </c>
      <c r="E757" s="84">
        <v>817020</v>
      </c>
      <c r="F757" s="84" t="s">
        <v>294</v>
      </c>
      <c r="G757" s="114">
        <v>24000</v>
      </c>
      <c r="H757" s="114"/>
      <c r="I757" s="143">
        <f>+I756+G757</f>
        <v>-9470737.6000000313</v>
      </c>
    </row>
    <row r="758" spans="1:9" x14ac:dyDescent="0.25">
      <c r="A758" s="111">
        <v>44558</v>
      </c>
      <c r="B758" s="27"/>
      <c r="C758" s="27" t="s">
        <v>354</v>
      </c>
      <c r="D758" s="142" t="s">
        <v>1048</v>
      </c>
      <c r="E758" s="84">
        <v>820023</v>
      </c>
      <c r="F758" s="84" t="s">
        <v>294</v>
      </c>
      <c r="G758" s="114">
        <v>99000</v>
      </c>
      <c r="H758" s="114"/>
      <c r="I758" s="143">
        <f t="shared" ref="I758:I821" si="26">+I757+G758</f>
        <v>-9371737.6000000313</v>
      </c>
    </row>
    <row r="759" spans="1:9" x14ac:dyDescent="0.25">
      <c r="A759" s="111">
        <v>44558</v>
      </c>
      <c r="B759" s="27"/>
      <c r="C759" s="27" t="s">
        <v>299</v>
      </c>
      <c r="D759" s="142" t="s">
        <v>1049</v>
      </c>
      <c r="E759" s="84">
        <v>703659</v>
      </c>
      <c r="F759" s="84" t="s">
        <v>294</v>
      </c>
      <c r="G759" s="114">
        <v>28350</v>
      </c>
      <c r="H759" s="114"/>
      <c r="I759" s="143">
        <f t="shared" si="26"/>
        <v>-9343387.6000000313</v>
      </c>
    </row>
    <row r="760" spans="1:9" x14ac:dyDescent="0.25">
      <c r="A760" s="111">
        <v>44558</v>
      </c>
      <c r="B760" s="27"/>
      <c r="C760" s="27" t="s">
        <v>299</v>
      </c>
      <c r="D760" s="142" t="s">
        <v>1049</v>
      </c>
      <c r="E760" s="84">
        <v>703169</v>
      </c>
      <c r="F760" s="84" t="s">
        <v>294</v>
      </c>
      <c r="G760" s="114">
        <v>95901</v>
      </c>
      <c r="H760" s="114"/>
      <c r="I760" s="143">
        <f t="shared" si="26"/>
        <v>-9247486.6000000313</v>
      </c>
    </row>
    <row r="761" spans="1:9" x14ac:dyDescent="0.25">
      <c r="A761" s="111">
        <v>44558</v>
      </c>
      <c r="B761" s="27"/>
      <c r="C761" s="27" t="s">
        <v>70</v>
      </c>
      <c r="D761" s="142" t="s">
        <v>1048</v>
      </c>
      <c r="E761" s="84">
        <v>114384</v>
      </c>
      <c r="F761" s="84" t="s">
        <v>294</v>
      </c>
      <c r="G761" s="114">
        <v>2500</v>
      </c>
      <c r="H761" s="114"/>
      <c r="I761" s="143">
        <f t="shared" si="26"/>
        <v>-9244986.6000000313</v>
      </c>
    </row>
    <row r="762" spans="1:9" x14ac:dyDescent="0.25">
      <c r="A762" s="111">
        <v>44558</v>
      </c>
      <c r="B762" s="27"/>
      <c r="C762" s="27" t="s">
        <v>70</v>
      </c>
      <c r="D762" s="142" t="s">
        <v>1048</v>
      </c>
      <c r="E762" s="84">
        <v>114387</v>
      </c>
      <c r="F762" s="84" t="s">
        <v>294</v>
      </c>
      <c r="G762" s="114">
        <v>2500</v>
      </c>
      <c r="H762" s="114"/>
      <c r="I762" s="143">
        <f t="shared" si="26"/>
        <v>-9242486.6000000313</v>
      </c>
    </row>
    <row r="763" spans="1:9" x14ac:dyDescent="0.25">
      <c r="A763" s="111">
        <v>44558</v>
      </c>
      <c r="B763" s="27"/>
      <c r="C763" s="27" t="s">
        <v>70</v>
      </c>
      <c r="D763" s="142" t="s">
        <v>1048</v>
      </c>
      <c r="E763" s="84">
        <v>114390</v>
      </c>
      <c r="F763" s="84" t="s">
        <v>294</v>
      </c>
      <c r="G763" s="114">
        <v>2500</v>
      </c>
      <c r="H763" s="114"/>
      <c r="I763" s="143">
        <f t="shared" si="26"/>
        <v>-9239986.6000000313</v>
      </c>
    </row>
    <row r="764" spans="1:9" x14ac:dyDescent="0.25">
      <c r="A764" s="111">
        <v>44558</v>
      </c>
      <c r="B764" s="27"/>
      <c r="C764" s="27" t="s">
        <v>70</v>
      </c>
      <c r="D764" s="142" t="s">
        <v>1048</v>
      </c>
      <c r="E764" s="84">
        <v>114393</v>
      </c>
      <c r="F764" s="84" t="s">
        <v>294</v>
      </c>
      <c r="G764" s="114">
        <v>2500</v>
      </c>
      <c r="H764" s="114"/>
      <c r="I764" s="143">
        <f t="shared" si="26"/>
        <v>-9237486.6000000313</v>
      </c>
    </row>
    <row r="765" spans="1:9" x14ac:dyDescent="0.25">
      <c r="A765" s="111">
        <v>44558</v>
      </c>
      <c r="B765" s="27"/>
      <c r="C765" s="27" t="s">
        <v>70</v>
      </c>
      <c r="D765" s="142" t="s">
        <v>1048</v>
      </c>
      <c r="E765" s="84">
        <v>115396</v>
      </c>
      <c r="F765" s="84" t="s">
        <v>294</v>
      </c>
      <c r="G765" s="114">
        <v>2500</v>
      </c>
      <c r="H765" s="114"/>
      <c r="I765" s="143">
        <f t="shared" si="26"/>
        <v>-9234986.6000000313</v>
      </c>
    </row>
    <row r="766" spans="1:9" x14ac:dyDescent="0.25">
      <c r="A766" s="111">
        <v>44558</v>
      </c>
      <c r="B766" s="27"/>
      <c r="C766" s="27" t="s">
        <v>70</v>
      </c>
      <c r="D766" s="142" t="s">
        <v>1048</v>
      </c>
      <c r="E766" s="84">
        <v>115399</v>
      </c>
      <c r="F766" s="84" t="s">
        <v>294</v>
      </c>
      <c r="G766" s="114">
        <v>2500</v>
      </c>
      <c r="H766" s="114"/>
      <c r="I766" s="143">
        <f t="shared" si="26"/>
        <v>-9232486.6000000313</v>
      </c>
    </row>
    <row r="767" spans="1:9" x14ac:dyDescent="0.25">
      <c r="A767" s="111">
        <v>44558</v>
      </c>
      <c r="B767" s="27"/>
      <c r="C767" s="27" t="s">
        <v>70</v>
      </c>
      <c r="D767" s="142" t="s">
        <v>1048</v>
      </c>
      <c r="E767" s="84">
        <v>115404</v>
      </c>
      <c r="F767" s="84" t="s">
        <v>294</v>
      </c>
      <c r="G767" s="114">
        <v>2500</v>
      </c>
      <c r="H767" s="114"/>
      <c r="I767" s="143">
        <f t="shared" si="26"/>
        <v>-9229986.6000000313</v>
      </c>
    </row>
    <row r="768" spans="1:9" x14ac:dyDescent="0.25">
      <c r="A768" s="111">
        <v>44558</v>
      </c>
      <c r="B768" s="27"/>
      <c r="C768" s="27" t="s">
        <v>70</v>
      </c>
      <c r="D768" s="142" t="s">
        <v>1048</v>
      </c>
      <c r="E768" s="84">
        <v>115407</v>
      </c>
      <c r="F768" s="84" t="s">
        <v>294</v>
      </c>
      <c r="G768" s="114">
        <v>2500</v>
      </c>
      <c r="H768" s="114"/>
      <c r="I768" s="143">
        <f t="shared" si="26"/>
        <v>-9227486.6000000313</v>
      </c>
    </row>
    <row r="769" spans="1:9" x14ac:dyDescent="0.25">
      <c r="A769" s="111">
        <v>44558</v>
      </c>
      <c r="B769" s="27"/>
      <c r="C769" s="27" t="s">
        <v>70</v>
      </c>
      <c r="D769" s="142" t="s">
        <v>1048</v>
      </c>
      <c r="E769" s="84">
        <v>115413</v>
      </c>
      <c r="F769" s="84" t="s">
        <v>294</v>
      </c>
      <c r="G769" s="114">
        <v>5000</v>
      </c>
      <c r="H769" s="114"/>
      <c r="I769" s="143">
        <f t="shared" si="26"/>
        <v>-9222486.6000000313</v>
      </c>
    </row>
    <row r="770" spans="1:9" x14ac:dyDescent="0.25">
      <c r="A770" s="111">
        <v>44558</v>
      </c>
      <c r="B770" s="27"/>
      <c r="C770" s="27" t="s">
        <v>70</v>
      </c>
      <c r="D770" s="142" t="s">
        <v>1048</v>
      </c>
      <c r="E770" s="84">
        <v>703045</v>
      </c>
      <c r="F770" s="84" t="s">
        <v>294</v>
      </c>
      <c r="G770" s="114">
        <v>45000</v>
      </c>
      <c r="H770" s="114"/>
      <c r="I770" s="143">
        <f t="shared" si="26"/>
        <v>-9177486.6000000313</v>
      </c>
    </row>
    <row r="771" spans="1:9" x14ac:dyDescent="0.25">
      <c r="A771" s="111">
        <v>44558</v>
      </c>
      <c r="B771" s="27"/>
      <c r="C771" s="27" t="s">
        <v>70</v>
      </c>
      <c r="D771" s="142" t="s">
        <v>1048</v>
      </c>
      <c r="E771" s="84">
        <v>115419</v>
      </c>
      <c r="F771" s="84" t="s">
        <v>294</v>
      </c>
      <c r="G771" s="114">
        <v>5000</v>
      </c>
      <c r="H771" s="114"/>
      <c r="I771" s="143">
        <f t="shared" si="26"/>
        <v>-9172486.6000000313</v>
      </c>
    </row>
    <row r="772" spans="1:9" x14ac:dyDescent="0.25">
      <c r="A772" s="111">
        <v>44558</v>
      </c>
      <c r="B772" s="27"/>
      <c r="C772" s="27" t="s">
        <v>70</v>
      </c>
      <c r="D772" s="142" t="s">
        <v>1048</v>
      </c>
      <c r="E772" s="84">
        <v>120422</v>
      </c>
      <c r="F772" s="84" t="s">
        <v>294</v>
      </c>
      <c r="G772" s="114">
        <v>5000</v>
      </c>
      <c r="H772" s="114"/>
      <c r="I772" s="143">
        <f t="shared" si="26"/>
        <v>-9167486.6000000313</v>
      </c>
    </row>
    <row r="773" spans="1:9" x14ac:dyDescent="0.25">
      <c r="A773" s="111">
        <v>44558</v>
      </c>
      <c r="B773" s="27"/>
      <c r="C773" s="27" t="s">
        <v>70</v>
      </c>
      <c r="D773" s="142" t="s">
        <v>1048</v>
      </c>
      <c r="E773" s="84">
        <v>120425</v>
      </c>
      <c r="F773" s="84" t="s">
        <v>294</v>
      </c>
      <c r="G773" s="114">
        <v>2500</v>
      </c>
      <c r="H773" s="114"/>
      <c r="I773" s="143">
        <f t="shared" si="26"/>
        <v>-9164986.6000000313</v>
      </c>
    </row>
    <row r="774" spans="1:9" x14ac:dyDescent="0.25">
      <c r="A774" s="111">
        <v>44558</v>
      </c>
      <c r="B774" s="27"/>
      <c r="C774" s="27" t="s">
        <v>70</v>
      </c>
      <c r="D774" s="142" t="s">
        <v>1048</v>
      </c>
      <c r="E774" s="84">
        <v>120428</v>
      </c>
      <c r="F774" s="84" t="s">
        <v>294</v>
      </c>
      <c r="G774" s="114">
        <v>5000</v>
      </c>
      <c r="H774" s="114"/>
      <c r="I774" s="143">
        <f t="shared" si="26"/>
        <v>-9159986.6000000313</v>
      </c>
    </row>
    <row r="775" spans="1:9" x14ac:dyDescent="0.25">
      <c r="A775" s="111">
        <v>44558</v>
      </c>
      <c r="B775" s="27"/>
      <c r="C775" s="27" t="s">
        <v>70</v>
      </c>
      <c r="D775" s="142" t="s">
        <v>1048</v>
      </c>
      <c r="E775" s="84">
        <v>120433</v>
      </c>
      <c r="F775" s="84" t="s">
        <v>294</v>
      </c>
      <c r="G775" s="114">
        <v>7500</v>
      </c>
      <c r="H775" s="114"/>
      <c r="I775" s="143">
        <f t="shared" si="26"/>
        <v>-9152486.6000000313</v>
      </c>
    </row>
    <row r="776" spans="1:9" x14ac:dyDescent="0.25">
      <c r="A776" s="111">
        <v>44558</v>
      </c>
      <c r="B776" s="27"/>
      <c r="C776" s="27" t="s">
        <v>70</v>
      </c>
      <c r="D776" s="142" t="s">
        <v>1048</v>
      </c>
      <c r="E776" s="84">
        <v>120436</v>
      </c>
      <c r="F776" s="84" t="s">
        <v>294</v>
      </c>
      <c r="G776" s="114">
        <v>2500</v>
      </c>
      <c r="H776" s="114"/>
      <c r="I776" s="143">
        <f t="shared" si="26"/>
        <v>-9149986.6000000313</v>
      </c>
    </row>
    <row r="777" spans="1:9" x14ac:dyDescent="0.25">
      <c r="A777" s="111">
        <v>44558</v>
      </c>
      <c r="B777" s="27"/>
      <c r="C777" s="27" t="s">
        <v>70</v>
      </c>
      <c r="D777" s="142" t="s">
        <v>1048</v>
      </c>
      <c r="E777" s="84">
        <v>121439</v>
      </c>
      <c r="F777" s="84" t="s">
        <v>294</v>
      </c>
      <c r="G777" s="114">
        <v>2500</v>
      </c>
      <c r="H777" s="114"/>
      <c r="I777" s="143">
        <f t="shared" si="26"/>
        <v>-9147486.6000000313</v>
      </c>
    </row>
    <row r="778" spans="1:9" x14ac:dyDescent="0.25">
      <c r="A778" s="111">
        <v>44558</v>
      </c>
      <c r="B778" s="27"/>
      <c r="C778" s="27" t="s">
        <v>70</v>
      </c>
      <c r="D778" s="142" t="s">
        <v>1048</v>
      </c>
      <c r="E778" s="84">
        <v>121442</v>
      </c>
      <c r="F778" s="84" t="s">
        <v>294</v>
      </c>
      <c r="G778" s="114">
        <v>2500</v>
      </c>
      <c r="H778" s="114"/>
      <c r="I778" s="143">
        <f t="shared" si="26"/>
        <v>-9144986.6000000313</v>
      </c>
    </row>
    <row r="779" spans="1:9" x14ac:dyDescent="0.25">
      <c r="A779" s="111">
        <v>44558</v>
      </c>
      <c r="B779" s="27"/>
      <c r="C779" s="27" t="s">
        <v>70</v>
      </c>
      <c r="D779" s="142" t="s">
        <v>1048</v>
      </c>
      <c r="E779" s="84">
        <v>12450</v>
      </c>
      <c r="F779" s="84" t="s">
        <v>294</v>
      </c>
      <c r="G779" s="114">
        <v>5000</v>
      </c>
      <c r="H779" s="114"/>
      <c r="I779" s="143">
        <f t="shared" si="26"/>
        <v>-9139986.6000000313</v>
      </c>
    </row>
    <row r="780" spans="1:9" x14ac:dyDescent="0.25">
      <c r="A780" s="111">
        <v>44558</v>
      </c>
      <c r="B780" s="27"/>
      <c r="C780" s="27" t="s">
        <v>70</v>
      </c>
      <c r="D780" s="142" t="s">
        <v>1048</v>
      </c>
      <c r="E780" s="84">
        <v>122453</v>
      </c>
      <c r="F780" s="84" t="s">
        <v>294</v>
      </c>
      <c r="G780" s="114">
        <v>5000</v>
      </c>
      <c r="H780" s="114"/>
      <c r="I780" s="143">
        <f t="shared" si="26"/>
        <v>-9134986.6000000313</v>
      </c>
    </row>
    <row r="781" spans="1:9" x14ac:dyDescent="0.25">
      <c r="A781" s="111">
        <v>44558</v>
      </c>
      <c r="B781" s="27"/>
      <c r="C781" s="27" t="s">
        <v>70</v>
      </c>
      <c r="D781" s="142" t="s">
        <v>1048</v>
      </c>
      <c r="E781" s="84">
        <v>122456</v>
      </c>
      <c r="F781" s="84" t="s">
        <v>294</v>
      </c>
      <c r="G781" s="114">
        <v>5000</v>
      </c>
      <c r="H781" s="114"/>
      <c r="I781" s="143">
        <f t="shared" si="26"/>
        <v>-9129986.6000000313</v>
      </c>
    </row>
    <row r="782" spans="1:9" x14ac:dyDescent="0.25">
      <c r="A782" s="111">
        <v>44558</v>
      </c>
      <c r="B782" s="27"/>
      <c r="C782" s="27" t="s">
        <v>70</v>
      </c>
      <c r="D782" s="142" t="s">
        <v>1048</v>
      </c>
      <c r="E782" s="84">
        <v>122459</v>
      </c>
      <c r="F782" s="84" t="s">
        <v>294</v>
      </c>
      <c r="G782" s="114">
        <v>2500</v>
      </c>
      <c r="H782" s="114"/>
      <c r="I782" s="143">
        <f t="shared" si="26"/>
        <v>-9127486.6000000313</v>
      </c>
    </row>
    <row r="783" spans="1:9" x14ac:dyDescent="0.25">
      <c r="A783" s="111">
        <v>44558</v>
      </c>
      <c r="B783" s="27"/>
      <c r="C783" s="27" t="s">
        <v>70</v>
      </c>
      <c r="D783" s="142" t="s">
        <v>1048</v>
      </c>
      <c r="E783" s="84">
        <v>122462</v>
      </c>
      <c r="F783" s="84" t="s">
        <v>294</v>
      </c>
      <c r="G783" s="114">
        <v>2500</v>
      </c>
      <c r="H783" s="114"/>
      <c r="I783" s="143">
        <f t="shared" si="26"/>
        <v>-9124986.6000000313</v>
      </c>
    </row>
    <row r="784" spans="1:9" x14ac:dyDescent="0.25">
      <c r="A784" s="111">
        <v>44558</v>
      </c>
      <c r="B784" s="27"/>
      <c r="C784" s="27" t="s">
        <v>70</v>
      </c>
      <c r="D784" s="142" t="s">
        <v>1048</v>
      </c>
      <c r="E784" s="84">
        <v>123465</v>
      </c>
      <c r="F784" s="84" t="s">
        <v>294</v>
      </c>
      <c r="G784" s="114">
        <v>2500</v>
      </c>
      <c r="H784" s="114"/>
      <c r="I784" s="143">
        <f t="shared" si="26"/>
        <v>-9122486.6000000313</v>
      </c>
    </row>
    <row r="785" spans="1:9" x14ac:dyDescent="0.25">
      <c r="A785" s="111">
        <v>44558</v>
      </c>
      <c r="B785" s="27"/>
      <c r="C785" s="27" t="s">
        <v>70</v>
      </c>
      <c r="D785" s="142" t="s">
        <v>1048</v>
      </c>
      <c r="E785" s="84">
        <v>123468</v>
      </c>
      <c r="F785" s="84" t="s">
        <v>294</v>
      </c>
      <c r="G785" s="114">
        <v>2500</v>
      </c>
      <c r="H785" s="114"/>
      <c r="I785" s="143">
        <f t="shared" si="26"/>
        <v>-9119986.6000000313</v>
      </c>
    </row>
    <row r="786" spans="1:9" x14ac:dyDescent="0.25">
      <c r="A786" s="111">
        <v>44558</v>
      </c>
      <c r="B786" s="27"/>
      <c r="C786" s="27" t="s">
        <v>70</v>
      </c>
      <c r="D786" s="142" t="s">
        <v>1048</v>
      </c>
      <c r="E786" s="84">
        <v>123472</v>
      </c>
      <c r="F786" s="84" t="s">
        <v>294</v>
      </c>
      <c r="G786" s="114">
        <v>2500</v>
      </c>
      <c r="H786" s="114"/>
      <c r="I786" s="143">
        <f t="shared" si="26"/>
        <v>-9117486.6000000313</v>
      </c>
    </row>
    <row r="787" spans="1:9" x14ac:dyDescent="0.25">
      <c r="A787" s="111">
        <v>44558</v>
      </c>
      <c r="B787" s="27"/>
      <c r="C787" s="27" t="s">
        <v>70</v>
      </c>
      <c r="D787" s="142" t="s">
        <v>1048</v>
      </c>
      <c r="E787" s="84">
        <v>123475</v>
      </c>
      <c r="F787" s="84" t="s">
        <v>294</v>
      </c>
      <c r="G787" s="114">
        <v>2500</v>
      </c>
      <c r="H787" s="114"/>
      <c r="I787" s="143">
        <f t="shared" si="26"/>
        <v>-9114986.6000000313</v>
      </c>
    </row>
    <row r="788" spans="1:9" x14ac:dyDescent="0.25">
      <c r="A788" s="111">
        <v>44558</v>
      </c>
      <c r="B788" s="27"/>
      <c r="C788" s="27" t="s">
        <v>70</v>
      </c>
      <c r="D788" s="142" t="s">
        <v>1048</v>
      </c>
      <c r="E788" s="84">
        <v>123478</v>
      </c>
      <c r="F788" s="84" t="s">
        <v>294</v>
      </c>
      <c r="G788" s="114">
        <v>5000</v>
      </c>
      <c r="H788" s="114"/>
      <c r="I788" s="143">
        <f t="shared" si="26"/>
        <v>-9109986.6000000313</v>
      </c>
    </row>
    <row r="789" spans="1:9" x14ac:dyDescent="0.25">
      <c r="A789" s="111">
        <v>44558</v>
      </c>
      <c r="B789" s="27"/>
      <c r="C789" s="27" t="s">
        <v>70</v>
      </c>
      <c r="D789" s="142" t="s">
        <v>1048</v>
      </c>
      <c r="E789" s="84">
        <v>123481</v>
      </c>
      <c r="F789" s="84" t="s">
        <v>294</v>
      </c>
      <c r="G789" s="114">
        <v>5000</v>
      </c>
      <c r="H789" s="114"/>
      <c r="I789" s="143">
        <f t="shared" si="26"/>
        <v>-9104986.6000000313</v>
      </c>
    </row>
    <row r="790" spans="1:9" x14ac:dyDescent="0.25">
      <c r="A790" s="111">
        <v>44558</v>
      </c>
      <c r="B790" s="27"/>
      <c r="C790" s="27" t="s">
        <v>70</v>
      </c>
      <c r="D790" s="142" t="s">
        <v>1048</v>
      </c>
      <c r="E790" s="84">
        <v>123484</v>
      </c>
      <c r="F790" s="84" t="s">
        <v>294</v>
      </c>
      <c r="G790" s="114">
        <v>5000</v>
      </c>
      <c r="H790" s="114"/>
      <c r="I790" s="143">
        <f t="shared" si="26"/>
        <v>-9099986.6000000313</v>
      </c>
    </row>
    <row r="791" spans="1:9" x14ac:dyDescent="0.25">
      <c r="A791" s="111">
        <v>44558</v>
      </c>
      <c r="B791" s="27"/>
      <c r="C791" s="27" t="s">
        <v>70</v>
      </c>
      <c r="D791" s="142" t="s">
        <v>1048</v>
      </c>
      <c r="E791" s="84">
        <v>123487</v>
      </c>
      <c r="F791" s="84" t="s">
        <v>294</v>
      </c>
      <c r="G791" s="114">
        <v>2500</v>
      </c>
      <c r="H791" s="114"/>
      <c r="I791" s="143">
        <f t="shared" si="26"/>
        <v>-9097486.6000000313</v>
      </c>
    </row>
    <row r="792" spans="1:9" x14ac:dyDescent="0.25">
      <c r="A792" s="111">
        <v>44558</v>
      </c>
      <c r="B792" s="27"/>
      <c r="C792" s="27" t="s">
        <v>70</v>
      </c>
      <c r="D792" s="142" t="s">
        <v>1048</v>
      </c>
      <c r="E792" s="84">
        <v>123490</v>
      </c>
      <c r="F792" s="84" t="s">
        <v>294</v>
      </c>
      <c r="G792" s="114">
        <v>2500</v>
      </c>
      <c r="H792" s="114"/>
      <c r="I792" s="143">
        <f t="shared" si="26"/>
        <v>-9094986.6000000313</v>
      </c>
    </row>
    <row r="793" spans="1:9" x14ac:dyDescent="0.25">
      <c r="A793" s="111">
        <v>44558</v>
      </c>
      <c r="B793" s="27"/>
      <c r="C793" s="27" t="s">
        <v>70</v>
      </c>
      <c r="D793" s="142" t="s">
        <v>1048</v>
      </c>
      <c r="E793" s="84">
        <v>124493</v>
      </c>
      <c r="F793" s="84" t="s">
        <v>294</v>
      </c>
      <c r="G793" s="114">
        <v>2500</v>
      </c>
      <c r="H793" s="114"/>
      <c r="I793" s="143">
        <f t="shared" si="26"/>
        <v>-9092486.6000000313</v>
      </c>
    </row>
    <row r="794" spans="1:9" x14ac:dyDescent="0.25">
      <c r="A794" s="111">
        <v>44558</v>
      </c>
      <c r="B794" s="27"/>
      <c r="C794" s="27" t="s">
        <v>70</v>
      </c>
      <c r="D794" s="142" t="s">
        <v>1048</v>
      </c>
      <c r="E794" s="84">
        <v>124498</v>
      </c>
      <c r="F794" s="84" t="s">
        <v>294</v>
      </c>
      <c r="G794" s="114">
        <v>2500</v>
      </c>
      <c r="H794" s="114"/>
      <c r="I794" s="143">
        <f t="shared" si="26"/>
        <v>-9089986.6000000313</v>
      </c>
    </row>
    <row r="795" spans="1:9" x14ac:dyDescent="0.25">
      <c r="A795" s="111">
        <v>44558</v>
      </c>
      <c r="B795" s="27"/>
      <c r="C795" s="27" t="s">
        <v>359</v>
      </c>
      <c r="D795" s="142" t="s">
        <v>1050</v>
      </c>
      <c r="E795" s="84">
        <v>124501</v>
      </c>
      <c r="F795" s="84" t="s">
        <v>294</v>
      </c>
      <c r="G795" s="114">
        <v>18000</v>
      </c>
      <c r="H795" s="114"/>
      <c r="I795" s="143">
        <f t="shared" si="26"/>
        <v>-9071986.6000000313</v>
      </c>
    </row>
    <row r="796" spans="1:9" x14ac:dyDescent="0.25">
      <c r="A796" s="111">
        <v>44558</v>
      </c>
      <c r="B796" s="27"/>
      <c r="C796" s="27" t="s">
        <v>70</v>
      </c>
      <c r="D796" s="142" t="s">
        <v>1051</v>
      </c>
      <c r="E796" s="84">
        <v>130359</v>
      </c>
      <c r="F796" s="84" t="s">
        <v>294</v>
      </c>
      <c r="G796" s="114">
        <v>1600</v>
      </c>
      <c r="H796" s="114"/>
      <c r="I796" s="143">
        <f t="shared" si="26"/>
        <v>-9070386.6000000313</v>
      </c>
    </row>
    <row r="797" spans="1:9" x14ac:dyDescent="0.25">
      <c r="A797" s="111">
        <v>44558</v>
      </c>
      <c r="B797" s="27"/>
      <c r="C797" s="27" t="s">
        <v>361</v>
      </c>
      <c r="D797" s="142" t="s">
        <v>1052</v>
      </c>
      <c r="E797" s="84">
        <v>703461</v>
      </c>
      <c r="F797" s="84" t="s">
        <v>294</v>
      </c>
      <c r="G797" s="114">
        <v>74985</v>
      </c>
      <c r="H797" s="114"/>
      <c r="I797" s="143">
        <f t="shared" si="26"/>
        <v>-8995401.6000000313</v>
      </c>
    </row>
    <row r="798" spans="1:9" x14ac:dyDescent="0.25">
      <c r="A798" s="111">
        <v>44559</v>
      </c>
      <c r="B798" s="27"/>
      <c r="C798" s="27" t="s">
        <v>354</v>
      </c>
      <c r="D798" s="142" t="s">
        <v>1053</v>
      </c>
      <c r="E798" s="84">
        <v>815005</v>
      </c>
      <c r="F798" s="84" t="s">
        <v>294</v>
      </c>
      <c r="G798" s="114">
        <v>800</v>
      </c>
      <c r="H798" s="114"/>
      <c r="I798" s="143">
        <f t="shared" si="26"/>
        <v>-8994601.6000000313</v>
      </c>
    </row>
    <row r="799" spans="1:9" x14ac:dyDescent="0.25">
      <c r="A799" s="111">
        <v>44559</v>
      </c>
      <c r="B799" s="27"/>
      <c r="C799" s="27" t="s">
        <v>354</v>
      </c>
      <c r="D799" s="142" t="s">
        <v>1053</v>
      </c>
      <c r="E799" s="84">
        <v>836020</v>
      </c>
      <c r="F799" s="84" t="s">
        <v>294</v>
      </c>
      <c r="G799" s="114">
        <v>300</v>
      </c>
      <c r="H799" s="114"/>
      <c r="I799" s="143">
        <f t="shared" si="26"/>
        <v>-8994301.6000000313</v>
      </c>
    </row>
    <row r="800" spans="1:9" x14ac:dyDescent="0.25">
      <c r="A800" s="111">
        <v>44559</v>
      </c>
      <c r="B800" s="27"/>
      <c r="C800" s="27" t="s">
        <v>354</v>
      </c>
      <c r="D800" s="142" t="s">
        <v>1053</v>
      </c>
      <c r="E800" s="84">
        <v>837023</v>
      </c>
      <c r="F800" s="84" t="s">
        <v>294</v>
      </c>
      <c r="G800" s="114">
        <v>1050</v>
      </c>
      <c r="H800" s="114"/>
      <c r="I800" s="143">
        <f t="shared" si="26"/>
        <v>-8993251.6000000313</v>
      </c>
    </row>
    <row r="801" spans="1:9" x14ac:dyDescent="0.25">
      <c r="A801" s="111">
        <v>44559</v>
      </c>
      <c r="B801" s="27"/>
      <c r="C801" s="27" t="s">
        <v>354</v>
      </c>
      <c r="D801" s="142" t="s">
        <v>1053</v>
      </c>
      <c r="E801" s="84">
        <v>103156</v>
      </c>
      <c r="F801" s="84" t="s">
        <v>294</v>
      </c>
      <c r="G801" s="114">
        <v>9600</v>
      </c>
      <c r="H801" s="114"/>
      <c r="I801" s="143">
        <f t="shared" si="26"/>
        <v>-8983651.6000000313</v>
      </c>
    </row>
    <row r="802" spans="1:9" x14ac:dyDescent="0.25">
      <c r="A802" s="111">
        <v>44559</v>
      </c>
      <c r="B802" s="27"/>
      <c r="C802" s="27" t="s">
        <v>354</v>
      </c>
      <c r="D802" s="142" t="s">
        <v>1053</v>
      </c>
      <c r="E802" s="84">
        <v>104237</v>
      </c>
      <c r="F802" s="84" t="s">
        <v>294</v>
      </c>
      <c r="G802" s="114">
        <v>1600</v>
      </c>
      <c r="H802" s="114"/>
      <c r="I802" s="143">
        <f t="shared" si="26"/>
        <v>-8982051.6000000313</v>
      </c>
    </row>
    <row r="803" spans="1:9" x14ac:dyDescent="0.25">
      <c r="A803" s="111">
        <v>44559</v>
      </c>
      <c r="B803" s="27"/>
      <c r="C803" s="27" t="s">
        <v>354</v>
      </c>
      <c r="D803" s="142" t="s">
        <v>1053</v>
      </c>
      <c r="E803" s="84">
        <v>104240</v>
      </c>
      <c r="F803" s="84" t="s">
        <v>294</v>
      </c>
      <c r="G803" s="114">
        <v>800</v>
      </c>
      <c r="H803" s="114"/>
      <c r="I803" s="143">
        <f t="shared" si="26"/>
        <v>-8981251.6000000313</v>
      </c>
    </row>
    <row r="804" spans="1:9" x14ac:dyDescent="0.25">
      <c r="A804" s="111">
        <v>44559</v>
      </c>
      <c r="B804" s="27"/>
      <c r="C804" s="27" t="s">
        <v>354</v>
      </c>
      <c r="D804" s="142" t="s">
        <v>1053</v>
      </c>
      <c r="E804" s="84">
        <v>110173</v>
      </c>
      <c r="F804" s="84" t="s">
        <v>294</v>
      </c>
      <c r="G804" s="114">
        <v>1600</v>
      </c>
      <c r="H804" s="114"/>
      <c r="I804" s="143">
        <f t="shared" si="26"/>
        <v>-8979651.6000000313</v>
      </c>
    </row>
    <row r="805" spans="1:9" x14ac:dyDescent="0.25">
      <c r="A805" s="111">
        <v>44559</v>
      </c>
      <c r="B805" s="27"/>
      <c r="C805" s="27" t="s">
        <v>1054</v>
      </c>
      <c r="D805" s="142" t="s">
        <v>1055</v>
      </c>
      <c r="E805" s="84">
        <v>700540</v>
      </c>
      <c r="F805" s="84" t="s">
        <v>294</v>
      </c>
      <c r="G805" s="114">
        <v>9450</v>
      </c>
      <c r="H805" s="114"/>
      <c r="I805" s="143">
        <f t="shared" si="26"/>
        <v>-8970201.6000000313</v>
      </c>
    </row>
    <row r="806" spans="1:9" x14ac:dyDescent="0.25">
      <c r="A806" s="111">
        <v>44559</v>
      </c>
      <c r="B806" s="27"/>
      <c r="C806" s="27" t="s">
        <v>1054</v>
      </c>
      <c r="D806" s="142" t="s">
        <v>1055</v>
      </c>
      <c r="E806" s="84">
        <v>703296</v>
      </c>
      <c r="F806" s="84" t="s">
        <v>294</v>
      </c>
      <c r="G806" s="114">
        <v>92400</v>
      </c>
      <c r="H806" s="114"/>
      <c r="I806" s="143">
        <f t="shared" si="26"/>
        <v>-8877801.6000000313</v>
      </c>
    </row>
    <row r="807" spans="1:9" x14ac:dyDescent="0.25">
      <c r="A807" s="111">
        <v>44559</v>
      </c>
      <c r="B807" s="27"/>
      <c r="C807" s="27" t="s">
        <v>1054</v>
      </c>
      <c r="D807" s="142" t="s">
        <v>1055</v>
      </c>
      <c r="E807" s="84">
        <v>703344</v>
      </c>
      <c r="F807" s="84" t="s">
        <v>294</v>
      </c>
      <c r="G807" s="114">
        <v>28350</v>
      </c>
      <c r="H807" s="114"/>
      <c r="I807" s="143">
        <f t="shared" si="26"/>
        <v>-8849451.6000000313</v>
      </c>
    </row>
    <row r="808" spans="1:9" x14ac:dyDescent="0.25">
      <c r="A808" s="111">
        <v>44559</v>
      </c>
      <c r="B808" s="27"/>
      <c r="C808" s="27" t="s">
        <v>354</v>
      </c>
      <c r="D808" s="142" t="s">
        <v>1056</v>
      </c>
      <c r="E808" s="84">
        <v>134514</v>
      </c>
      <c r="F808" s="84" t="s">
        <v>294</v>
      </c>
      <c r="G808" s="114">
        <v>4000</v>
      </c>
      <c r="H808" s="114"/>
      <c r="I808" s="143">
        <f t="shared" si="26"/>
        <v>-8845451.6000000313</v>
      </c>
    </row>
    <row r="809" spans="1:9" x14ac:dyDescent="0.25">
      <c r="A809" s="111">
        <v>44559</v>
      </c>
      <c r="B809" s="27"/>
      <c r="C809" s="27" t="s">
        <v>1054</v>
      </c>
      <c r="D809" s="142" t="s">
        <v>1055</v>
      </c>
      <c r="E809" s="84">
        <v>703020</v>
      </c>
      <c r="F809" s="84" t="s">
        <v>294</v>
      </c>
      <c r="G809" s="114">
        <v>92400</v>
      </c>
      <c r="H809" s="114"/>
      <c r="I809" s="143">
        <f t="shared" si="26"/>
        <v>-8753051.6000000313</v>
      </c>
    </row>
    <row r="810" spans="1:9" x14ac:dyDescent="0.25">
      <c r="A810" s="111">
        <v>44559</v>
      </c>
      <c r="B810" s="27"/>
      <c r="C810" s="27" t="s">
        <v>1054</v>
      </c>
      <c r="D810" s="142" t="s">
        <v>1055</v>
      </c>
      <c r="E810" s="84">
        <v>703049</v>
      </c>
      <c r="F810" s="84" t="s">
        <v>294</v>
      </c>
      <c r="G810" s="114">
        <v>92400</v>
      </c>
      <c r="H810" s="114"/>
      <c r="I810" s="143">
        <f t="shared" si="26"/>
        <v>-8660651.6000000313</v>
      </c>
    </row>
    <row r="811" spans="1:9" x14ac:dyDescent="0.25">
      <c r="A811" s="111">
        <v>44559</v>
      </c>
      <c r="B811" s="27"/>
      <c r="C811" s="27" t="s">
        <v>359</v>
      </c>
      <c r="D811" s="142" t="s">
        <v>1057</v>
      </c>
      <c r="E811" s="84">
        <v>153481</v>
      </c>
      <c r="F811" s="84" t="s">
        <v>294</v>
      </c>
      <c r="G811" s="114">
        <v>7400</v>
      </c>
      <c r="H811" s="114"/>
      <c r="I811" s="143">
        <f t="shared" si="26"/>
        <v>-8653251.6000000313</v>
      </c>
    </row>
    <row r="812" spans="1:9" x14ac:dyDescent="0.25">
      <c r="A812" s="111">
        <v>44559</v>
      </c>
      <c r="B812" s="27"/>
      <c r="C812" s="27" t="s">
        <v>1054</v>
      </c>
      <c r="D812" s="142" t="s">
        <v>1055</v>
      </c>
      <c r="E812" s="84">
        <v>700547</v>
      </c>
      <c r="F812" s="84" t="s">
        <v>294</v>
      </c>
      <c r="G812" s="114">
        <v>9450</v>
      </c>
      <c r="H812" s="114"/>
      <c r="I812" s="143">
        <f t="shared" si="26"/>
        <v>-8643801.6000000313</v>
      </c>
    </row>
    <row r="813" spans="1:9" x14ac:dyDescent="0.25">
      <c r="A813" s="111">
        <v>44560</v>
      </c>
      <c r="B813" s="27"/>
      <c r="C813" s="27" t="s">
        <v>1054</v>
      </c>
      <c r="D813" s="142" t="s">
        <v>1055</v>
      </c>
      <c r="E813" s="84">
        <v>700592</v>
      </c>
      <c r="F813" s="84" t="s">
        <v>294</v>
      </c>
      <c r="G813" s="114">
        <v>9450</v>
      </c>
      <c r="H813" s="114"/>
      <c r="I813" s="143">
        <f t="shared" si="26"/>
        <v>-8634351.6000000313</v>
      </c>
    </row>
    <row r="814" spans="1:9" x14ac:dyDescent="0.25">
      <c r="A814" s="111">
        <v>44560</v>
      </c>
      <c r="B814" s="27"/>
      <c r="C814" s="27" t="s">
        <v>1054</v>
      </c>
      <c r="D814" s="142" t="s">
        <v>1058</v>
      </c>
      <c r="E814" s="84">
        <v>703634</v>
      </c>
      <c r="F814" s="84" t="s">
        <v>294</v>
      </c>
      <c r="G814" s="114">
        <v>47295</v>
      </c>
      <c r="H814" s="114"/>
      <c r="I814" s="143">
        <f t="shared" si="26"/>
        <v>-8587056.6000000313</v>
      </c>
    </row>
    <row r="815" spans="1:9" x14ac:dyDescent="0.25">
      <c r="A815" s="111">
        <v>44560</v>
      </c>
      <c r="B815" s="27"/>
      <c r="C815" s="27" t="s">
        <v>1054</v>
      </c>
      <c r="D815" s="142" t="s">
        <v>1058</v>
      </c>
      <c r="E815" s="84">
        <v>703233</v>
      </c>
      <c r="F815" s="84" t="s">
        <v>294</v>
      </c>
      <c r="G815" s="114">
        <v>128640.58</v>
      </c>
      <c r="H815" s="114"/>
      <c r="I815" s="143">
        <f t="shared" si="26"/>
        <v>-8458416.0200000312</v>
      </c>
    </row>
    <row r="816" spans="1:9" x14ac:dyDescent="0.25">
      <c r="A816" s="111">
        <v>44560</v>
      </c>
      <c r="B816" s="27"/>
      <c r="C816" s="27" t="s">
        <v>1054</v>
      </c>
      <c r="D816" s="142" t="s">
        <v>1058</v>
      </c>
      <c r="E816" s="84">
        <v>700227</v>
      </c>
      <c r="F816" s="84" t="s">
        <v>294</v>
      </c>
      <c r="G816" s="114">
        <v>2000000</v>
      </c>
      <c r="H816" s="114"/>
      <c r="I816" s="143">
        <f t="shared" si="26"/>
        <v>-6458416.0200000312</v>
      </c>
    </row>
    <row r="817" spans="1:9" x14ac:dyDescent="0.25">
      <c r="A817" s="111">
        <v>44560</v>
      </c>
      <c r="B817" s="27"/>
      <c r="C817" s="27" t="s">
        <v>1054</v>
      </c>
      <c r="D817" s="142" t="s">
        <v>1058</v>
      </c>
      <c r="E817" s="84">
        <v>452164</v>
      </c>
      <c r="F817" s="84" t="s">
        <v>294</v>
      </c>
      <c r="G817" s="114">
        <v>92400</v>
      </c>
      <c r="H817" s="114"/>
      <c r="I817" s="143">
        <f t="shared" si="26"/>
        <v>-6366016.0200000312</v>
      </c>
    </row>
    <row r="818" spans="1:9" x14ac:dyDescent="0.25">
      <c r="A818" s="111">
        <v>44560</v>
      </c>
      <c r="B818" s="27"/>
      <c r="C818" s="27" t="s">
        <v>354</v>
      </c>
      <c r="D818" s="142" t="s">
        <v>1059</v>
      </c>
      <c r="E818" s="84">
        <v>100128</v>
      </c>
      <c r="F818" s="84" t="s">
        <v>294</v>
      </c>
      <c r="G818" s="114">
        <v>10500</v>
      </c>
      <c r="H818" s="114"/>
      <c r="I818" s="143">
        <f t="shared" si="26"/>
        <v>-6355516.0200000312</v>
      </c>
    </row>
    <row r="819" spans="1:9" x14ac:dyDescent="0.25">
      <c r="A819" s="111">
        <v>44560</v>
      </c>
      <c r="B819" s="27"/>
      <c r="C819" s="27" t="s">
        <v>70</v>
      </c>
      <c r="D819" s="142" t="s">
        <v>1060</v>
      </c>
      <c r="E819" s="84">
        <v>110316</v>
      </c>
      <c r="F819" s="84" t="s">
        <v>294</v>
      </c>
      <c r="G819" s="114">
        <v>16000</v>
      </c>
      <c r="H819" s="114"/>
      <c r="I819" s="143">
        <f t="shared" si="26"/>
        <v>-6339516.0200000312</v>
      </c>
    </row>
    <row r="820" spans="1:9" x14ac:dyDescent="0.25">
      <c r="A820" s="111">
        <v>44560</v>
      </c>
      <c r="B820" s="27"/>
      <c r="C820" s="27" t="s">
        <v>1054</v>
      </c>
      <c r="D820" s="142" t="s">
        <v>1058</v>
      </c>
      <c r="E820" s="84">
        <v>700484</v>
      </c>
      <c r="F820" s="84" t="s">
        <v>294</v>
      </c>
      <c r="G820" s="114">
        <v>9400</v>
      </c>
      <c r="H820" s="114"/>
      <c r="I820" s="143">
        <f t="shared" si="26"/>
        <v>-6330116.0200000312</v>
      </c>
    </row>
    <row r="821" spans="1:9" x14ac:dyDescent="0.25">
      <c r="A821" s="111">
        <v>44560</v>
      </c>
      <c r="B821" s="27"/>
      <c r="C821" s="27" t="s">
        <v>1054</v>
      </c>
      <c r="D821" s="142" t="s">
        <v>1058</v>
      </c>
      <c r="E821" s="84">
        <v>700823</v>
      </c>
      <c r="F821" s="84" t="s">
        <v>294</v>
      </c>
      <c r="G821" s="114">
        <v>94500</v>
      </c>
      <c r="H821" s="114"/>
      <c r="I821" s="143">
        <f t="shared" si="26"/>
        <v>-6235616.0200000312</v>
      </c>
    </row>
    <row r="822" spans="1:9" x14ac:dyDescent="0.25">
      <c r="A822" s="111">
        <v>44560</v>
      </c>
      <c r="B822" s="27"/>
      <c r="C822" s="27" t="s">
        <v>354</v>
      </c>
      <c r="D822" s="142" t="s">
        <v>1059</v>
      </c>
      <c r="E822" s="84">
        <v>132455</v>
      </c>
      <c r="F822" s="84" t="s">
        <v>294</v>
      </c>
      <c r="G822" s="114">
        <v>800</v>
      </c>
      <c r="H822" s="114"/>
      <c r="I822" s="143">
        <f t="shared" ref="I822:I885" si="27">+I821+G822</f>
        <v>-6234816.0200000312</v>
      </c>
    </row>
    <row r="823" spans="1:9" x14ac:dyDescent="0.25">
      <c r="A823" s="111">
        <v>44560</v>
      </c>
      <c r="B823" s="27"/>
      <c r="C823" s="27" t="s">
        <v>359</v>
      </c>
      <c r="D823" s="142" t="s">
        <v>1061</v>
      </c>
      <c r="E823" s="84">
        <v>141548</v>
      </c>
      <c r="F823" s="84" t="s">
        <v>294</v>
      </c>
      <c r="G823" s="114">
        <v>35250</v>
      </c>
      <c r="H823" s="114"/>
      <c r="I823" s="143">
        <f t="shared" si="27"/>
        <v>-6199566.0200000312</v>
      </c>
    </row>
    <row r="824" spans="1:9" x14ac:dyDescent="0.25">
      <c r="A824" s="111">
        <v>44560</v>
      </c>
      <c r="B824" s="27"/>
      <c r="C824" s="27" t="s">
        <v>354</v>
      </c>
      <c r="D824" s="142" t="s">
        <v>1059</v>
      </c>
      <c r="E824" s="84">
        <v>154606</v>
      </c>
      <c r="F824" s="84" t="s">
        <v>294</v>
      </c>
      <c r="G824" s="114">
        <v>12500</v>
      </c>
      <c r="H824" s="114"/>
      <c r="I824" s="143">
        <f t="shared" si="27"/>
        <v>-6187066.0200000312</v>
      </c>
    </row>
    <row r="825" spans="1:9" x14ac:dyDescent="0.25">
      <c r="A825" s="111">
        <v>44560</v>
      </c>
      <c r="B825" s="27"/>
      <c r="C825" s="27" t="s">
        <v>354</v>
      </c>
      <c r="D825" s="142" t="s">
        <v>1059</v>
      </c>
      <c r="E825" s="84">
        <v>154609</v>
      </c>
      <c r="F825" s="84" t="s">
        <v>294</v>
      </c>
      <c r="G825" s="114">
        <v>5000</v>
      </c>
      <c r="H825" s="114"/>
      <c r="I825" s="143">
        <f t="shared" si="27"/>
        <v>-6182066.0200000312</v>
      </c>
    </row>
    <row r="826" spans="1:9" x14ac:dyDescent="0.25">
      <c r="A826" s="111">
        <v>44560</v>
      </c>
      <c r="B826" s="27"/>
      <c r="C826" s="27" t="s">
        <v>354</v>
      </c>
      <c r="D826" s="142" t="s">
        <v>1059</v>
      </c>
      <c r="E826" s="84">
        <v>154612</v>
      </c>
      <c r="F826" s="84" t="s">
        <v>294</v>
      </c>
      <c r="G826" s="114">
        <v>2500</v>
      </c>
      <c r="H826" s="114"/>
      <c r="I826" s="143">
        <f t="shared" si="27"/>
        <v>-6179566.0200000312</v>
      </c>
    </row>
    <row r="827" spans="1:9" x14ac:dyDescent="0.25">
      <c r="A827" s="111">
        <v>44560</v>
      </c>
      <c r="B827" s="27"/>
      <c r="C827" s="27" t="s">
        <v>354</v>
      </c>
      <c r="D827" s="142" t="s">
        <v>1059</v>
      </c>
      <c r="E827" s="84">
        <v>154615</v>
      </c>
      <c r="F827" s="84" t="s">
        <v>294</v>
      </c>
      <c r="G827" s="114">
        <v>10000</v>
      </c>
      <c r="H827" s="114"/>
      <c r="I827" s="143">
        <f t="shared" si="27"/>
        <v>-6169566.0200000312</v>
      </c>
    </row>
    <row r="828" spans="1:9" x14ac:dyDescent="0.25">
      <c r="A828" s="111">
        <v>44560</v>
      </c>
      <c r="B828" s="27"/>
      <c r="C828" s="27" t="s">
        <v>354</v>
      </c>
      <c r="D828" s="142" t="s">
        <v>1059</v>
      </c>
      <c r="E828" s="84">
        <v>155620</v>
      </c>
      <c r="F828" s="84" t="s">
        <v>294</v>
      </c>
      <c r="G828" s="114">
        <v>7500</v>
      </c>
      <c r="H828" s="114"/>
      <c r="I828" s="143">
        <f t="shared" si="27"/>
        <v>-6162066.0200000312</v>
      </c>
    </row>
    <row r="829" spans="1:9" x14ac:dyDescent="0.25">
      <c r="A829" s="111">
        <v>44560</v>
      </c>
      <c r="B829" s="27"/>
      <c r="C829" s="27" t="s">
        <v>354</v>
      </c>
      <c r="D829" s="142" t="s">
        <v>1059</v>
      </c>
      <c r="E829" s="84">
        <v>155623</v>
      </c>
      <c r="F829" s="84" t="s">
        <v>294</v>
      </c>
      <c r="G829" s="114">
        <v>2500</v>
      </c>
      <c r="H829" s="114"/>
      <c r="I829" s="143">
        <f t="shared" si="27"/>
        <v>-6159566.0200000312</v>
      </c>
    </row>
    <row r="830" spans="1:9" x14ac:dyDescent="0.25">
      <c r="A830" s="111">
        <v>44560</v>
      </c>
      <c r="B830" s="27"/>
      <c r="C830" s="27" t="s">
        <v>354</v>
      </c>
      <c r="D830" s="142" t="s">
        <v>1059</v>
      </c>
      <c r="E830" s="84">
        <v>155626</v>
      </c>
      <c r="F830" s="84" t="s">
        <v>294</v>
      </c>
      <c r="G830" s="114">
        <v>5000</v>
      </c>
      <c r="H830" s="114"/>
      <c r="I830" s="143">
        <f t="shared" si="27"/>
        <v>-6154566.0200000312</v>
      </c>
    </row>
    <row r="831" spans="1:9" x14ac:dyDescent="0.25">
      <c r="A831" s="111">
        <v>44560</v>
      </c>
      <c r="B831" s="27"/>
      <c r="C831" s="27" t="s">
        <v>354</v>
      </c>
      <c r="D831" s="142" t="s">
        <v>1059</v>
      </c>
      <c r="E831" s="84">
        <v>155629</v>
      </c>
      <c r="F831" s="84" t="s">
        <v>294</v>
      </c>
      <c r="G831" s="114">
        <v>5000</v>
      </c>
      <c r="H831" s="114"/>
      <c r="I831" s="143">
        <f t="shared" si="27"/>
        <v>-6149566.0200000312</v>
      </c>
    </row>
    <row r="832" spans="1:9" x14ac:dyDescent="0.25">
      <c r="A832" s="111">
        <v>44560</v>
      </c>
      <c r="B832" s="27"/>
      <c r="C832" s="27" t="s">
        <v>354</v>
      </c>
      <c r="D832" s="142" t="s">
        <v>1059</v>
      </c>
      <c r="E832" s="84">
        <v>160632</v>
      </c>
      <c r="F832" s="84" t="s">
        <v>294</v>
      </c>
      <c r="G832" s="114">
        <v>2500</v>
      </c>
      <c r="H832" s="114"/>
      <c r="I832" s="143">
        <f t="shared" si="27"/>
        <v>-6147066.0200000312</v>
      </c>
    </row>
    <row r="833" spans="1:9" x14ac:dyDescent="0.25">
      <c r="A833" s="111">
        <v>44560</v>
      </c>
      <c r="B833" s="27"/>
      <c r="C833" s="27" t="s">
        <v>354</v>
      </c>
      <c r="D833" s="142" t="s">
        <v>1059</v>
      </c>
      <c r="E833" s="84">
        <v>160635</v>
      </c>
      <c r="F833" s="84" t="s">
        <v>294</v>
      </c>
      <c r="G833" s="114">
        <v>5000</v>
      </c>
      <c r="H833" s="114"/>
      <c r="I833" s="143">
        <f t="shared" si="27"/>
        <v>-6142066.0200000312</v>
      </c>
    </row>
    <row r="834" spans="1:9" x14ac:dyDescent="0.25">
      <c r="A834" s="111">
        <v>44560</v>
      </c>
      <c r="B834" s="27"/>
      <c r="C834" s="27" t="s">
        <v>354</v>
      </c>
      <c r="D834" s="142" t="s">
        <v>1059</v>
      </c>
      <c r="E834" s="84">
        <v>160638</v>
      </c>
      <c r="F834" s="84" t="s">
        <v>294</v>
      </c>
      <c r="G834" s="114">
        <v>5000</v>
      </c>
      <c r="H834" s="114"/>
      <c r="I834" s="143">
        <f t="shared" si="27"/>
        <v>-6137066.0200000312</v>
      </c>
    </row>
    <row r="835" spans="1:9" x14ac:dyDescent="0.25">
      <c r="A835" s="111">
        <v>44560</v>
      </c>
      <c r="B835" s="27"/>
      <c r="C835" s="27" t="s">
        <v>354</v>
      </c>
      <c r="D835" s="142" t="s">
        <v>1059</v>
      </c>
      <c r="E835" s="84">
        <v>160641</v>
      </c>
      <c r="F835" s="84" t="s">
        <v>294</v>
      </c>
      <c r="G835" s="114">
        <v>2500</v>
      </c>
      <c r="H835" s="114"/>
      <c r="I835" s="143">
        <f t="shared" si="27"/>
        <v>-6134566.0200000312</v>
      </c>
    </row>
    <row r="836" spans="1:9" x14ac:dyDescent="0.25">
      <c r="A836" s="111">
        <v>44560</v>
      </c>
      <c r="B836" s="27"/>
      <c r="C836" s="27" t="s">
        <v>354</v>
      </c>
      <c r="D836" s="142" t="s">
        <v>1059</v>
      </c>
      <c r="E836" s="84">
        <v>160644</v>
      </c>
      <c r="F836" s="84" t="s">
        <v>294</v>
      </c>
      <c r="G836" s="114">
        <v>2500</v>
      </c>
      <c r="H836" s="114"/>
      <c r="I836" s="143">
        <f t="shared" si="27"/>
        <v>-6132066.0200000312</v>
      </c>
    </row>
    <row r="837" spans="1:9" x14ac:dyDescent="0.25">
      <c r="A837" s="111">
        <v>44560</v>
      </c>
      <c r="B837" s="27"/>
      <c r="C837" s="27" t="s">
        <v>354</v>
      </c>
      <c r="D837" s="142" t="s">
        <v>1059</v>
      </c>
      <c r="E837" s="84">
        <v>160647</v>
      </c>
      <c r="F837" s="84" t="s">
        <v>294</v>
      </c>
      <c r="G837" s="114">
        <v>5000</v>
      </c>
      <c r="H837" s="114"/>
      <c r="I837" s="143">
        <f t="shared" si="27"/>
        <v>-6127066.0200000312</v>
      </c>
    </row>
    <row r="838" spans="1:9" x14ac:dyDescent="0.25">
      <c r="A838" s="111">
        <v>44560</v>
      </c>
      <c r="B838" s="27"/>
      <c r="C838" s="27" t="s">
        <v>354</v>
      </c>
      <c r="D838" s="142" t="s">
        <v>1059</v>
      </c>
      <c r="E838" s="84">
        <v>160650</v>
      </c>
      <c r="F838" s="84" t="s">
        <v>294</v>
      </c>
      <c r="G838" s="114">
        <v>2500</v>
      </c>
      <c r="H838" s="114"/>
      <c r="I838" s="143">
        <f t="shared" si="27"/>
        <v>-6124566.0200000312</v>
      </c>
    </row>
    <row r="839" spans="1:9" x14ac:dyDescent="0.25">
      <c r="A839" s="111">
        <v>44560</v>
      </c>
      <c r="B839" s="27"/>
      <c r="C839" s="27" t="s">
        <v>354</v>
      </c>
      <c r="D839" s="142" t="s">
        <v>1059</v>
      </c>
      <c r="E839" s="84">
        <v>161663</v>
      </c>
      <c r="F839" s="84" t="s">
        <v>294</v>
      </c>
      <c r="G839" s="114">
        <v>5000</v>
      </c>
      <c r="H839" s="114"/>
      <c r="I839" s="143">
        <f t="shared" si="27"/>
        <v>-6119566.0200000312</v>
      </c>
    </row>
    <row r="840" spans="1:9" x14ac:dyDescent="0.25">
      <c r="A840" s="111">
        <v>44560</v>
      </c>
      <c r="B840" s="27"/>
      <c r="C840" s="27" t="s">
        <v>354</v>
      </c>
      <c r="D840" s="142" t="s">
        <v>1059</v>
      </c>
      <c r="E840" s="84">
        <v>161666</v>
      </c>
      <c r="F840" s="84" t="s">
        <v>294</v>
      </c>
      <c r="G840" s="114">
        <v>7500</v>
      </c>
      <c r="H840" s="114"/>
      <c r="I840" s="143">
        <f t="shared" si="27"/>
        <v>-6112066.0200000312</v>
      </c>
    </row>
    <row r="841" spans="1:9" x14ac:dyDescent="0.25">
      <c r="A841" s="111">
        <v>44560</v>
      </c>
      <c r="B841" s="27"/>
      <c r="C841" s="27" t="s">
        <v>354</v>
      </c>
      <c r="D841" s="142" t="s">
        <v>1059</v>
      </c>
      <c r="E841" s="84">
        <v>161669</v>
      </c>
      <c r="F841" s="84" t="s">
        <v>294</v>
      </c>
      <c r="G841" s="114">
        <v>2500</v>
      </c>
      <c r="H841" s="114"/>
      <c r="I841" s="143">
        <f t="shared" si="27"/>
        <v>-6109566.0200000312</v>
      </c>
    </row>
    <row r="842" spans="1:9" x14ac:dyDescent="0.25">
      <c r="A842" s="111">
        <v>44560</v>
      </c>
      <c r="B842" s="27"/>
      <c r="C842" s="27" t="s">
        <v>354</v>
      </c>
      <c r="D842" s="142" t="s">
        <v>1059</v>
      </c>
      <c r="E842" s="84">
        <v>161672</v>
      </c>
      <c r="F842" s="84" t="s">
        <v>294</v>
      </c>
      <c r="G842" s="114">
        <v>5000</v>
      </c>
      <c r="H842" s="114"/>
      <c r="I842" s="143">
        <f t="shared" si="27"/>
        <v>-6104566.0200000312</v>
      </c>
    </row>
    <row r="843" spans="1:9" x14ac:dyDescent="0.25">
      <c r="A843" s="111">
        <v>44560</v>
      </c>
      <c r="B843" s="27"/>
      <c r="C843" s="27" t="s">
        <v>354</v>
      </c>
      <c r="D843" s="142" t="s">
        <v>1059</v>
      </c>
      <c r="E843" s="84">
        <v>161675</v>
      </c>
      <c r="F843" s="84" t="s">
        <v>294</v>
      </c>
      <c r="G843" s="114">
        <v>12500</v>
      </c>
      <c r="H843" s="114"/>
      <c r="I843" s="143">
        <f t="shared" si="27"/>
        <v>-6092066.0200000312</v>
      </c>
    </row>
    <row r="844" spans="1:9" x14ac:dyDescent="0.25">
      <c r="A844" s="111">
        <v>44560</v>
      </c>
      <c r="B844" s="27"/>
      <c r="C844" s="27" t="s">
        <v>354</v>
      </c>
      <c r="D844" s="142" t="s">
        <v>1059</v>
      </c>
      <c r="E844" s="84">
        <v>161678</v>
      </c>
      <c r="F844" s="84" t="s">
        <v>294</v>
      </c>
      <c r="G844" s="114">
        <v>7500</v>
      </c>
      <c r="H844" s="114"/>
      <c r="I844" s="143">
        <f t="shared" si="27"/>
        <v>-6084566.0200000312</v>
      </c>
    </row>
    <row r="845" spans="1:9" x14ac:dyDescent="0.25">
      <c r="A845" s="111">
        <v>44560</v>
      </c>
      <c r="B845" s="27"/>
      <c r="C845" s="27" t="s">
        <v>354</v>
      </c>
      <c r="D845" s="142" t="s">
        <v>1059</v>
      </c>
      <c r="E845" s="84">
        <v>161681</v>
      </c>
      <c r="F845" s="84" t="s">
        <v>294</v>
      </c>
      <c r="G845" s="114">
        <v>5000</v>
      </c>
      <c r="H845" s="114"/>
      <c r="I845" s="143">
        <f t="shared" si="27"/>
        <v>-6079566.0200000312</v>
      </c>
    </row>
    <row r="846" spans="1:9" x14ac:dyDescent="0.25">
      <c r="A846" s="111">
        <v>44560</v>
      </c>
      <c r="B846" s="27"/>
      <c r="C846" s="27" t="s">
        <v>354</v>
      </c>
      <c r="D846" s="142" t="s">
        <v>1059</v>
      </c>
      <c r="E846" s="84">
        <v>162684</v>
      </c>
      <c r="F846" s="84" t="s">
        <v>294</v>
      </c>
      <c r="G846" s="114">
        <v>7500</v>
      </c>
      <c r="H846" s="114"/>
      <c r="I846" s="143">
        <f t="shared" si="27"/>
        <v>-6072066.0200000312</v>
      </c>
    </row>
    <row r="847" spans="1:9" x14ac:dyDescent="0.25">
      <c r="A847" s="111">
        <v>44560</v>
      </c>
      <c r="B847" s="27"/>
      <c r="C847" s="27" t="s">
        <v>354</v>
      </c>
      <c r="D847" s="142" t="s">
        <v>1059</v>
      </c>
      <c r="E847" s="84">
        <v>162687</v>
      </c>
      <c r="F847" s="84" t="s">
        <v>294</v>
      </c>
      <c r="G847" s="114">
        <v>5000</v>
      </c>
      <c r="H847" s="114"/>
      <c r="I847" s="143">
        <f t="shared" si="27"/>
        <v>-6067066.0200000312</v>
      </c>
    </row>
    <row r="848" spans="1:9" x14ac:dyDescent="0.25">
      <c r="A848" s="111">
        <v>44560</v>
      </c>
      <c r="B848" s="27"/>
      <c r="C848" s="27" t="s">
        <v>354</v>
      </c>
      <c r="D848" s="142" t="s">
        <v>1059</v>
      </c>
      <c r="E848" s="84">
        <v>162690</v>
      </c>
      <c r="F848" s="84" t="s">
        <v>294</v>
      </c>
      <c r="G848" s="114">
        <v>5000</v>
      </c>
      <c r="H848" s="114"/>
      <c r="I848" s="143">
        <f t="shared" si="27"/>
        <v>-6062066.0200000312</v>
      </c>
    </row>
    <row r="849" spans="1:9" x14ac:dyDescent="0.25">
      <c r="A849" s="111">
        <v>44560</v>
      </c>
      <c r="B849" s="27"/>
      <c r="C849" s="27" t="s">
        <v>354</v>
      </c>
      <c r="D849" s="142" t="s">
        <v>1059</v>
      </c>
      <c r="E849" s="84">
        <v>162693</v>
      </c>
      <c r="F849" s="84" t="s">
        <v>294</v>
      </c>
      <c r="G849" s="114">
        <v>2500</v>
      </c>
      <c r="H849" s="114"/>
      <c r="I849" s="143">
        <f t="shared" si="27"/>
        <v>-6059566.0200000312</v>
      </c>
    </row>
    <row r="850" spans="1:9" x14ac:dyDescent="0.25">
      <c r="A850" s="111">
        <v>44560</v>
      </c>
      <c r="B850" s="27"/>
      <c r="C850" s="27" t="s">
        <v>354</v>
      </c>
      <c r="D850" s="142" t="s">
        <v>1059</v>
      </c>
      <c r="E850" s="84">
        <v>162696</v>
      </c>
      <c r="F850" s="84" t="s">
        <v>294</v>
      </c>
      <c r="G850" s="114">
        <v>12500</v>
      </c>
      <c r="H850" s="114"/>
      <c r="I850" s="143">
        <f t="shared" si="27"/>
        <v>-6047066.0200000312</v>
      </c>
    </row>
    <row r="851" spans="1:9" x14ac:dyDescent="0.25">
      <c r="A851" s="111">
        <v>44560</v>
      </c>
      <c r="B851" s="27"/>
      <c r="C851" s="27" t="s">
        <v>354</v>
      </c>
      <c r="D851" s="142" t="s">
        <v>1059</v>
      </c>
      <c r="E851" s="84">
        <v>162699</v>
      </c>
      <c r="F851" s="84" t="s">
        <v>294</v>
      </c>
      <c r="G851" s="114">
        <v>10000</v>
      </c>
      <c r="H851" s="114"/>
      <c r="I851" s="143">
        <f t="shared" si="27"/>
        <v>-6037066.0200000312</v>
      </c>
    </row>
    <row r="852" spans="1:9" x14ac:dyDescent="0.25">
      <c r="A852" s="111">
        <v>44560</v>
      </c>
      <c r="B852" s="27"/>
      <c r="C852" s="27" t="s">
        <v>354</v>
      </c>
      <c r="D852" s="142" t="s">
        <v>1059</v>
      </c>
      <c r="E852" s="84">
        <v>162702</v>
      </c>
      <c r="F852" s="84" t="s">
        <v>294</v>
      </c>
      <c r="G852" s="114">
        <v>5000</v>
      </c>
      <c r="H852" s="114"/>
      <c r="I852" s="143">
        <f t="shared" si="27"/>
        <v>-6032066.0200000312</v>
      </c>
    </row>
    <row r="853" spans="1:9" x14ac:dyDescent="0.25">
      <c r="A853" s="111">
        <v>44560</v>
      </c>
      <c r="B853" s="27"/>
      <c r="C853" s="27" t="s">
        <v>354</v>
      </c>
      <c r="D853" s="142" t="s">
        <v>1059</v>
      </c>
      <c r="E853" s="84">
        <v>162705</v>
      </c>
      <c r="F853" s="84" t="s">
        <v>294</v>
      </c>
      <c r="G853" s="114">
        <v>2500</v>
      </c>
      <c r="H853" s="114"/>
      <c r="I853" s="143">
        <f t="shared" si="27"/>
        <v>-6029566.0200000312</v>
      </c>
    </row>
    <row r="854" spans="1:9" x14ac:dyDescent="0.25">
      <c r="A854" s="111">
        <v>44560</v>
      </c>
      <c r="B854" s="27"/>
      <c r="C854" s="27" t="s">
        <v>354</v>
      </c>
      <c r="D854" s="142" t="s">
        <v>1059</v>
      </c>
      <c r="E854" s="84">
        <v>162708</v>
      </c>
      <c r="F854" s="84" t="s">
        <v>294</v>
      </c>
      <c r="G854" s="114">
        <v>5000</v>
      </c>
      <c r="H854" s="114"/>
      <c r="I854" s="143">
        <f t="shared" si="27"/>
        <v>-6024566.0200000312</v>
      </c>
    </row>
    <row r="855" spans="1:9" x14ac:dyDescent="0.25">
      <c r="A855" s="111">
        <v>44560</v>
      </c>
      <c r="B855" s="27"/>
      <c r="C855" s="27" t="s">
        <v>354</v>
      </c>
      <c r="D855" s="142" t="s">
        <v>1059</v>
      </c>
      <c r="E855" s="84">
        <v>162711</v>
      </c>
      <c r="F855" s="84" t="s">
        <v>294</v>
      </c>
      <c r="G855" s="114">
        <v>2500</v>
      </c>
      <c r="H855" s="114"/>
      <c r="I855" s="143">
        <f t="shared" si="27"/>
        <v>-6022066.0200000312</v>
      </c>
    </row>
    <row r="856" spans="1:9" x14ac:dyDescent="0.25">
      <c r="A856" s="111">
        <v>44560</v>
      </c>
      <c r="B856" s="27"/>
      <c r="C856" s="27" t="s">
        <v>354</v>
      </c>
      <c r="D856" s="142" t="s">
        <v>1059</v>
      </c>
      <c r="E856" s="84">
        <v>162714</v>
      </c>
      <c r="F856" s="84" t="s">
        <v>294</v>
      </c>
      <c r="G856" s="114">
        <v>2500</v>
      </c>
      <c r="H856" s="114"/>
      <c r="I856" s="143">
        <f t="shared" si="27"/>
        <v>-6019566.0200000312</v>
      </c>
    </row>
    <row r="857" spans="1:9" x14ac:dyDescent="0.25">
      <c r="A857" s="111">
        <v>44560</v>
      </c>
      <c r="B857" s="27"/>
      <c r="C857" s="27" t="s">
        <v>354</v>
      </c>
      <c r="D857" s="142" t="s">
        <v>1059</v>
      </c>
      <c r="E857" s="84">
        <v>162717</v>
      </c>
      <c r="F857" s="84" t="s">
        <v>294</v>
      </c>
      <c r="G857" s="114">
        <v>2500</v>
      </c>
      <c r="H857" s="114"/>
      <c r="I857" s="143">
        <f t="shared" si="27"/>
        <v>-6017066.0200000312</v>
      </c>
    </row>
    <row r="858" spans="1:9" x14ac:dyDescent="0.25">
      <c r="A858" s="111">
        <v>44560</v>
      </c>
      <c r="B858" s="27"/>
      <c r="C858" s="27" t="s">
        <v>354</v>
      </c>
      <c r="D858" s="142" t="s">
        <v>1059</v>
      </c>
      <c r="E858" s="84">
        <v>163720</v>
      </c>
      <c r="F858" s="84" t="s">
        <v>294</v>
      </c>
      <c r="G858" s="114">
        <v>2500</v>
      </c>
      <c r="H858" s="114"/>
      <c r="I858" s="143">
        <f t="shared" si="27"/>
        <v>-6014566.0200000312</v>
      </c>
    </row>
    <row r="859" spans="1:9" x14ac:dyDescent="0.25">
      <c r="A859" s="111">
        <v>44560</v>
      </c>
      <c r="B859" s="27"/>
      <c r="C859" s="27" t="s">
        <v>354</v>
      </c>
      <c r="D859" s="142" t="s">
        <v>1059</v>
      </c>
      <c r="E859" s="84">
        <v>163723</v>
      </c>
      <c r="F859" s="84" t="s">
        <v>294</v>
      </c>
      <c r="G859" s="114">
        <v>5000</v>
      </c>
      <c r="H859" s="114"/>
      <c r="I859" s="143">
        <f t="shared" si="27"/>
        <v>-6009566.0200000312</v>
      </c>
    </row>
    <row r="860" spans="1:9" x14ac:dyDescent="0.25">
      <c r="A860" s="111">
        <v>44560</v>
      </c>
      <c r="B860" s="27"/>
      <c r="C860" s="27" t="s">
        <v>354</v>
      </c>
      <c r="D860" s="142" t="s">
        <v>1059</v>
      </c>
      <c r="E860" s="84">
        <v>163726</v>
      </c>
      <c r="F860" s="84" t="s">
        <v>294</v>
      </c>
      <c r="G860" s="114">
        <v>5000</v>
      </c>
      <c r="H860" s="114"/>
      <c r="I860" s="143">
        <f t="shared" si="27"/>
        <v>-6004566.0200000312</v>
      </c>
    </row>
    <row r="861" spans="1:9" x14ac:dyDescent="0.25">
      <c r="A861" s="111">
        <v>44560</v>
      </c>
      <c r="B861" s="27"/>
      <c r="C861" s="27" t="s">
        <v>354</v>
      </c>
      <c r="D861" s="142" t="s">
        <v>1059</v>
      </c>
      <c r="E861" s="84">
        <v>163729</v>
      </c>
      <c r="F861" s="84" t="s">
        <v>294</v>
      </c>
      <c r="G861" s="114">
        <v>5000</v>
      </c>
      <c r="H861" s="114"/>
      <c r="I861" s="143">
        <f t="shared" si="27"/>
        <v>-5999566.0200000312</v>
      </c>
    </row>
    <row r="862" spans="1:9" x14ac:dyDescent="0.25">
      <c r="A862" s="111">
        <v>44560</v>
      </c>
      <c r="B862" s="27"/>
      <c r="C862" s="27" t="s">
        <v>354</v>
      </c>
      <c r="D862" s="142" t="s">
        <v>1059</v>
      </c>
      <c r="E862" s="84">
        <v>163732</v>
      </c>
      <c r="F862" s="84" t="s">
        <v>294</v>
      </c>
      <c r="G862" s="114">
        <v>5000</v>
      </c>
      <c r="H862" s="114"/>
      <c r="I862" s="143">
        <f t="shared" si="27"/>
        <v>-5994566.0200000312</v>
      </c>
    </row>
    <row r="863" spans="1:9" x14ac:dyDescent="0.25">
      <c r="A863" s="111">
        <v>44560</v>
      </c>
      <c r="B863" s="27"/>
      <c r="C863" s="27" t="s">
        <v>354</v>
      </c>
      <c r="D863" s="142" t="s">
        <v>1059</v>
      </c>
      <c r="E863" s="84">
        <v>163735</v>
      </c>
      <c r="F863" s="84" t="s">
        <v>294</v>
      </c>
      <c r="G863" s="114">
        <v>5000</v>
      </c>
      <c r="H863" s="114"/>
      <c r="I863" s="143">
        <f t="shared" si="27"/>
        <v>-5989566.0200000312</v>
      </c>
    </row>
    <row r="864" spans="1:9" x14ac:dyDescent="0.25">
      <c r="A864" s="111">
        <v>44560</v>
      </c>
      <c r="B864" s="27"/>
      <c r="C864" s="27" t="s">
        <v>354</v>
      </c>
      <c r="D864" s="142" t="s">
        <v>1059</v>
      </c>
      <c r="E864" s="84">
        <v>163738</v>
      </c>
      <c r="F864" s="84" t="s">
        <v>294</v>
      </c>
      <c r="G864" s="114">
        <v>5000</v>
      </c>
      <c r="H864" s="114"/>
      <c r="I864" s="143">
        <f t="shared" si="27"/>
        <v>-5984566.0200000312</v>
      </c>
    </row>
    <row r="865" spans="1:9" x14ac:dyDescent="0.25">
      <c r="A865" s="111">
        <v>44560</v>
      </c>
      <c r="B865" s="27"/>
      <c r="C865" s="27" t="s">
        <v>354</v>
      </c>
      <c r="D865" s="142" t="s">
        <v>1059</v>
      </c>
      <c r="E865" s="84">
        <v>163741</v>
      </c>
      <c r="F865" s="84" t="s">
        <v>294</v>
      </c>
      <c r="G865" s="114">
        <v>5000</v>
      </c>
      <c r="H865" s="114"/>
      <c r="I865" s="143">
        <f t="shared" si="27"/>
        <v>-5979566.0200000312</v>
      </c>
    </row>
    <row r="866" spans="1:9" x14ac:dyDescent="0.25">
      <c r="A866" s="111">
        <v>44560</v>
      </c>
      <c r="B866" s="27"/>
      <c r="C866" s="27" t="s">
        <v>354</v>
      </c>
      <c r="D866" s="142" t="s">
        <v>1059</v>
      </c>
      <c r="E866" s="84">
        <v>163744</v>
      </c>
      <c r="F866" s="84" t="s">
        <v>294</v>
      </c>
      <c r="G866" s="114">
        <v>7500</v>
      </c>
      <c r="H866" s="114"/>
      <c r="I866" s="143">
        <f t="shared" si="27"/>
        <v>-5972066.0200000312</v>
      </c>
    </row>
    <row r="867" spans="1:9" x14ac:dyDescent="0.25">
      <c r="A867" s="111">
        <v>44560</v>
      </c>
      <c r="B867" s="27"/>
      <c r="C867" s="27" t="s">
        <v>354</v>
      </c>
      <c r="D867" s="142" t="s">
        <v>1059</v>
      </c>
      <c r="E867" s="84">
        <v>165792</v>
      </c>
      <c r="F867" s="84" t="s">
        <v>294</v>
      </c>
      <c r="G867" s="114">
        <v>2500</v>
      </c>
      <c r="H867" s="114"/>
      <c r="I867" s="143">
        <f t="shared" si="27"/>
        <v>-5969566.0200000312</v>
      </c>
    </row>
    <row r="868" spans="1:9" x14ac:dyDescent="0.25">
      <c r="A868" s="111">
        <v>44560</v>
      </c>
      <c r="B868" s="27"/>
      <c r="C868" s="27" t="s">
        <v>354</v>
      </c>
      <c r="D868" s="142" t="s">
        <v>1059</v>
      </c>
      <c r="E868" s="84">
        <v>165795</v>
      </c>
      <c r="F868" s="84" t="s">
        <v>294</v>
      </c>
      <c r="G868" s="114">
        <v>2500</v>
      </c>
      <c r="H868" s="114"/>
      <c r="I868" s="143">
        <f t="shared" si="27"/>
        <v>-5967066.0200000312</v>
      </c>
    </row>
    <row r="869" spans="1:9" x14ac:dyDescent="0.25">
      <c r="A869" s="111">
        <v>44560</v>
      </c>
      <c r="B869" s="27"/>
      <c r="C869" s="27" t="s">
        <v>354</v>
      </c>
      <c r="D869" s="142" t="s">
        <v>1059</v>
      </c>
      <c r="E869" s="84">
        <v>165798</v>
      </c>
      <c r="F869" s="84" t="s">
        <v>294</v>
      </c>
      <c r="G869" s="114">
        <v>2500</v>
      </c>
      <c r="H869" s="114"/>
      <c r="I869" s="143">
        <f t="shared" si="27"/>
        <v>-5964566.0200000312</v>
      </c>
    </row>
    <row r="870" spans="1:9" x14ac:dyDescent="0.25">
      <c r="A870" s="111">
        <v>44560</v>
      </c>
      <c r="B870" s="27"/>
      <c r="C870" s="27" t="s">
        <v>354</v>
      </c>
      <c r="D870" s="142" t="s">
        <v>1059</v>
      </c>
      <c r="E870" s="84">
        <v>165801</v>
      </c>
      <c r="F870" s="84" t="s">
        <v>294</v>
      </c>
      <c r="G870" s="114">
        <v>2500</v>
      </c>
      <c r="H870" s="114"/>
      <c r="I870" s="143">
        <f t="shared" si="27"/>
        <v>-5962066.0200000312</v>
      </c>
    </row>
    <row r="871" spans="1:9" x14ac:dyDescent="0.25">
      <c r="A871" s="111">
        <v>44560</v>
      </c>
      <c r="B871" s="27"/>
      <c r="C871" s="27" t="s">
        <v>354</v>
      </c>
      <c r="D871" s="142" t="s">
        <v>1059</v>
      </c>
      <c r="E871" s="84">
        <v>165804</v>
      </c>
      <c r="F871" s="84" t="s">
        <v>294</v>
      </c>
      <c r="G871" s="114">
        <v>2500</v>
      </c>
      <c r="H871" s="114"/>
      <c r="I871" s="143">
        <f t="shared" si="27"/>
        <v>-5959566.0200000312</v>
      </c>
    </row>
    <row r="872" spans="1:9" x14ac:dyDescent="0.25">
      <c r="A872" s="111">
        <v>44560</v>
      </c>
      <c r="B872" s="27"/>
      <c r="C872" s="27" t="s">
        <v>354</v>
      </c>
      <c r="D872" s="142" t="s">
        <v>1059</v>
      </c>
      <c r="E872" s="84">
        <v>165807</v>
      </c>
      <c r="F872" s="84" t="s">
        <v>294</v>
      </c>
      <c r="G872" s="114">
        <v>5000</v>
      </c>
      <c r="H872" s="114"/>
      <c r="I872" s="143">
        <f t="shared" si="27"/>
        <v>-5954566.0200000312</v>
      </c>
    </row>
    <row r="873" spans="1:9" x14ac:dyDescent="0.25">
      <c r="A873" s="111">
        <v>44560</v>
      </c>
      <c r="B873" s="27"/>
      <c r="C873" s="27" t="s">
        <v>354</v>
      </c>
      <c r="D873" s="142" t="s">
        <v>1059</v>
      </c>
      <c r="E873" s="84">
        <v>165810</v>
      </c>
      <c r="F873" s="84" t="s">
        <v>294</v>
      </c>
      <c r="G873" s="114">
        <v>5000</v>
      </c>
      <c r="H873" s="114"/>
      <c r="I873" s="143">
        <f t="shared" si="27"/>
        <v>-5949566.0200000312</v>
      </c>
    </row>
    <row r="874" spans="1:9" x14ac:dyDescent="0.25">
      <c r="A874" s="111">
        <v>44560</v>
      </c>
      <c r="B874" s="27"/>
      <c r="C874" s="27" t="s">
        <v>354</v>
      </c>
      <c r="D874" s="142" t="s">
        <v>1059</v>
      </c>
      <c r="E874" s="84">
        <v>170813</v>
      </c>
      <c r="F874" s="84" t="s">
        <v>294</v>
      </c>
      <c r="G874" s="114">
        <v>2500</v>
      </c>
      <c r="H874" s="114"/>
      <c r="I874" s="143">
        <f t="shared" si="27"/>
        <v>-5947066.0200000312</v>
      </c>
    </row>
    <row r="875" spans="1:9" x14ac:dyDescent="0.25">
      <c r="A875" s="111">
        <v>44560</v>
      </c>
      <c r="B875" s="27"/>
      <c r="C875" s="27" t="s">
        <v>354</v>
      </c>
      <c r="D875" s="142" t="s">
        <v>1059</v>
      </c>
      <c r="E875" s="84">
        <v>170816</v>
      </c>
      <c r="F875" s="84" t="s">
        <v>294</v>
      </c>
      <c r="G875" s="114">
        <v>5000</v>
      </c>
      <c r="H875" s="114"/>
      <c r="I875" s="143">
        <f t="shared" si="27"/>
        <v>-5942066.0200000312</v>
      </c>
    </row>
    <row r="876" spans="1:9" x14ac:dyDescent="0.25">
      <c r="A876" s="111">
        <v>44560</v>
      </c>
      <c r="B876" s="27"/>
      <c r="C876" s="27" t="s">
        <v>354</v>
      </c>
      <c r="D876" s="142" t="s">
        <v>1059</v>
      </c>
      <c r="E876" s="84">
        <v>170819</v>
      </c>
      <c r="F876" s="84" t="s">
        <v>294</v>
      </c>
      <c r="G876" s="114">
        <v>5000</v>
      </c>
      <c r="H876" s="114"/>
      <c r="I876" s="143">
        <f t="shared" si="27"/>
        <v>-5937066.0200000312</v>
      </c>
    </row>
    <row r="877" spans="1:9" x14ac:dyDescent="0.25">
      <c r="A877" s="111">
        <v>44560</v>
      </c>
      <c r="B877" s="27"/>
      <c r="C877" s="27" t="s">
        <v>354</v>
      </c>
      <c r="D877" s="142" t="s">
        <v>1059</v>
      </c>
      <c r="E877" s="84">
        <v>170822</v>
      </c>
      <c r="F877" s="84" t="s">
        <v>294</v>
      </c>
      <c r="G877" s="114">
        <v>7500</v>
      </c>
      <c r="H877" s="114"/>
      <c r="I877" s="143">
        <f t="shared" si="27"/>
        <v>-5929566.0200000312</v>
      </c>
    </row>
    <row r="878" spans="1:9" x14ac:dyDescent="0.25">
      <c r="A878" s="111">
        <v>44560</v>
      </c>
      <c r="B878" s="27"/>
      <c r="C878" s="27" t="s">
        <v>354</v>
      </c>
      <c r="D878" s="142" t="s">
        <v>1059</v>
      </c>
      <c r="E878" s="84">
        <v>170825</v>
      </c>
      <c r="F878" s="84" t="s">
        <v>294</v>
      </c>
      <c r="G878" s="114">
        <v>5000</v>
      </c>
      <c r="H878" s="114"/>
      <c r="I878" s="143">
        <f t="shared" si="27"/>
        <v>-5924566.0200000312</v>
      </c>
    </row>
    <row r="879" spans="1:9" x14ac:dyDescent="0.25">
      <c r="A879" s="111">
        <v>44560</v>
      </c>
      <c r="B879" s="27"/>
      <c r="C879" s="27" t="s">
        <v>354</v>
      </c>
      <c r="D879" s="142" t="s">
        <v>1059</v>
      </c>
      <c r="E879" s="84">
        <v>170828</v>
      </c>
      <c r="F879" s="84" t="s">
        <v>294</v>
      </c>
      <c r="G879" s="114">
        <v>12500</v>
      </c>
      <c r="H879" s="114"/>
      <c r="I879" s="143">
        <f t="shared" si="27"/>
        <v>-5912066.0200000312</v>
      </c>
    </row>
    <row r="880" spans="1:9" x14ac:dyDescent="0.25">
      <c r="A880" s="111">
        <v>44560</v>
      </c>
      <c r="B880" s="27"/>
      <c r="C880" s="27" t="s">
        <v>354</v>
      </c>
      <c r="D880" s="142" t="s">
        <v>1059</v>
      </c>
      <c r="E880" s="84">
        <v>171838</v>
      </c>
      <c r="F880" s="84" t="s">
        <v>294</v>
      </c>
      <c r="G880" s="114">
        <v>5000</v>
      </c>
      <c r="H880" s="114"/>
      <c r="I880" s="143">
        <f t="shared" si="27"/>
        <v>-5907066.0200000312</v>
      </c>
    </row>
    <row r="881" spans="1:9" x14ac:dyDescent="0.25">
      <c r="A881" s="111">
        <v>44560</v>
      </c>
      <c r="B881" s="27"/>
      <c r="C881" s="27" t="s">
        <v>354</v>
      </c>
      <c r="D881" s="142" t="s">
        <v>1059</v>
      </c>
      <c r="E881" s="84">
        <v>171841</v>
      </c>
      <c r="F881" s="84" t="s">
        <v>294</v>
      </c>
      <c r="G881" s="114">
        <v>2500</v>
      </c>
      <c r="H881" s="114"/>
      <c r="I881" s="143">
        <f t="shared" si="27"/>
        <v>-5904566.0200000312</v>
      </c>
    </row>
    <row r="882" spans="1:9" x14ac:dyDescent="0.25">
      <c r="A882" s="111">
        <v>44560</v>
      </c>
      <c r="B882" s="27"/>
      <c r="C882" s="27" t="s">
        <v>354</v>
      </c>
      <c r="D882" s="142" t="s">
        <v>1059</v>
      </c>
      <c r="E882" s="84">
        <v>171844</v>
      </c>
      <c r="F882" s="84" t="s">
        <v>294</v>
      </c>
      <c r="G882" s="114">
        <v>2500</v>
      </c>
      <c r="H882" s="114"/>
      <c r="I882" s="143">
        <f t="shared" si="27"/>
        <v>-5902066.0200000312</v>
      </c>
    </row>
    <row r="883" spans="1:9" x14ac:dyDescent="0.25">
      <c r="A883" s="111">
        <v>44560</v>
      </c>
      <c r="B883" s="27"/>
      <c r="C883" s="27" t="s">
        <v>354</v>
      </c>
      <c r="D883" s="142" t="s">
        <v>1059</v>
      </c>
      <c r="E883" s="84">
        <v>171847</v>
      </c>
      <c r="F883" s="84" t="s">
        <v>294</v>
      </c>
      <c r="G883" s="114">
        <v>7500</v>
      </c>
      <c r="H883" s="114"/>
      <c r="I883" s="143">
        <f t="shared" si="27"/>
        <v>-5894566.0200000312</v>
      </c>
    </row>
    <row r="884" spans="1:9" x14ac:dyDescent="0.25">
      <c r="A884" s="111">
        <v>44560</v>
      </c>
      <c r="B884" s="27"/>
      <c r="C884" s="27" t="s">
        <v>354</v>
      </c>
      <c r="D884" s="142" t="s">
        <v>1059</v>
      </c>
      <c r="E884" s="84">
        <v>171850</v>
      </c>
      <c r="F884" s="84" t="s">
        <v>294</v>
      </c>
      <c r="G884" s="114">
        <v>5000</v>
      </c>
      <c r="H884" s="114"/>
      <c r="I884" s="143">
        <f t="shared" si="27"/>
        <v>-5889566.0200000312</v>
      </c>
    </row>
    <row r="885" spans="1:9" x14ac:dyDescent="0.25">
      <c r="A885" s="111">
        <v>44560</v>
      </c>
      <c r="B885" s="27"/>
      <c r="C885" s="27" t="s">
        <v>354</v>
      </c>
      <c r="D885" s="142" t="s">
        <v>1059</v>
      </c>
      <c r="E885" s="84">
        <v>171854</v>
      </c>
      <c r="F885" s="84" t="s">
        <v>294</v>
      </c>
      <c r="G885" s="114">
        <v>2500</v>
      </c>
      <c r="H885" s="114"/>
      <c r="I885" s="143">
        <f t="shared" si="27"/>
        <v>-5887066.0200000312</v>
      </c>
    </row>
    <row r="886" spans="1:9" x14ac:dyDescent="0.25">
      <c r="A886" s="111">
        <v>44560</v>
      </c>
      <c r="B886" s="27"/>
      <c r="C886" s="27" t="s">
        <v>354</v>
      </c>
      <c r="D886" s="142" t="s">
        <v>1059</v>
      </c>
      <c r="E886" s="84">
        <v>171857</v>
      </c>
      <c r="F886" s="84" t="s">
        <v>294</v>
      </c>
      <c r="G886" s="114">
        <v>5000</v>
      </c>
      <c r="H886" s="114"/>
      <c r="I886" s="143">
        <f t="shared" ref="I886:I889" si="28">+I885+G886</f>
        <v>-5882066.0200000312</v>
      </c>
    </row>
    <row r="887" spans="1:9" x14ac:dyDescent="0.25">
      <c r="A887" s="111">
        <v>44560</v>
      </c>
      <c r="B887" s="27"/>
      <c r="C887" s="27" t="s">
        <v>354</v>
      </c>
      <c r="D887" s="142" t="s">
        <v>1059</v>
      </c>
      <c r="E887" s="84">
        <v>171860</v>
      </c>
      <c r="F887" s="84" t="s">
        <v>294</v>
      </c>
      <c r="G887" s="114">
        <v>7500</v>
      </c>
      <c r="H887" s="114"/>
      <c r="I887" s="143">
        <f t="shared" si="28"/>
        <v>-5874566.0200000312</v>
      </c>
    </row>
    <row r="888" spans="1:9" x14ac:dyDescent="0.25">
      <c r="A888" s="111">
        <v>44560</v>
      </c>
      <c r="B888" s="27"/>
      <c r="C888" s="27" t="s">
        <v>354</v>
      </c>
      <c r="D888" s="142" t="s">
        <v>1059</v>
      </c>
      <c r="E888" s="84">
        <v>172863</v>
      </c>
      <c r="F888" s="84" t="s">
        <v>294</v>
      </c>
      <c r="G888" s="114">
        <v>12500</v>
      </c>
      <c r="H888" s="114"/>
      <c r="I888" s="143">
        <f t="shared" si="28"/>
        <v>-5862066.0200000312</v>
      </c>
    </row>
    <row r="889" spans="1:9" x14ac:dyDescent="0.25">
      <c r="A889" s="111">
        <v>44560</v>
      </c>
      <c r="B889" s="27"/>
      <c r="C889" s="27" t="s">
        <v>359</v>
      </c>
      <c r="D889" s="142" t="s">
        <v>1061</v>
      </c>
      <c r="E889" s="84">
        <v>125416</v>
      </c>
      <c r="F889" s="84" t="s">
        <v>294</v>
      </c>
      <c r="G889" s="114">
        <v>68200</v>
      </c>
      <c r="H889" s="114"/>
      <c r="I889" s="143">
        <f t="shared" si="28"/>
        <v>-5793866.0200000312</v>
      </c>
    </row>
    <row r="890" spans="1:9" x14ac:dyDescent="0.25">
      <c r="A890" s="111">
        <v>44560</v>
      </c>
      <c r="B890" s="27"/>
      <c r="C890" s="27" t="s">
        <v>16</v>
      </c>
      <c r="D890" s="142" t="s">
        <v>279</v>
      </c>
      <c r="E890" s="84" t="s">
        <v>568</v>
      </c>
      <c r="F890" s="84" t="s">
        <v>294</v>
      </c>
      <c r="G890" s="27"/>
      <c r="H890" s="114">
        <v>518470.79</v>
      </c>
      <c r="I890" s="143">
        <f>+I889-H890</f>
        <v>-6312336.8100000313</v>
      </c>
    </row>
    <row r="891" spans="1:9" ht="15.75" thickBot="1" x14ac:dyDescent="0.3">
      <c r="A891" s="111">
        <v>44560</v>
      </c>
      <c r="B891" s="27"/>
      <c r="C891" s="27" t="s">
        <v>1062</v>
      </c>
      <c r="D891" s="87" t="s">
        <v>568</v>
      </c>
      <c r="E891" s="84" t="s">
        <v>568</v>
      </c>
      <c r="F891" s="84" t="s">
        <v>294</v>
      </c>
      <c r="G891" s="27"/>
      <c r="H891" s="114">
        <v>313349.62</v>
      </c>
      <c r="I891" s="145">
        <f>+I890-H891</f>
        <v>-6625686.4300000314</v>
      </c>
    </row>
    <row r="892" spans="1:9" ht="15.75" thickTop="1" x14ac:dyDescent="0.25">
      <c r="A892" s="111"/>
      <c r="G892" s="146">
        <f>SUM(G14:G891)</f>
        <v>313535365.38</v>
      </c>
      <c r="H892" s="144">
        <f>SUM(H14:H891)</f>
        <v>372489608.12999994</v>
      </c>
    </row>
    <row r="894" spans="1:9" x14ac:dyDescent="0.25">
      <c r="I894" s="143"/>
    </row>
    <row r="898" spans="7:8" x14ac:dyDescent="0.25">
      <c r="H898" t="s">
        <v>1063</v>
      </c>
    </row>
    <row r="901" spans="7:8" x14ac:dyDescent="0.25">
      <c r="G901" s="148"/>
      <c r="H901" s="148"/>
    </row>
    <row r="902" spans="7:8" x14ac:dyDescent="0.25">
      <c r="G902" s="149"/>
      <c r="H902" s="149"/>
    </row>
  </sheetData>
  <mergeCells count="13">
    <mergeCell ref="A10:I10"/>
    <mergeCell ref="A12:A13"/>
    <mergeCell ref="C12:C13"/>
    <mergeCell ref="D12:D13"/>
    <mergeCell ref="G12:G13"/>
    <mergeCell ref="H12:H13"/>
    <mergeCell ref="I12:I13"/>
    <mergeCell ref="A9:I9"/>
    <mergeCell ref="A4:I4"/>
    <mergeCell ref="A5:I5"/>
    <mergeCell ref="A6:I6"/>
    <mergeCell ref="A7:I7"/>
    <mergeCell ref="A8:I8"/>
  </mergeCells>
  <pageMargins left="0.66" right="0.19685039370078741" top="0.35433070866141736" bottom="0.74803149606299213" header="0.27559055118110237" footer="0.19685039370078741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DA491-66E6-424F-A406-C1F4A786F8A8}">
  <dimension ref="A1:O306"/>
  <sheetViews>
    <sheetView topLeftCell="A52" workbookViewId="0">
      <selection activeCell="C55" sqref="C55:C59"/>
    </sheetView>
  </sheetViews>
  <sheetFormatPr baseColWidth="10" defaultColWidth="9.140625" defaultRowHeight="15" x14ac:dyDescent="0.25"/>
  <cols>
    <col min="1" max="1" width="9.28515625" customWidth="1"/>
    <col min="2" max="2" width="17.140625" customWidth="1"/>
    <col min="3" max="3" width="28.42578125" customWidth="1"/>
    <col min="4" max="4" width="13.28515625" customWidth="1"/>
    <col min="5" max="5" width="12.7109375" customWidth="1"/>
    <col min="6" max="6" width="12" style="27" customWidth="1"/>
    <col min="7" max="7" width="13" customWidth="1"/>
    <col min="9" max="9" width="12.42578125" bestFit="1" customWidth="1"/>
  </cols>
  <sheetData>
    <row r="1" spans="1:11" ht="19.5" x14ac:dyDescent="0.3">
      <c r="A1" s="26"/>
      <c r="B1" s="27"/>
      <c r="C1" s="28" t="s">
        <v>19</v>
      </c>
      <c r="E1" s="26"/>
      <c r="F1" s="26"/>
      <c r="G1" s="27"/>
    </row>
    <row r="2" spans="1:11" x14ac:dyDescent="0.25">
      <c r="A2" s="27"/>
      <c r="B2" s="27"/>
      <c r="C2" s="29" t="s">
        <v>20</v>
      </c>
      <c r="D2" s="29"/>
      <c r="E2" s="29"/>
      <c r="F2" s="29"/>
      <c r="G2" s="29"/>
    </row>
    <row r="3" spans="1:11" x14ac:dyDescent="0.25">
      <c r="A3" s="27"/>
      <c r="B3" s="27"/>
      <c r="C3" s="30" t="s">
        <v>21</v>
      </c>
      <c r="D3" s="30"/>
      <c r="E3" s="30"/>
      <c r="F3" s="29"/>
      <c r="G3" s="29"/>
      <c r="H3" s="27"/>
    </row>
    <row r="4" spans="1:11" x14ac:dyDescent="0.25">
      <c r="A4" s="27"/>
      <c r="B4" s="27"/>
      <c r="C4" s="31" t="s">
        <v>22</v>
      </c>
      <c r="D4" s="31"/>
      <c r="E4" s="31"/>
      <c r="F4" s="29"/>
      <c r="G4" s="29"/>
      <c r="H4" s="27"/>
    </row>
    <row r="5" spans="1:11" x14ac:dyDescent="0.25">
      <c r="A5" s="27"/>
      <c r="B5" s="27"/>
      <c r="C5" s="32">
        <v>44531</v>
      </c>
      <c r="D5" s="29"/>
      <c r="E5" s="29"/>
      <c r="F5" s="29"/>
      <c r="G5" s="29"/>
      <c r="H5" s="27"/>
    </row>
    <row r="6" spans="1:11" x14ac:dyDescent="0.25">
      <c r="A6" s="33" t="s">
        <v>23</v>
      </c>
      <c r="B6" s="27"/>
      <c r="C6" s="34"/>
      <c r="D6" s="29"/>
      <c r="E6" s="29"/>
      <c r="F6" s="29"/>
      <c r="G6" s="29" t="s">
        <v>24</v>
      </c>
      <c r="H6" s="27"/>
      <c r="J6" t="s">
        <v>25</v>
      </c>
    </row>
    <row r="7" spans="1:11" ht="15.75" thickBot="1" x14ac:dyDescent="0.3">
      <c r="A7" s="35" t="s">
        <v>26</v>
      </c>
      <c r="B7" s="35"/>
      <c r="C7" s="35"/>
      <c r="D7" s="35"/>
      <c r="E7" s="35"/>
      <c r="F7" s="35"/>
      <c r="G7" s="36"/>
      <c r="H7" s="27"/>
    </row>
    <row r="8" spans="1:11" ht="15.75" thickBot="1" x14ac:dyDescent="0.3">
      <c r="A8" s="37" t="s">
        <v>27</v>
      </c>
      <c r="B8" s="38" t="s">
        <v>28</v>
      </c>
      <c r="C8" s="38" t="s">
        <v>8</v>
      </c>
      <c r="D8" s="39" t="s">
        <v>29</v>
      </c>
      <c r="E8" s="38" t="s">
        <v>30</v>
      </c>
      <c r="F8" s="38" t="s">
        <v>11</v>
      </c>
      <c r="G8" s="40">
        <v>-2838013.54</v>
      </c>
      <c r="H8" s="27"/>
    </row>
    <row r="9" spans="1:11" ht="21" customHeight="1" x14ac:dyDescent="0.25">
      <c r="A9" s="41">
        <v>44531</v>
      </c>
      <c r="B9" s="42" t="s">
        <v>31</v>
      </c>
      <c r="C9" s="42" t="s">
        <v>32</v>
      </c>
      <c r="D9" s="43" t="s">
        <v>33</v>
      </c>
      <c r="E9" s="44">
        <v>62600</v>
      </c>
      <c r="F9" s="45"/>
      <c r="G9" s="46">
        <f>G8+E9</f>
        <v>-2775413.54</v>
      </c>
      <c r="H9" s="27"/>
    </row>
    <row r="10" spans="1:11" ht="21" customHeight="1" x14ac:dyDescent="0.25">
      <c r="A10" s="41">
        <v>44531</v>
      </c>
      <c r="B10" s="47" t="s">
        <v>31</v>
      </c>
      <c r="C10" s="42" t="s">
        <v>32</v>
      </c>
      <c r="D10" s="43" t="s">
        <v>34</v>
      </c>
      <c r="E10" s="44">
        <v>7200</v>
      </c>
      <c r="F10" s="48"/>
      <c r="G10" s="46">
        <f t="shared" ref="G10:G17" si="0">G9+E10</f>
        <v>-2768213.54</v>
      </c>
      <c r="H10" s="27"/>
      <c r="I10" s="49">
        <f>SUM(G67)</f>
        <v>-1514040.7400000002</v>
      </c>
    </row>
    <row r="11" spans="1:11" ht="21" customHeight="1" x14ac:dyDescent="0.25">
      <c r="A11" s="41">
        <v>44531</v>
      </c>
      <c r="B11" s="47" t="s">
        <v>31</v>
      </c>
      <c r="C11" s="42" t="s">
        <v>32</v>
      </c>
      <c r="D11" s="43" t="s">
        <v>35</v>
      </c>
      <c r="E11" s="44">
        <v>36000</v>
      </c>
      <c r="F11" s="48"/>
      <c r="G11" s="46">
        <f t="shared" si="0"/>
        <v>-2732213.54</v>
      </c>
      <c r="H11" s="27"/>
      <c r="I11" t="s">
        <v>25</v>
      </c>
      <c r="K11" s="50"/>
    </row>
    <row r="12" spans="1:11" ht="21" customHeight="1" x14ac:dyDescent="0.25">
      <c r="A12" s="41">
        <v>44531</v>
      </c>
      <c r="B12" s="47" t="s">
        <v>31</v>
      </c>
      <c r="C12" s="42" t="s">
        <v>32</v>
      </c>
      <c r="D12" s="43" t="s">
        <v>36</v>
      </c>
      <c r="E12" s="44">
        <v>152400</v>
      </c>
      <c r="F12" s="48"/>
      <c r="G12" s="46">
        <f t="shared" si="0"/>
        <v>-2579813.54</v>
      </c>
      <c r="H12" s="27"/>
    </row>
    <row r="13" spans="1:11" ht="21" customHeight="1" x14ac:dyDescent="0.25">
      <c r="A13" s="41">
        <v>44531</v>
      </c>
      <c r="B13" s="47" t="s">
        <v>31</v>
      </c>
      <c r="C13" s="42" t="s">
        <v>32</v>
      </c>
      <c r="D13" s="43" t="s">
        <v>37</v>
      </c>
      <c r="E13" s="44">
        <v>47600</v>
      </c>
      <c r="F13" s="48"/>
      <c r="G13" s="46">
        <f t="shared" si="0"/>
        <v>-2532213.54</v>
      </c>
      <c r="H13" s="27"/>
    </row>
    <row r="14" spans="1:11" ht="21" customHeight="1" x14ac:dyDescent="0.25">
      <c r="A14" s="41">
        <v>44531</v>
      </c>
      <c r="B14" s="47" t="s">
        <v>31</v>
      </c>
      <c r="C14" s="42" t="s">
        <v>32</v>
      </c>
      <c r="D14" s="43" t="s">
        <v>38</v>
      </c>
      <c r="E14" s="44">
        <v>2600</v>
      </c>
      <c r="F14" s="48"/>
      <c r="G14" s="46">
        <f t="shared" si="0"/>
        <v>-2529613.54</v>
      </c>
      <c r="H14" s="27"/>
    </row>
    <row r="15" spans="1:11" ht="21" customHeight="1" x14ac:dyDescent="0.25">
      <c r="A15" s="41">
        <v>44531</v>
      </c>
      <c r="B15" s="47" t="s">
        <v>31</v>
      </c>
      <c r="C15" s="42" t="s">
        <v>32</v>
      </c>
      <c r="D15" s="43" t="s">
        <v>39</v>
      </c>
      <c r="E15" s="44">
        <v>342800</v>
      </c>
      <c r="F15" s="48"/>
      <c r="G15" s="46">
        <f t="shared" si="0"/>
        <v>-2186813.54</v>
      </c>
      <c r="H15" s="27"/>
    </row>
    <row r="16" spans="1:11" ht="21" customHeight="1" x14ac:dyDescent="0.25">
      <c r="A16" s="41">
        <v>44531</v>
      </c>
      <c r="B16" s="47" t="s">
        <v>31</v>
      </c>
      <c r="C16" s="42" t="s">
        <v>32</v>
      </c>
      <c r="D16" s="43" t="s">
        <v>40</v>
      </c>
      <c r="E16" s="44">
        <v>900</v>
      </c>
      <c r="F16" s="48"/>
      <c r="G16" s="46">
        <f t="shared" si="0"/>
        <v>-2185913.54</v>
      </c>
      <c r="H16" s="27"/>
    </row>
    <row r="17" spans="1:8" ht="21" customHeight="1" x14ac:dyDescent="0.25">
      <c r="A17" s="41">
        <v>44531</v>
      </c>
      <c r="B17" s="47" t="s">
        <v>31</v>
      </c>
      <c r="C17" s="42" t="s">
        <v>32</v>
      </c>
      <c r="D17" s="43" t="s">
        <v>41</v>
      </c>
      <c r="E17" s="44">
        <v>3200</v>
      </c>
      <c r="F17" s="48"/>
      <c r="G17" s="46">
        <f t="shared" si="0"/>
        <v>-2182713.54</v>
      </c>
      <c r="H17" s="27"/>
    </row>
    <row r="18" spans="1:8" ht="33.75" customHeight="1" x14ac:dyDescent="0.25">
      <c r="A18" s="41">
        <v>44532</v>
      </c>
      <c r="B18" s="47"/>
      <c r="C18" s="47"/>
      <c r="D18" s="43"/>
      <c r="E18" s="44"/>
      <c r="F18" s="51">
        <v>23400</v>
      </c>
      <c r="G18" s="46">
        <f>G17-F18</f>
        <v>-2206113.54</v>
      </c>
      <c r="H18" s="27"/>
    </row>
    <row r="19" spans="1:8" ht="33.75" customHeight="1" x14ac:dyDescent="0.25">
      <c r="A19" s="41">
        <v>44533</v>
      </c>
      <c r="B19" s="47"/>
      <c r="C19" s="47"/>
      <c r="D19" s="43"/>
      <c r="E19" s="44"/>
      <c r="F19" s="51">
        <v>110200</v>
      </c>
      <c r="G19" s="46">
        <f t="shared" ref="G19:G21" si="1">G18-F19</f>
        <v>-2316313.54</v>
      </c>
      <c r="H19" s="27"/>
    </row>
    <row r="20" spans="1:8" ht="33.75" customHeight="1" x14ac:dyDescent="0.25">
      <c r="A20" s="41">
        <v>44534</v>
      </c>
      <c r="B20" s="47"/>
      <c r="C20" s="47"/>
      <c r="D20" s="43"/>
      <c r="E20" s="44"/>
      <c r="F20" s="51">
        <v>55800</v>
      </c>
      <c r="G20" s="46">
        <f t="shared" si="1"/>
        <v>-2372113.54</v>
      </c>
      <c r="H20" s="27"/>
    </row>
    <row r="21" spans="1:8" ht="33.75" customHeight="1" x14ac:dyDescent="0.25">
      <c r="A21" s="41">
        <v>44531</v>
      </c>
      <c r="B21" s="47" t="s">
        <v>42</v>
      </c>
      <c r="C21" s="47"/>
      <c r="D21" s="43" t="s">
        <v>43</v>
      </c>
      <c r="E21" s="44"/>
      <c r="F21" s="51">
        <v>442500</v>
      </c>
      <c r="G21" s="46">
        <f t="shared" si="1"/>
        <v>-2814613.54</v>
      </c>
      <c r="H21" s="27"/>
    </row>
    <row r="22" spans="1:8" ht="33.75" customHeight="1" x14ac:dyDescent="0.25">
      <c r="A22" s="41">
        <v>44532</v>
      </c>
      <c r="B22" s="47" t="s">
        <v>31</v>
      </c>
      <c r="C22" s="47" t="s">
        <v>44</v>
      </c>
      <c r="D22" s="43" t="s">
        <v>45</v>
      </c>
      <c r="E22" s="44">
        <v>9800</v>
      </c>
      <c r="F22" s="51"/>
      <c r="G22" s="46">
        <f>G21+E22</f>
        <v>-2804813.54</v>
      </c>
      <c r="H22" s="27"/>
    </row>
    <row r="23" spans="1:8" ht="33.75" customHeight="1" x14ac:dyDescent="0.25">
      <c r="A23" s="41">
        <v>44532</v>
      </c>
      <c r="B23" s="47" t="s">
        <v>31</v>
      </c>
      <c r="C23" s="47" t="s">
        <v>44</v>
      </c>
      <c r="D23" s="43" t="s">
        <v>46</v>
      </c>
      <c r="E23" s="44">
        <v>4400</v>
      </c>
      <c r="F23" s="51"/>
      <c r="G23" s="46">
        <f t="shared" ref="G23:G29" si="2">G22+E23</f>
        <v>-2800413.54</v>
      </c>
      <c r="H23" s="27"/>
    </row>
    <row r="24" spans="1:8" ht="33.75" customHeight="1" x14ac:dyDescent="0.25">
      <c r="A24" s="41">
        <v>44532</v>
      </c>
      <c r="B24" s="47" t="s">
        <v>31</v>
      </c>
      <c r="C24" s="47" t="s">
        <v>44</v>
      </c>
      <c r="D24" s="43" t="s">
        <v>47</v>
      </c>
      <c r="E24" s="44">
        <v>3200</v>
      </c>
      <c r="F24" s="51"/>
      <c r="G24" s="46">
        <f t="shared" si="2"/>
        <v>-2797213.54</v>
      </c>
      <c r="H24" s="27"/>
    </row>
    <row r="25" spans="1:8" ht="33.75" customHeight="1" x14ac:dyDescent="0.25">
      <c r="A25" s="41">
        <v>44532</v>
      </c>
      <c r="B25" s="47" t="s">
        <v>48</v>
      </c>
      <c r="C25" s="47"/>
      <c r="D25" s="43" t="s">
        <v>49</v>
      </c>
      <c r="E25" s="44">
        <v>205100</v>
      </c>
      <c r="F25" s="51"/>
      <c r="G25" s="46">
        <f t="shared" si="2"/>
        <v>-2592113.54</v>
      </c>
      <c r="H25" s="27"/>
    </row>
    <row r="26" spans="1:8" ht="33.75" customHeight="1" x14ac:dyDescent="0.25">
      <c r="A26" s="41">
        <v>44532</v>
      </c>
      <c r="B26" s="47" t="s">
        <v>50</v>
      </c>
      <c r="C26" s="47" t="s">
        <v>51</v>
      </c>
      <c r="D26" s="43" t="s">
        <v>52</v>
      </c>
      <c r="E26" s="44">
        <v>31800</v>
      </c>
      <c r="F26" s="51"/>
      <c r="G26" s="46">
        <f t="shared" si="2"/>
        <v>-2560313.54</v>
      </c>
      <c r="H26" s="27"/>
    </row>
    <row r="27" spans="1:8" ht="33.75" customHeight="1" x14ac:dyDescent="0.25">
      <c r="A27" s="41">
        <v>44532</v>
      </c>
      <c r="B27" s="47" t="s">
        <v>31</v>
      </c>
      <c r="C27" s="47" t="s">
        <v>44</v>
      </c>
      <c r="D27" s="43" t="s">
        <v>53</v>
      </c>
      <c r="E27" s="44">
        <v>2800</v>
      </c>
      <c r="F27" s="51"/>
      <c r="G27" s="46">
        <f t="shared" si="2"/>
        <v>-2557513.54</v>
      </c>
      <c r="H27" s="27"/>
    </row>
    <row r="28" spans="1:8" ht="33.75" customHeight="1" x14ac:dyDescent="0.25">
      <c r="A28" s="41">
        <v>44532</v>
      </c>
      <c r="B28" s="47" t="s">
        <v>31</v>
      </c>
      <c r="C28" s="47" t="s">
        <v>44</v>
      </c>
      <c r="D28" s="43" t="s">
        <v>54</v>
      </c>
      <c r="E28" s="44">
        <v>404300</v>
      </c>
      <c r="F28" s="51"/>
      <c r="G28" s="46">
        <f t="shared" si="2"/>
        <v>-2153213.54</v>
      </c>
      <c r="H28" s="27"/>
    </row>
    <row r="29" spans="1:8" ht="45.75" customHeight="1" x14ac:dyDescent="0.25">
      <c r="A29" s="41">
        <v>44532</v>
      </c>
      <c r="B29" s="52" t="s">
        <v>55</v>
      </c>
      <c r="C29" s="47" t="s">
        <v>44</v>
      </c>
      <c r="D29" s="43" t="s">
        <v>56</v>
      </c>
      <c r="E29" s="44">
        <v>5000</v>
      </c>
      <c r="F29" s="51"/>
      <c r="G29" s="46">
        <f t="shared" si="2"/>
        <v>-2148213.54</v>
      </c>
      <c r="H29" s="27"/>
    </row>
    <row r="30" spans="1:8" ht="26.25" customHeight="1" x14ac:dyDescent="0.25">
      <c r="A30" s="41">
        <v>44532</v>
      </c>
      <c r="B30" s="47" t="s">
        <v>31</v>
      </c>
      <c r="C30" s="47"/>
      <c r="D30" s="43"/>
      <c r="E30" s="53"/>
      <c r="F30" s="44">
        <v>92970.7</v>
      </c>
      <c r="G30" s="51">
        <f>G29-F30</f>
        <v>-2241184.2400000002</v>
      </c>
      <c r="H30" s="27"/>
    </row>
    <row r="31" spans="1:8" ht="25.5" customHeight="1" x14ac:dyDescent="0.25">
      <c r="A31" s="41">
        <v>44532</v>
      </c>
      <c r="B31" s="47" t="s">
        <v>31</v>
      </c>
      <c r="C31" s="47"/>
      <c r="D31" s="43"/>
      <c r="E31" s="53"/>
      <c r="F31" s="44">
        <v>494460</v>
      </c>
      <c r="G31" s="51">
        <f t="shared" ref="G31:G34" si="3">G30-F31</f>
        <v>-2735644.24</v>
      </c>
      <c r="H31" s="27"/>
    </row>
    <row r="32" spans="1:8" ht="24" customHeight="1" x14ac:dyDescent="0.25">
      <c r="A32" s="41">
        <v>44532</v>
      </c>
      <c r="B32" s="47" t="s">
        <v>31</v>
      </c>
      <c r="C32" s="47"/>
      <c r="D32" s="43"/>
      <c r="E32" s="53"/>
      <c r="F32" s="44">
        <v>110200</v>
      </c>
      <c r="G32" s="51">
        <f t="shared" si="3"/>
        <v>-2845844.24</v>
      </c>
      <c r="H32" s="27"/>
    </row>
    <row r="33" spans="1:8" ht="24" customHeight="1" x14ac:dyDescent="0.25">
      <c r="A33" s="41">
        <v>44532</v>
      </c>
      <c r="B33" s="47" t="s">
        <v>31</v>
      </c>
      <c r="C33" s="47"/>
      <c r="D33" s="43"/>
      <c r="E33" s="53"/>
      <c r="F33" s="44">
        <v>300000</v>
      </c>
      <c r="G33" s="51">
        <f t="shared" si="3"/>
        <v>-3145844.24</v>
      </c>
      <c r="H33" s="27"/>
    </row>
    <row r="34" spans="1:8" ht="24" customHeight="1" x14ac:dyDescent="0.25">
      <c r="A34" s="41">
        <v>44532</v>
      </c>
      <c r="B34" s="47" t="s">
        <v>31</v>
      </c>
      <c r="C34" s="47"/>
      <c r="D34" s="43"/>
      <c r="E34" s="53"/>
      <c r="F34" s="44">
        <v>126000</v>
      </c>
      <c r="G34" s="51">
        <f t="shared" si="3"/>
        <v>-3271844.24</v>
      </c>
      <c r="H34" s="27"/>
    </row>
    <row r="35" spans="1:8" ht="24" customHeight="1" x14ac:dyDescent="0.25">
      <c r="A35" s="41">
        <v>44532</v>
      </c>
      <c r="B35" s="47" t="s">
        <v>31</v>
      </c>
      <c r="C35" s="47" t="s">
        <v>44</v>
      </c>
      <c r="D35" s="43" t="s">
        <v>57</v>
      </c>
      <c r="E35" s="54">
        <v>21900</v>
      </c>
      <c r="F35" s="51"/>
      <c r="G35" s="51">
        <f>G34+E35</f>
        <v>-3249944.24</v>
      </c>
      <c r="H35" s="27"/>
    </row>
    <row r="36" spans="1:8" ht="24" customHeight="1" x14ac:dyDescent="0.25">
      <c r="A36" s="41">
        <v>44532</v>
      </c>
      <c r="B36" s="47" t="s">
        <v>31</v>
      </c>
      <c r="C36" s="47" t="s">
        <v>44</v>
      </c>
      <c r="D36" s="43" t="s">
        <v>35</v>
      </c>
      <c r="E36" s="44">
        <v>44300</v>
      </c>
      <c r="F36" s="51"/>
      <c r="G36" s="51">
        <f t="shared" ref="G36:G43" si="4">G35+E36</f>
        <v>-3205644.24</v>
      </c>
      <c r="H36" s="27"/>
    </row>
    <row r="37" spans="1:8" ht="24" customHeight="1" x14ac:dyDescent="0.25">
      <c r="A37" s="41">
        <v>44532</v>
      </c>
      <c r="B37" s="47" t="s">
        <v>31</v>
      </c>
      <c r="C37" s="47" t="s">
        <v>44</v>
      </c>
      <c r="D37" s="43" t="s">
        <v>40</v>
      </c>
      <c r="E37" s="44">
        <v>1400</v>
      </c>
      <c r="F37" s="51"/>
      <c r="G37" s="51">
        <f t="shared" si="4"/>
        <v>-3204244.24</v>
      </c>
      <c r="H37" s="27"/>
    </row>
    <row r="38" spans="1:8" ht="24" customHeight="1" x14ac:dyDescent="0.25">
      <c r="A38" s="41">
        <v>44532</v>
      </c>
      <c r="B38" s="47" t="s">
        <v>31</v>
      </c>
      <c r="C38" s="47" t="s">
        <v>44</v>
      </c>
      <c r="D38" s="43" t="s">
        <v>40</v>
      </c>
      <c r="E38" s="44">
        <v>2300</v>
      </c>
      <c r="F38" s="51"/>
      <c r="G38" s="51">
        <f t="shared" si="4"/>
        <v>-3201944.24</v>
      </c>
      <c r="H38" s="27"/>
    </row>
    <row r="39" spans="1:8" ht="24" customHeight="1" x14ac:dyDescent="0.25">
      <c r="A39" s="41">
        <v>44532</v>
      </c>
      <c r="B39" s="47" t="s">
        <v>31</v>
      </c>
      <c r="C39" s="47" t="s">
        <v>44</v>
      </c>
      <c r="D39" s="43" t="s">
        <v>58</v>
      </c>
      <c r="E39" s="44">
        <v>6000</v>
      </c>
      <c r="F39" s="51"/>
      <c r="G39" s="51">
        <f t="shared" si="4"/>
        <v>-3195944.24</v>
      </c>
      <c r="H39" s="27"/>
    </row>
    <row r="40" spans="1:8" ht="36" customHeight="1" x14ac:dyDescent="0.25">
      <c r="A40" s="41">
        <v>44532</v>
      </c>
      <c r="B40" s="47" t="s">
        <v>59</v>
      </c>
      <c r="C40" s="47"/>
      <c r="D40" s="43" t="s">
        <v>60</v>
      </c>
      <c r="E40" s="44">
        <v>95800</v>
      </c>
      <c r="F40" s="51"/>
      <c r="G40" s="51">
        <f t="shared" si="4"/>
        <v>-3100144.24</v>
      </c>
      <c r="H40" s="27"/>
    </row>
    <row r="41" spans="1:8" ht="38.25" customHeight="1" x14ac:dyDescent="0.25">
      <c r="A41" s="41">
        <v>44532</v>
      </c>
      <c r="B41" s="55" t="s">
        <v>61</v>
      </c>
      <c r="C41" s="47"/>
      <c r="D41" s="43" t="s">
        <v>62</v>
      </c>
      <c r="E41" s="44">
        <v>4200</v>
      </c>
      <c r="F41" s="51"/>
      <c r="G41" s="51">
        <f t="shared" si="4"/>
        <v>-3095944.24</v>
      </c>
      <c r="H41" s="27"/>
    </row>
    <row r="42" spans="1:8" ht="24" customHeight="1" x14ac:dyDescent="0.25">
      <c r="A42" s="41">
        <v>44533</v>
      </c>
      <c r="B42" s="47"/>
      <c r="C42" s="47"/>
      <c r="D42" s="43" t="s">
        <v>63</v>
      </c>
      <c r="E42" s="44">
        <v>378300</v>
      </c>
      <c r="F42" s="51"/>
      <c r="G42" s="51">
        <f t="shared" si="4"/>
        <v>-2717644.24</v>
      </c>
      <c r="H42" s="27"/>
    </row>
    <row r="43" spans="1:8" ht="24" customHeight="1" x14ac:dyDescent="0.25">
      <c r="A43" s="41">
        <v>44533</v>
      </c>
      <c r="B43" s="47" t="s">
        <v>31</v>
      </c>
      <c r="C43" s="47"/>
      <c r="D43" s="43" t="s">
        <v>64</v>
      </c>
      <c r="E43" s="44">
        <v>500</v>
      </c>
      <c r="F43" s="51"/>
      <c r="G43" s="51">
        <f t="shared" si="4"/>
        <v>-2717144.24</v>
      </c>
      <c r="H43" s="27"/>
    </row>
    <row r="44" spans="1:8" ht="24" customHeight="1" x14ac:dyDescent="0.25">
      <c r="A44" s="41">
        <v>44536</v>
      </c>
      <c r="B44" s="47" t="s">
        <v>65</v>
      </c>
      <c r="C44" s="47" t="s">
        <v>66</v>
      </c>
      <c r="D44" s="43" t="s">
        <v>67</v>
      </c>
      <c r="E44" s="44"/>
      <c r="F44" s="51">
        <v>168634</v>
      </c>
      <c r="G44" s="51">
        <f>G43-F44</f>
        <v>-2885778.24</v>
      </c>
      <c r="H44" s="27"/>
    </row>
    <row r="45" spans="1:8" ht="24" customHeight="1" x14ac:dyDescent="0.25">
      <c r="A45" s="41">
        <v>44536</v>
      </c>
      <c r="B45" s="47"/>
      <c r="C45" s="47"/>
      <c r="D45" s="43" t="s">
        <v>68</v>
      </c>
      <c r="E45" s="44">
        <v>5400</v>
      </c>
      <c r="F45" s="51"/>
      <c r="G45" s="51">
        <f>G44+E45</f>
        <v>-2880378.24</v>
      </c>
      <c r="H45" s="27"/>
    </row>
    <row r="46" spans="1:8" ht="24" customHeight="1" x14ac:dyDescent="0.25">
      <c r="A46" s="41">
        <v>44536</v>
      </c>
      <c r="B46" s="47" t="s">
        <v>31</v>
      </c>
      <c r="C46" s="47" t="s">
        <v>44</v>
      </c>
      <c r="D46" s="43" t="s">
        <v>69</v>
      </c>
      <c r="E46" s="44">
        <v>13750</v>
      </c>
      <c r="F46" s="51"/>
      <c r="G46" s="51">
        <f t="shared" ref="G46:G71" si="5">G45+E46</f>
        <v>-2866628.24</v>
      </c>
      <c r="H46" s="27"/>
    </row>
    <row r="47" spans="1:8" ht="24" customHeight="1" x14ac:dyDescent="0.25">
      <c r="A47" s="41">
        <v>44536</v>
      </c>
      <c r="B47" s="47" t="s">
        <v>31</v>
      </c>
      <c r="C47" s="47" t="s">
        <v>70</v>
      </c>
      <c r="D47" s="43" t="s">
        <v>71</v>
      </c>
      <c r="E47" s="44">
        <v>2500</v>
      </c>
      <c r="F47" s="51"/>
      <c r="G47" s="51">
        <f t="shared" si="5"/>
        <v>-2864128.24</v>
      </c>
      <c r="H47" s="27"/>
    </row>
    <row r="48" spans="1:8" ht="24" customHeight="1" x14ac:dyDescent="0.25">
      <c r="A48" s="41">
        <v>44536</v>
      </c>
      <c r="B48" s="47" t="s">
        <v>31</v>
      </c>
      <c r="C48" s="47" t="s">
        <v>70</v>
      </c>
      <c r="D48" s="43" t="s">
        <v>72</v>
      </c>
      <c r="E48" s="44">
        <v>6437.5</v>
      </c>
      <c r="F48" s="51"/>
      <c r="G48" s="51">
        <f t="shared" si="5"/>
        <v>-2857690.74</v>
      </c>
      <c r="H48" s="27"/>
    </row>
    <row r="49" spans="1:15" ht="24" customHeight="1" x14ac:dyDescent="0.25">
      <c r="A49" s="41">
        <v>44536</v>
      </c>
      <c r="B49" s="47" t="s">
        <v>31</v>
      </c>
      <c r="C49" s="47" t="s">
        <v>70</v>
      </c>
      <c r="D49" s="43" t="s">
        <v>73</v>
      </c>
      <c r="E49" s="44">
        <v>1250</v>
      </c>
      <c r="F49" s="51"/>
      <c r="G49" s="51">
        <f t="shared" si="5"/>
        <v>-2856440.74</v>
      </c>
      <c r="H49" s="27"/>
    </row>
    <row r="50" spans="1:15" ht="24" customHeight="1" x14ac:dyDescent="0.25">
      <c r="A50" s="41">
        <v>44536</v>
      </c>
      <c r="B50" s="47" t="s">
        <v>31</v>
      </c>
      <c r="C50" s="47" t="s">
        <v>44</v>
      </c>
      <c r="D50" s="43" t="s">
        <v>74</v>
      </c>
      <c r="E50" s="44">
        <v>192400</v>
      </c>
      <c r="F50" s="51"/>
      <c r="G50" s="51">
        <f t="shared" si="5"/>
        <v>-2664040.7400000002</v>
      </c>
      <c r="H50" s="27"/>
    </row>
    <row r="51" spans="1:15" ht="24" customHeight="1" x14ac:dyDescent="0.25">
      <c r="A51" s="41">
        <v>44536</v>
      </c>
      <c r="B51" s="47" t="s">
        <v>31</v>
      </c>
      <c r="C51" s="47" t="s">
        <v>44</v>
      </c>
      <c r="D51" s="43" t="s">
        <v>75</v>
      </c>
      <c r="E51" s="44">
        <v>700</v>
      </c>
      <c r="F51" s="51"/>
      <c r="G51" s="51">
        <f t="shared" si="5"/>
        <v>-2663340.7400000002</v>
      </c>
      <c r="H51" s="27"/>
    </row>
    <row r="52" spans="1:15" ht="23.25" customHeight="1" x14ac:dyDescent="0.25">
      <c r="A52" s="41">
        <v>44536</v>
      </c>
      <c r="B52" s="47" t="s">
        <v>31</v>
      </c>
      <c r="C52" s="47" t="s">
        <v>44</v>
      </c>
      <c r="D52" s="43" t="s">
        <v>76</v>
      </c>
      <c r="E52" s="44">
        <v>700</v>
      </c>
      <c r="F52" s="51"/>
      <c r="G52" s="51">
        <f t="shared" si="5"/>
        <v>-2662640.7400000002</v>
      </c>
      <c r="H52" s="27"/>
    </row>
    <row r="53" spans="1:15" ht="23.25" customHeight="1" x14ac:dyDescent="0.25">
      <c r="A53" s="41">
        <v>44536</v>
      </c>
      <c r="B53" s="47" t="s">
        <v>31</v>
      </c>
      <c r="C53" s="47" t="s">
        <v>44</v>
      </c>
      <c r="D53" s="43" t="s">
        <v>77</v>
      </c>
      <c r="E53" s="44">
        <v>700</v>
      </c>
      <c r="F53" s="51"/>
      <c r="G53" s="51">
        <f t="shared" si="5"/>
        <v>-2661940.7400000002</v>
      </c>
      <c r="H53" s="27"/>
    </row>
    <row r="54" spans="1:15" ht="23.25" customHeight="1" x14ac:dyDescent="0.25">
      <c r="A54" s="41">
        <v>44536</v>
      </c>
      <c r="B54" s="47" t="s">
        <v>31</v>
      </c>
      <c r="C54" s="47" t="s">
        <v>44</v>
      </c>
      <c r="D54" s="43" t="s">
        <v>78</v>
      </c>
      <c r="E54" s="44">
        <v>3000</v>
      </c>
      <c r="F54" s="51"/>
      <c r="G54" s="51">
        <f t="shared" si="5"/>
        <v>-2658940.7400000002</v>
      </c>
      <c r="H54" s="27"/>
    </row>
    <row r="55" spans="1:15" ht="23.25" customHeight="1" x14ac:dyDescent="0.25">
      <c r="A55" s="41">
        <v>44536</v>
      </c>
      <c r="B55" s="47" t="s">
        <v>31</v>
      </c>
      <c r="C55" s="47" t="s">
        <v>44</v>
      </c>
      <c r="D55" s="43" t="s">
        <v>79</v>
      </c>
      <c r="E55" s="44">
        <v>3000</v>
      </c>
      <c r="F55" s="51"/>
      <c r="G55" s="51">
        <f t="shared" si="5"/>
        <v>-2655940.7400000002</v>
      </c>
      <c r="H55" s="27"/>
    </row>
    <row r="56" spans="1:15" ht="42" customHeight="1" x14ac:dyDescent="0.25">
      <c r="A56" s="41">
        <v>44536</v>
      </c>
      <c r="B56" s="55" t="s">
        <v>80</v>
      </c>
      <c r="C56" s="47" t="s">
        <v>44</v>
      </c>
      <c r="D56" s="43" t="s">
        <v>81</v>
      </c>
      <c r="E56" s="44">
        <v>289800</v>
      </c>
      <c r="F56" s="51"/>
      <c r="G56" s="51">
        <f t="shared" si="5"/>
        <v>-2366140.7400000002</v>
      </c>
      <c r="H56" s="27"/>
    </row>
    <row r="57" spans="1:15" ht="48.75" customHeight="1" x14ac:dyDescent="0.25">
      <c r="A57" s="41">
        <v>44536</v>
      </c>
      <c r="B57" s="52" t="s">
        <v>82</v>
      </c>
      <c r="C57" s="47" t="s">
        <v>44</v>
      </c>
      <c r="D57" s="43" t="s">
        <v>83</v>
      </c>
      <c r="E57" s="44">
        <v>6300</v>
      </c>
      <c r="F57" s="51"/>
      <c r="G57" s="51">
        <f t="shared" si="5"/>
        <v>-2359840.7400000002</v>
      </c>
      <c r="H57" s="27"/>
    </row>
    <row r="58" spans="1:15" ht="23.25" customHeight="1" x14ac:dyDescent="0.25">
      <c r="A58" s="41">
        <v>44536</v>
      </c>
      <c r="B58" s="47" t="s">
        <v>31</v>
      </c>
      <c r="C58" s="47" t="s">
        <v>44</v>
      </c>
      <c r="D58" s="43" t="s">
        <v>84</v>
      </c>
      <c r="E58" s="44">
        <v>3600</v>
      </c>
      <c r="F58" s="51"/>
      <c r="G58" s="51">
        <f t="shared" si="5"/>
        <v>-2356240.7400000002</v>
      </c>
      <c r="H58" s="27"/>
    </row>
    <row r="59" spans="1:15" ht="34.5" customHeight="1" x14ac:dyDescent="0.25">
      <c r="A59" s="41">
        <v>44536</v>
      </c>
      <c r="B59" s="47" t="s">
        <v>85</v>
      </c>
      <c r="C59" s="47" t="s">
        <v>44</v>
      </c>
      <c r="D59" s="43" t="s">
        <v>86</v>
      </c>
      <c r="E59" s="44">
        <v>15600</v>
      </c>
      <c r="F59" s="51"/>
      <c r="G59" s="51">
        <f t="shared" si="5"/>
        <v>-2340640.7400000002</v>
      </c>
      <c r="H59" s="27"/>
    </row>
    <row r="60" spans="1:15" ht="23.25" customHeight="1" x14ac:dyDescent="0.25">
      <c r="A60" s="41">
        <v>44536</v>
      </c>
      <c r="B60" s="47" t="s">
        <v>31</v>
      </c>
      <c r="C60" s="47" t="s">
        <v>44</v>
      </c>
      <c r="D60" s="43" t="s">
        <v>87</v>
      </c>
      <c r="E60" s="44">
        <v>28700</v>
      </c>
      <c r="F60" s="51"/>
      <c r="G60" s="51">
        <f t="shared" si="5"/>
        <v>-2311940.7400000002</v>
      </c>
      <c r="H60" s="27"/>
    </row>
    <row r="61" spans="1:15" ht="23.25" customHeight="1" x14ac:dyDescent="0.25">
      <c r="A61" s="41">
        <v>44536</v>
      </c>
      <c r="B61" s="47" t="s">
        <v>31</v>
      </c>
      <c r="C61" s="47" t="s">
        <v>44</v>
      </c>
      <c r="D61" s="43" t="s">
        <v>88</v>
      </c>
      <c r="E61" s="44">
        <v>56100</v>
      </c>
      <c r="F61" s="51"/>
      <c r="G61" s="51">
        <f t="shared" si="5"/>
        <v>-2255840.7400000002</v>
      </c>
      <c r="H61" s="27"/>
    </row>
    <row r="62" spans="1:15" ht="24" customHeight="1" x14ac:dyDescent="0.25">
      <c r="A62" s="41">
        <v>44536</v>
      </c>
      <c r="B62" s="56" t="s">
        <v>89</v>
      </c>
      <c r="C62" s="57" t="s">
        <v>90</v>
      </c>
      <c r="D62" s="43" t="s">
        <v>41</v>
      </c>
      <c r="E62" s="44">
        <v>400</v>
      </c>
      <c r="F62" s="58"/>
      <c r="G62" s="51">
        <f t="shared" si="5"/>
        <v>-2255440.7400000002</v>
      </c>
      <c r="H62" s="27"/>
      <c r="O62" t="s">
        <v>25</v>
      </c>
    </row>
    <row r="63" spans="1:15" ht="28.5" customHeight="1" x14ac:dyDescent="0.25">
      <c r="A63" s="41">
        <v>44536</v>
      </c>
      <c r="B63" s="56" t="s">
        <v>91</v>
      </c>
      <c r="C63" s="57" t="s">
        <v>44</v>
      </c>
      <c r="D63" s="43" t="s">
        <v>92</v>
      </c>
      <c r="E63" s="44">
        <v>130400</v>
      </c>
      <c r="F63" s="58"/>
      <c r="G63" s="51">
        <f t="shared" si="5"/>
        <v>-2125040.7400000002</v>
      </c>
      <c r="H63" s="27"/>
      <c r="I63" t="s">
        <v>93</v>
      </c>
    </row>
    <row r="64" spans="1:15" ht="21" customHeight="1" x14ac:dyDescent="0.25">
      <c r="A64" s="41">
        <v>44536</v>
      </c>
      <c r="B64" s="47" t="s">
        <v>31</v>
      </c>
      <c r="C64" s="47" t="s">
        <v>44</v>
      </c>
      <c r="D64" s="43" t="s">
        <v>94</v>
      </c>
      <c r="E64" s="44">
        <v>40400</v>
      </c>
      <c r="F64" s="48"/>
      <c r="G64" s="51">
        <f t="shared" si="5"/>
        <v>-2084640.7400000002</v>
      </c>
      <c r="H64" s="27"/>
    </row>
    <row r="65" spans="1:8" ht="21" customHeight="1" x14ac:dyDescent="0.25">
      <c r="A65" s="41">
        <v>44536</v>
      </c>
      <c r="B65" s="47" t="s">
        <v>31</v>
      </c>
      <c r="C65" s="47" t="s">
        <v>95</v>
      </c>
      <c r="D65" s="43" t="s">
        <v>96</v>
      </c>
      <c r="E65" s="44">
        <v>1000</v>
      </c>
      <c r="F65" s="48"/>
      <c r="G65" s="51">
        <f t="shared" si="5"/>
        <v>-2083640.7400000002</v>
      </c>
      <c r="H65" s="27"/>
    </row>
    <row r="66" spans="1:8" ht="26.25" customHeight="1" x14ac:dyDescent="0.25">
      <c r="A66" s="41">
        <v>44536</v>
      </c>
      <c r="B66" s="56" t="s">
        <v>91</v>
      </c>
      <c r="C66" s="47" t="s">
        <v>95</v>
      </c>
      <c r="D66" s="43" t="s">
        <v>97</v>
      </c>
      <c r="E66" s="44">
        <v>16600</v>
      </c>
      <c r="F66" s="59"/>
      <c r="G66" s="51">
        <f t="shared" si="5"/>
        <v>-2067040.7400000002</v>
      </c>
      <c r="H66" s="27"/>
    </row>
    <row r="67" spans="1:8" ht="26.25" customHeight="1" x14ac:dyDescent="0.25">
      <c r="A67" s="41">
        <v>44536</v>
      </c>
      <c r="B67" s="47" t="s">
        <v>31</v>
      </c>
      <c r="C67" s="47" t="s">
        <v>44</v>
      </c>
      <c r="D67" s="43" t="s">
        <v>98</v>
      </c>
      <c r="E67" s="44">
        <v>553000</v>
      </c>
      <c r="F67" s="51"/>
      <c r="G67" s="51">
        <f t="shared" si="5"/>
        <v>-1514040.7400000002</v>
      </c>
      <c r="H67" s="27"/>
    </row>
    <row r="68" spans="1:8" ht="21" customHeight="1" x14ac:dyDescent="0.25">
      <c r="A68" s="41">
        <v>44536</v>
      </c>
      <c r="B68" s="47" t="s">
        <v>31</v>
      </c>
      <c r="C68" s="47" t="s">
        <v>99</v>
      </c>
      <c r="D68" s="43" t="s">
        <v>100</v>
      </c>
      <c r="E68" s="44">
        <v>24100</v>
      </c>
      <c r="F68" s="48"/>
      <c r="G68" s="51">
        <f t="shared" si="5"/>
        <v>-1489940.7400000002</v>
      </c>
      <c r="H68" s="27"/>
    </row>
    <row r="69" spans="1:8" ht="21" customHeight="1" x14ac:dyDescent="0.25">
      <c r="A69" s="41">
        <v>44536</v>
      </c>
      <c r="B69" s="47" t="s">
        <v>31</v>
      </c>
      <c r="C69" s="47" t="s">
        <v>99</v>
      </c>
      <c r="D69" s="43" t="s">
        <v>101</v>
      </c>
      <c r="E69" s="44">
        <v>82400</v>
      </c>
      <c r="F69" s="48"/>
      <c r="G69" s="51">
        <f t="shared" si="5"/>
        <v>-1407540.7400000002</v>
      </c>
      <c r="H69" s="27"/>
    </row>
    <row r="70" spans="1:8" ht="21" customHeight="1" x14ac:dyDescent="0.25">
      <c r="A70" s="41">
        <v>44536</v>
      </c>
      <c r="B70" s="47" t="s">
        <v>31</v>
      </c>
      <c r="C70" s="47" t="s">
        <v>99</v>
      </c>
      <c r="D70" s="43" t="s">
        <v>102</v>
      </c>
      <c r="E70" s="44">
        <v>31800</v>
      </c>
      <c r="F70" s="48"/>
      <c r="G70" s="51">
        <f t="shared" si="5"/>
        <v>-1375740.7400000002</v>
      </c>
      <c r="H70" s="27"/>
    </row>
    <row r="71" spans="1:8" ht="21" customHeight="1" x14ac:dyDescent="0.25">
      <c r="A71" s="41">
        <v>44536</v>
      </c>
      <c r="B71" s="47" t="s">
        <v>31</v>
      </c>
      <c r="C71" s="47" t="s">
        <v>99</v>
      </c>
      <c r="D71" s="43" t="s">
        <v>103</v>
      </c>
      <c r="E71" s="44">
        <v>16400</v>
      </c>
      <c r="F71" s="48"/>
      <c r="G71" s="51">
        <f t="shared" si="5"/>
        <v>-1359340.7400000002</v>
      </c>
      <c r="H71" s="27"/>
    </row>
    <row r="72" spans="1:8" ht="21" customHeight="1" x14ac:dyDescent="0.25">
      <c r="A72" s="41">
        <v>44537</v>
      </c>
      <c r="B72" s="47"/>
      <c r="C72" s="47" t="s">
        <v>104</v>
      </c>
      <c r="D72" s="43"/>
      <c r="E72" s="44"/>
      <c r="F72" s="60">
        <v>4400</v>
      </c>
      <c r="G72" s="51">
        <f>G71-F72</f>
        <v>-1363740.7400000002</v>
      </c>
      <c r="H72" s="27"/>
    </row>
    <row r="73" spans="1:8" ht="21" customHeight="1" x14ac:dyDescent="0.25">
      <c r="A73" s="41">
        <v>44537</v>
      </c>
      <c r="B73" s="47" t="s">
        <v>31</v>
      </c>
      <c r="C73" s="47" t="s">
        <v>99</v>
      </c>
      <c r="D73" s="43" t="s">
        <v>105</v>
      </c>
      <c r="E73" s="44">
        <v>3000</v>
      </c>
      <c r="F73" s="48"/>
      <c r="G73" s="51">
        <f>G72+E73</f>
        <v>-1360740.7400000002</v>
      </c>
      <c r="H73" s="27"/>
    </row>
    <row r="74" spans="1:8" ht="21" customHeight="1" x14ac:dyDescent="0.25">
      <c r="A74" s="41">
        <v>44537</v>
      </c>
      <c r="B74" s="47" t="s">
        <v>31</v>
      </c>
      <c r="C74" s="47" t="s">
        <v>99</v>
      </c>
      <c r="D74" s="43" t="s">
        <v>106</v>
      </c>
      <c r="E74" s="44">
        <v>3000</v>
      </c>
      <c r="F74" s="48"/>
      <c r="G74" s="51">
        <f t="shared" ref="G74:G87" si="6">G73+E74</f>
        <v>-1357740.7400000002</v>
      </c>
      <c r="H74" s="27"/>
    </row>
    <row r="75" spans="1:8" ht="42" customHeight="1" x14ac:dyDescent="0.25">
      <c r="A75" s="41">
        <v>44537</v>
      </c>
      <c r="B75" s="47" t="s">
        <v>107</v>
      </c>
      <c r="C75" s="47"/>
      <c r="D75" s="43" t="s">
        <v>108</v>
      </c>
      <c r="E75" s="61">
        <v>1500</v>
      </c>
      <c r="F75" s="61"/>
      <c r="G75" s="51">
        <f t="shared" si="6"/>
        <v>-1356240.7400000002</v>
      </c>
      <c r="H75" s="27"/>
    </row>
    <row r="76" spans="1:8" ht="51" customHeight="1" x14ac:dyDescent="0.25">
      <c r="A76" s="41">
        <v>44537</v>
      </c>
      <c r="B76" s="52" t="s">
        <v>82</v>
      </c>
      <c r="C76" s="47"/>
      <c r="D76" s="43" t="s">
        <v>109</v>
      </c>
      <c r="E76" s="51">
        <v>1500</v>
      </c>
      <c r="F76" s="51"/>
      <c r="G76" s="51">
        <f t="shared" si="6"/>
        <v>-1354740.7400000002</v>
      </c>
      <c r="H76" s="27"/>
    </row>
    <row r="77" spans="1:8" ht="47.25" customHeight="1" x14ac:dyDescent="0.25">
      <c r="A77" s="41">
        <v>44537</v>
      </c>
      <c r="B77" s="47" t="s">
        <v>14</v>
      </c>
      <c r="C77" s="47"/>
      <c r="D77" s="43" t="s">
        <v>57</v>
      </c>
      <c r="E77" s="62">
        <v>53100</v>
      </c>
      <c r="F77" s="46"/>
      <c r="G77" s="51">
        <f t="shared" si="6"/>
        <v>-1301640.7400000002</v>
      </c>
      <c r="H77" s="27"/>
    </row>
    <row r="78" spans="1:8" ht="32.25" customHeight="1" x14ac:dyDescent="0.25">
      <c r="A78" s="41">
        <v>44537</v>
      </c>
      <c r="B78" s="47" t="s">
        <v>31</v>
      </c>
      <c r="C78" s="47" t="s">
        <v>99</v>
      </c>
      <c r="D78" s="43" t="s">
        <v>41</v>
      </c>
      <c r="E78" s="60">
        <v>1700</v>
      </c>
      <c r="F78" s="51"/>
      <c r="G78" s="51">
        <f t="shared" si="6"/>
        <v>-1299940.7400000002</v>
      </c>
      <c r="H78" s="27"/>
    </row>
    <row r="79" spans="1:8" ht="21" customHeight="1" x14ac:dyDescent="0.25">
      <c r="A79" s="41">
        <v>44537</v>
      </c>
      <c r="B79" s="47" t="s">
        <v>31</v>
      </c>
      <c r="C79" s="47" t="s">
        <v>99</v>
      </c>
      <c r="D79" s="43" t="s">
        <v>110</v>
      </c>
      <c r="E79" s="44">
        <v>700</v>
      </c>
      <c r="F79" s="48"/>
      <c r="G79" s="51">
        <f t="shared" si="6"/>
        <v>-1299240.7400000002</v>
      </c>
      <c r="H79" s="27"/>
    </row>
    <row r="80" spans="1:8" ht="21" customHeight="1" x14ac:dyDescent="0.25">
      <c r="A80" s="41">
        <v>44537</v>
      </c>
      <c r="B80" s="47" t="s">
        <v>31</v>
      </c>
      <c r="C80" s="47" t="s">
        <v>99</v>
      </c>
      <c r="D80" s="43" t="s">
        <v>52</v>
      </c>
      <c r="E80" s="44">
        <v>93000</v>
      </c>
      <c r="F80" s="48"/>
      <c r="G80" s="51">
        <f t="shared" si="6"/>
        <v>-1206240.7400000002</v>
      </c>
      <c r="H80" s="27"/>
    </row>
    <row r="81" spans="1:8" ht="32.25" customHeight="1" x14ac:dyDescent="0.25">
      <c r="A81" s="41">
        <v>44537</v>
      </c>
      <c r="B81" s="47" t="s">
        <v>31</v>
      </c>
      <c r="C81" s="47" t="s">
        <v>99</v>
      </c>
      <c r="D81" s="43" t="s">
        <v>53</v>
      </c>
      <c r="E81" s="57">
        <v>444000</v>
      </c>
      <c r="F81" s="58"/>
      <c r="G81" s="51">
        <f t="shared" si="6"/>
        <v>-762240.74000000022</v>
      </c>
      <c r="H81" s="27"/>
    </row>
    <row r="82" spans="1:8" ht="27.75" customHeight="1" x14ac:dyDescent="0.25">
      <c r="A82" s="41">
        <v>44537</v>
      </c>
      <c r="B82" s="47" t="s">
        <v>31</v>
      </c>
      <c r="C82" s="57" t="s">
        <v>111</v>
      </c>
      <c r="D82" s="43" t="s">
        <v>54</v>
      </c>
      <c r="E82" s="57">
        <v>60500</v>
      </c>
      <c r="F82" s="58"/>
      <c r="G82" s="51">
        <f t="shared" si="6"/>
        <v>-701740.74000000022</v>
      </c>
      <c r="H82" s="27"/>
    </row>
    <row r="83" spans="1:8" ht="28.5" customHeight="1" x14ac:dyDescent="0.25">
      <c r="A83" s="41">
        <v>44537</v>
      </c>
      <c r="B83" s="47" t="s">
        <v>31</v>
      </c>
      <c r="C83" s="57" t="s">
        <v>111</v>
      </c>
      <c r="D83" s="43" t="s">
        <v>112</v>
      </c>
      <c r="E83" s="57">
        <v>3200</v>
      </c>
      <c r="F83" s="58"/>
      <c r="G83" s="51">
        <f t="shared" si="6"/>
        <v>-698540.74000000022</v>
      </c>
      <c r="H83" s="27"/>
    </row>
    <row r="84" spans="1:8" ht="30.75" customHeight="1" x14ac:dyDescent="0.25">
      <c r="A84" s="41">
        <v>44537</v>
      </c>
      <c r="B84" s="47" t="s">
        <v>31</v>
      </c>
      <c r="C84" s="57" t="s">
        <v>111</v>
      </c>
      <c r="D84" s="43" t="s">
        <v>113</v>
      </c>
      <c r="E84" s="57">
        <v>10800</v>
      </c>
      <c r="F84" s="58"/>
      <c r="G84" s="51">
        <f t="shared" si="6"/>
        <v>-687740.74000000022</v>
      </c>
      <c r="H84" s="27"/>
    </row>
    <row r="85" spans="1:8" ht="37.5" customHeight="1" x14ac:dyDescent="0.25">
      <c r="A85" s="41">
        <v>44537</v>
      </c>
      <c r="B85" s="47" t="s">
        <v>31</v>
      </c>
      <c r="C85" s="57" t="s">
        <v>111</v>
      </c>
      <c r="D85" s="43" t="s">
        <v>114</v>
      </c>
      <c r="E85" s="57">
        <v>1800</v>
      </c>
      <c r="F85" s="58"/>
      <c r="G85" s="51">
        <f t="shared" si="6"/>
        <v>-685940.74000000022</v>
      </c>
      <c r="H85" s="27"/>
    </row>
    <row r="86" spans="1:8" ht="27.75" customHeight="1" x14ac:dyDescent="0.25">
      <c r="A86" s="41">
        <v>44537</v>
      </c>
      <c r="B86" s="47" t="s">
        <v>31</v>
      </c>
      <c r="C86" s="57" t="s">
        <v>111</v>
      </c>
      <c r="D86" s="43" t="s">
        <v>115</v>
      </c>
      <c r="E86" s="57">
        <v>3800</v>
      </c>
      <c r="F86" s="58"/>
      <c r="G86" s="51">
        <f t="shared" si="6"/>
        <v>-682140.74000000022</v>
      </c>
      <c r="H86" s="27"/>
    </row>
    <row r="87" spans="1:8" ht="23.25" customHeight="1" x14ac:dyDescent="0.25">
      <c r="A87" s="41">
        <v>44537</v>
      </c>
      <c r="B87" s="47" t="s">
        <v>31</v>
      </c>
      <c r="C87" s="57" t="s">
        <v>111</v>
      </c>
      <c r="D87" s="43" t="s">
        <v>116</v>
      </c>
      <c r="E87" s="57">
        <v>2400</v>
      </c>
      <c r="F87" s="58"/>
      <c r="G87" s="51">
        <f t="shared" si="6"/>
        <v>-679740.74000000022</v>
      </c>
      <c r="H87" s="27"/>
    </row>
    <row r="88" spans="1:8" ht="20.25" customHeight="1" x14ac:dyDescent="0.25">
      <c r="A88" s="41">
        <v>44538</v>
      </c>
      <c r="B88" s="47"/>
      <c r="C88" s="57"/>
      <c r="D88" s="56"/>
      <c r="E88" s="57"/>
      <c r="F88" s="58">
        <v>397979.93</v>
      </c>
      <c r="G88" s="51">
        <f>G87-F88</f>
        <v>-1077720.6700000002</v>
      </c>
      <c r="H88" s="27"/>
    </row>
    <row r="89" spans="1:8" ht="62.25" customHeight="1" x14ac:dyDescent="0.25">
      <c r="A89" s="41">
        <v>44538</v>
      </c>
      <c r="B89" s="55"/>
      <c r="C89" s="57"/>
      <c r="D89" s="56"/>
      <c r="E89" s="57"/>
      <c r="F89" s="58">
        <v>1225835.99</v>
      </c>
      <c r="G89" s="51">
        <f>G88-F89</f>
        <v>-2303556.66</v>
      </c>
      <c r="H89" s="27"/>
    </row>
    <row r="90" spans="1:8" ht="21.75" customHeight="1" x14ac:dyDescent="0.25">
      <c r="A90" s="41">
        <v>44538</v>
      </c>
      <c r="B90" s="47" t="s">
        <v>31</v>
      </c>
      <c r="C90" s="57" t="s">
        <v>111</v>
      </c>
      <c r="D90" s="56" t="s">
        <v>117</v>
      </c>
      <c r="E90" s="57">
        <v>4300</v>
      </c>
      <c r="F90" s="58"/>
      <c r="G90" s="51">
        <f>G89+E90</f>
        <v>-2299256.66</v>
      </c>
      <c r="H90" s="27"/>
    </row>
    <row r="91" spans="1:8" ht="21.75" customHeight="1" x14ac:dyDescent="0.25">
      <c r="A91" s="41">
        <v>44538</v>
      </c>
      <c r="B91" s="47" t="s">
        <v>31</v>
      </c>
      <c r="C91" s="57" t="s">
        <v>111</v>
      </c>
      <c r="D91" s="56" t="s">
        <v>118</v>
      </c>
      <c r="E91" s="57">
        <v>45700</v>
      </c>
      <c r="F91" s="58"/>
      <c r="G91" s="51">
        <f t="shared" ref="G91:G94" si="7">G90+E91</f>
        <v>-2253556.66</v>
      </c>
      <c r="H91" s="27"/>
    </row>
    <row r="92" spans="1:8" ht="21.75" customHeight="1" x14ac:dyDescent="0.25">
      <c r="A92" s="41">
        <v>44538</v>
      </c>
      <c r="B92" s="47" t="s">
        <v>31</v>
      </c>
      <c r="C92" s="57" t="s">
        <v>111</v>
      </c>
      <c r="D92" s="56" t="s">
        <v>119</v>
      </c>
      <c r="E92" s="57">
        <v>103800</v>
      </c>
      <c r="F92" s="58"/>
      <c r="G92" s="51">
        <f t="shared" si="7"/>
        <v>-2149756.66</v>
      </c>
      <c r="H92" s="27"/>
    </row>
    <row r="93" spans="1:8" ht="21.75" customHeight="1" x14ac:dyDescent="0.25">
      <c r="A93" s="41">
        <v>44538</v>
      </c>
      <c r="B93" s="47" t="s">
        <v>31</v>
      </c>
      <c r="C93" s="57" t="s">
        <v>111</v>
      </c>
      <c r="D93" s="56" t="s">
        <v>115</v>
      </c>
      <c r="E93" s="57">
        <v>3300</v>
      </c>
      <c r="F93" s="58"/>
      <c r="G93" s="51">
        <f t="shared" si="7"/>
        <v>-2146456.66</v>
      </c>
      <c r="H93" s="27"/>
    </row>
    <row r="94" spans="1:8" ht="21.75" customHeight="1" x14ac:dyDescent="0.25">
      <c r="A94" s="41">
        <v>44538</v>
      </c>
      <c r="B94" s="47" t="s">
        <v>31</v>
      </c>
      <c r="C94" s="57" t="s">
        <v>111</v>
      </c>
      <c r="D94" s="56" t="s">
        <v>116</v>
      </c>
      <c r="E94" s="57">
        <v>309800</v>
      </c>
      <c r="F94" s="58"/>
      <c r="G94" s="51">
        <f t="shared" si="7"/>
        <v>-1836656.6600000001</v>
      </c>
      <c r="H94" s="27"/>
    </row>
    <row r="95" spans="1:8" ht="21.75" customHeight="1" x14ac:dyDescent="0.25">
      <c r="A95" s="41">
        <v>44538</v>
      </c>
      <c r="B95" s="47"/>
      <c r="C95" s="57"/>
      <c r="D95" s="56"/>
      <c r="E95" s="57"/>
      <c r="F95" s="58">
        <v>7788</v>
      </c>
      <c r="G95" s="51">
        <f>G94-F95</f>
        <v>-1844444.6600000001</v>
      </c>
      <c r="H95" s="27"/>
    </row>
    <row r="96" spans="1:8" ht="19.5" customHeight="1" x14ac:dyDescent="0.25">
      <c r="A96" s="41">
        <v>44538</v>
      </c>
      <c r="B96" s="47" t="s">
        <v>31</v>
      </c>
      <c r="C96" s="57" t="s">
        <v>111</v>
      </c>
      <c r="D96" s="56" t="s">
        <v>120</v>
      </c>
      <c r="E96" s="57">
        <v>4200</v>
      </c>
      <c r="F96" s="58"/>
      <c r="G96" s="51">
        <f>G95+E96</f>
        <v>-1840244.6600000001</v>
      </c>
      <c r="H96" s="27"/>
    </row>
    <row r="97" spans="1:12" ht="24" customHeight="1" x14ac:dyDescent="0.25">
      <c r="A97" s="41">
        <v>44539</v>
      </c>
      <c r="B97" s="47" t="s">
        <v>31</v>
      </c>
      <c r="C97" s="57" t="s">
        <v>111</v>
      </c>
      <c r="D97" s="56" t="s">
        <v>121</v>
      </c>
      <c r="E97" s="57">
        <v>150</v>
      </c>
      <c r="F97" s="58"/>
      <c r="G97" s="51">
        <f t="shared" ref="G97:G134" si="8">G96+E97</f>
        <v>-1840094.6600000001</v>
      </c>
      <c r="H97" s="27"/>
    </row>
    <row r="98" spans="1:12" ht="24.75" customHeight="1" x14ac:dyDescent="0.25">
      <c r="A98" s="41">
        <v>44539</v>
      </c>
      <c r="B98" s="47" t="s">
        <v>31</v>
      </c>
      <c r="C98" s="57" t="s">
        <v>111</v>
      </c>
      <c r="D98" s="56" t="s">
        <v>122</v>
      </c>
      <c r="E98" s="57">
        <v>25000</v>
      </c>
      <c r="F98" s="58"/>
      <c r="G98" s="51">
        <f t="shared" si="8"/>
        <v>-1815094.6600000001</v>
      </c>
      <c r="H98" s="27"/>
    </row>
    <row r="99" spans="1:12" ht="27" customHeight="1" x14ac:dyDescent="0.25">
      <c r="A99" s="41">
        <v>44539</v>
      </c>
      <c r="B99" s="47" t="s">
        <v>31</v>
      </c>
      <c r="C99" s="57" t="s">
        <v>111</v>
      </c>
      <c r="D99" s="56" t="s">
        <v>123</v>
      </c>
      <c r="E99" s="57">
        <v>1000</v>
      </c>
      <c r="F99" s="58"/>
      <c r="G99" s="51">
        <f t="shared" si="8"/>
        <v>-1814094.6600000001</v>
      </c>
      <c r="H99" s="27"/>
    </row>
    <row r="100" spans="1:12" ht="27" customHeight="1" x14ac:dyDescent="0.25">
      <c r="A100" s="41"/>
      <c r="B100" s="47"/>
      <c r="C100" s="57"/>
      <c r="D100" s="56"/>
      <c r="E100" s="57"/>
      <c r="F100" s="58">
        <v>193400</v>
      </c>
      <c r="G100" s="51">
        <f>G99-F100</f>
        <v>-2007494.6600000001</v>
      </c>
      <c r="H100" s="27"/>
    </row>
    <row r="101" spans="1:12" ht="23.25" customHeight="1" x14ac:dyDescent="0.25">
      <c r="A101" s="41">
        <v>44539</v>
      </c>
      <c r="B101" s="47" t="s">
        <v>31</v>
      </c>
      <c r="C101" s="57" t="s">
        <v>111</v>
      </c>
      <c r="D101" s="56" t="s">
        <v>124</v>
      </c>
      <c r="E101" s="57">
        <v>1800</v>
      </c>
      <c r="F101" s="58"/>
      <c r="G101" s="51">
        <f>G100+E101</f>
        <v>-2005694.6600000001</v>
      </c>
      <c r="H101" s="27"/>
    </row>
    <row r="102" spans="1:12" ht="27.75" customHeight="1" x14ac:dyDescent="0.25">
      <c r="A102" s="41">
        <v>44539</v>
      </c>
      <c r="B102" s="47" t="s">
        <v>31</v>
      </c>
      <c r="C102" s="57" t="s">
        <v>111</v>
      </c>
      <c r="D102" s="56" t="s">
        <v>125</v>
      </c>
      <c r="E102" s="57">
        <v>148900</v>
      </c>
      <c r="F102" s="58"/>
      <c r="G102" s="51">
        <f t="shared" si="8"/>
        <v>-1856794.6600000001</v>
      </c>
      <c r="H102" s="27"/>
    </row>
    <row r="103" spans="1:12" ht="23.25" customHeight="1" x14ac:dyDescent="0.25">
      <c r="A103" s="41">
        <v>44539</v>
      </c>
      <c r="B103" s="47" t="s">
        <v>31</v>
      </c>
      <c r="C103" s="57" t="s">
        <v>111</v>
      </c>
      <c r="D103" s="56" t="s">
        <v>126</v>
      </c>
      <c r="E103" s="57">
        <v>51600</v>
      </c>
      <c r="F103" s="58"/>
      <c r="G103" s="51">
        <f t="shared" si="8"/>
        <v>-1805194.6600000001</v>
      </c>
      <c r="H103" s="27"/>
    </row>
    <row r="104" spans="1:12" ht="23.25" customHeight="1" x14ac:dyDescent="0.25">
      <c r="A104" s="41">
        <v>44539</v>
      </c>
      <c r="B104" s="47" t="s">
        <v>31</v>
      </c>
      <c r="C104" s="57" t="s">
        <v>111</v>
      </c>
      <c r="D104" s="56" t="s">
        <v>127</v>
      </c>
      <c r="E104" s="57">
        <v>4100</v>
      </c>
      <c r="F104" s="58"/>
      <c r="G104" s="51">
        <f t="shared" si="8"/>
        <v>-1801094.6600000001</v>
      </c>
      <c r="H104" s="27"/>
    </row>
    <row r="105" spans="1:12" ht="24.75" customHeight="1" x14ac:dyDescent="0.25">
      <c r="A105" s="41">
        <v>44539</v>
      </c>
      <c r="B105" s="47" t="s">
        <v>31</v>
      </c>
      <c r="C105" s="57" t="s">
        <v>111</v>
      </c>
      <c r="D105" s="56" t="s">
        <v>128</v>
      </c>
      <c r="E105" s="57">
        <v>478100</v>
      </c>
      <c r="F105" s="58"/>
      <c r="G105" s="51">
        <f t="shared" si="8"/>
        <v>-1322994.6600000001</v>
      </c>
      <c r="H105" s="27"/>
    </row>
    <row r="106" spans="1:12" ht="33" customHeight="1" x14ac:dyDescent="0.25">
      <c r="A106" s="41">
        <v>44539</v>
      </c>
      <c r="B106" s="47" t="s">
        <v>31</v>
      </c>
      <c r="C106" s="57"/>
      <c r="D106" s="56" t="s">
        <v>129</v>
      </c>
      <c r="E106" s="57">
        <v>50800</v>
      </c>
      <c r="F106" s="58"/>
      <c r="G106" s="51">
        <f t="shared" si="8"/>
        <v>-1272194.6600000001</v>
      </c>
      <c r="H106" s="27"/>
    </row>
    <row r="107" spans="1:12" ht="23.25" customHeight="1" x14ac:dyDescent="0.25">
      <c r="A107" s="41">
        <v>44539</v>
      </c>
      <c r="B107" s="47" t="s">
        <v>31</v>
      </c>
      <c r="C107" s="47" t="s">
        <v>130</v>
      </c>
      <c r="D107" s="56" t="s">
        <v>118</v>
      </c>
      <c r="E107" s="44">
        <v>22900</v>
      </c>
      <c r="F107" s="48"/>
      <c r="G107" s="51">
        <f t="shared" si="8"/>
        <v>-1249294.6600000001</v>
      </c>
      <c r="H107" s="27"/>
      <c r="L107" s="63"/>
    </row>
    <row r="108" spans="1:12" ht="21" customHeight="1" x14ac:dyDescent="0.25">
      <c r="A108" s="41">
        <v>44540</v>
      </c>
      <c r="B108" s="47" t="s">
        <v>31</v>
      </c>
      <c r="C108" s="47" t="s">
        <v>130</v>
      </c>
      <c r="D108" s="56" t="s">
        <v>131</v>
      </c>
      <c r="E108" s="44">
        <v>20800</v>
      </c>
      <c r="F108" s="48"/>
      <c r="G108" s="51">
        <f t="shared" si="8"/>
        <v>-1228494.6600000001</v>
      </c>
      <c r="H108" s="27"/>
    </row>
    <row r="109" spans="1:12" ht="21" customHeight="1" x14ac:dyDescent="0.25">
      <c r="A109" s="41">
        <v>44540</v>
      </c>
      <c r="B109" s="47" t="s">
        <v>31</v>
      </c>
      <c r="C109" s="47" t="s">
        <v>130</v>
      </c>
      <c r="D109" s="56" t="s">
        <v>57</v>
      </c>
      <c r="E109" s="44">
        <v>66900</v>
      </c>
      <c r="F109" s="48"/>
      <c r="G109" s="51">
        <f t="shared" si="8"/>
        <v>-1161594.6600000001</v>
      </c>
      <c r="H109" s="27"/>
    </row>
    <row r="110" spans="1:12" ht="47.25" customHeight="1" x14ac:dyDescent="0.25">
      <c r="A110" s="41">
        <v>44540</v>
      </c>
      <c r="B110" s="55" t="s">
        <v>132</v>
      </c>
      <c r="C110" s="47" t="s">
        <v>133</v>
      </c>
      <c r="D110" s="56" t="s">
        <v>134</v>
      </c>
      <c r="E110" s="44">
        <v>120900</v>
      </c>
      <c r="F110" s="51"/>
      <c r="G110" s="51">
        <f t="shared" si="8"/>
        <v>-1040694.6600000001</v>
      </c>
      <c r="H110" s="27"/>
    </row>
    <row r="111" spans="1:12" ht="48.75" customHeight="1" x14ac:dyDescent="0.25">
      <c r="A111" s="41">
        <v>44540</v>
      </c>
      <c r="B111" s="55" t="s">
        <v>135</v>
      </c>
      <c r="C111" s="47" t="s">
        <v>136</v>
      </c>
      <c r="D111" s="56" t="s">
        <v>137</v>
      </c>
      <c r="E111" s="44">
        <v>21300</v>
      </c>
      <c r="F111" s="51"/>
      <c r="G111" s="51">
        <f t="shared" si="8"/>
        <v>-1019394.6600000001</v>
      </c>
      <c r="H111" s="27"/>
    </row>
    <row r="112" spans="1:12" ht="57.75" customHeight="1" x14ac:dyDescent="0.25">
      <c r="A112" s="41">
        <v>44540</v>
      </c>
      <c r="B112" s="55" t="s">
        <v>138</v>
      </c>
      <c r="C112" s="47" t="s">
        <v>139</v>
      </c>
      <c r="D112" s="56" t="s">
        <v>140</v>
      </c>
      <c r="E112" s="44">
        <v>333900</v>
      </c>
      <c r="F112" s="51"/>
      <c r="G112" s="51">
        <f t="shared" si="8"/>
        <v>-685494.66000000015</v>
      </c>
      <c r="H112" s="27"/>
    </row>
    <row r="113" spans="1:8" ht="21" customHeight="1" x14ac:dyDescent="0.25">
      <c r="A113" s="41">
        <v>44540</v>
      </c>
      <c r="B113" s="47" t="s">
        <v>141</v>
      </c>
      <c r="C113" s="47" t="s">
        <v>142</v>
      </c>
      <c r="D113" s="56" t="s">
        <v>143</v>
      </c>
      <c r="E113" s="44">
        <v>700</v>
      </c>
      <c r="F113" s="51"/>
      <c r="G113" s="51">
        <f t="shared" si="8"/>
        <v>-684794.66000000015</v>
      </c>
      <c r="H113" s="27"/>
    </row>
    <row r="114" spans="1:8" ht="21" customHeight="1" x14ac:dyDescent="0.25">
      <c r="A114" s="41">
        <v>44543</v>
      </c>
      <c r="B114" s="47" t="s">
        <v>31</v>
      </c>
      <c r="C114" s="47" t="s">
        <v>130</v>
      </c>
      <c r="D114" s="56" t="s">
        <v>144</v>
      </c>
      <c r="E114" s="44">
        <v>150</v>
      </c>
      <c r="F114" s="51"/>
      <c r="G114" s="51">
        <f t="shared" si="8"/>
        <v>-684644.66000000015</v>
      </c>
      <c r="H114" s="27"/>
    </row>
    <row r="115" spans="1:8" ht="21" customHeight="1" x14ac:dyDescent="0.25">
      <c r="A115" s="41">
        <v>44543</v>
      </c>
      <c r="B115" s="47" t="s">
        <v>31</v>
      </c>
      <c r="C115" s="47" t="s">
        <v>130</v>
      </c>
      <c r="D115" s="56" t="s">
        <v>145</v>
      </c>
      <c r="E115" s="44">
        <v>23400</v>
      </c>
      <c r="F115" s="51"/>
      <c r="G115" s="51">
        <f t="shared" si="8"/>
        <v>-661244.66000000015</v>
      </c>
      <c r="H115" s="27"/>
    </row>
    <row r="116" spans="1:8" ht="21" customHeight="1" x14ac:dyDescent="0.25">
      <c r="A116" s="41">
        <v>44543</v>
      </c>
      <c r="B116" s="47" t="s">
        <v>31</v>
      </c>
      <c r="C116" s="47" t="s">
        <v>130</v>
      </c>
      <c r="D116" s="56" t="s">
        <v>146</v>
      </c>
      <c r="E116" s="44">
        <v>3150</v>
      </c>
      <c r="F116" s="51"/>
      <c r="G116" s="51">
        <f t="shared" si="8"/>
        <v>-658094.66000000015</v>
      </c>
      <c r="H116" s="27"/>
    </row>
    <row r="117" spans="1:8" ht="21" customHeight="1" x14ac:dyDescent="0.25">
      <c r="A117" s="41">
        <v>44543</v>
      </c>
      <c r="B117" s="47" t="s">
        <v>31</v>
      </c>
      <c r="C117" s="47" t="s">
        <v>130</v>
      </c>
      <c r="D117" s="56" t="s">
        <v>147</v>
      </c>
      <c r="E117" s="44">
        <v>10000</v>
      </c>
      <c r="F117" s="51"/>
      <c r="G117" s="51">
        <f t="shared" si="8"/>
        <v>-648094.66000000015</v>
      </c>
      <c r="H117" s="27"/>
    </row>
    <row r="118" spans="1:8" ht="21" customHeight="1" x14ac:dyDescent="0.25">
      <c r="A118" s="41">
        <v>44543</v>
      </c>
      <c r="B118" s="47" t="s">
        <v>31</v>
      </c>
      <c r="C118" s="47" t="s">
        <v>130</v>
      </c>
      <c r="D118" s="56" t="s">
        <v>148</v>
      </c>
      <c r="E118" s="44">
        <v>500</v>
      </c>
      <c r="F118" s="51"/>
      <c r="G118" s="51">
        <f t="shared" si="8"/>
        <v>-647594.66000000015</v>
      </c>
      <c r="H118" s="27"/>
    </row>
    <row r="119" spans="1:8" ht="21" customHeight="1" x14ac:dyDescent="0.25">
      <c r="A119" s="41">
        <v>44543</v>
      </c>
      <c r="B119" s="47" t="s">
        <v>31</v>
      </c>
      <c r="C119" s="47" t="s">
        <v>130</v>
      </c>
      <c r="D119" s="56" t="s">
        <v>40</v>
      </c>
      <c r="E119" s="44">
        <v>900</v>
      </c>
      <c r="F119" s="51"/>
      <c r="G119" s="51">
        <f t="shared" si="8"/>
        <v>-646694.66000000015</v>
      </c>
      <c r="H119" s="27"/>
    </row>
    <row r="120" spans="1:8" ht="21" customHeight="1" x14ac:dyDescent="0.25">
      <c r="A120" s="41">
        <v>44543</v>
      </c>
      <c r="B120" s="47" t="s">
        <v>31</v>
      </c>
      <c r="C120" s="47" t="s">
        <v>130</v>
      </c>
      <c r="D120" s="56" t="s">
        <v>41</v>
      </c>
      <c r="E120" s="44">
        <v>600</v>
      </c>
      <c r="F120" s="51"/>
      <c r="G120" s="51">
        <f t="shared" si="8"/>
        <v>-646094.66000000015</v>
      </c>
      <c r="H120" s="27"/>
    </row>
    <row r="121" spans="1:8" ht="21" customHeight="1" x14ac:dyDescent="0.25">
      <c r="A121" s="41">
        <v>44543</v>
      </c>
      <c r="B121" s="47" t="s">
        <v>31</v>
      </c>
      <c r="C121" s="47" t="s">
        <v>130</v>
      </c>
      <c r="D121" s="56" t="s">
        <v>149</v>
      </c>
      <c r="E121" s="44">
        <v>900</v>
      </c>
      <c r="F121" s="48"/>
      <c r="G121" s="51">
        <f t="shared" si="8"/>
        <v>-645194.66000000015</v>
      </c>
      <c r="H121" s="27"/>
    </row>
    <row r="122" spans="1:8" ht="21" customHeight="1" x14ac:dyDescent="0.25">
      <c r="A122" s="41">
        <v>44543</v>
      </c>
      <c r="B122" s="47" t="s">
        <v>31</v>
      </c>
      <c r="C122" s="47" t="s">
        <v>130</v>
      </c>
      <c r="D122" s="56" t="s">
        <v>150</v>
      </c>
      <c r="E122" s="44">
        <v>13400</v>
      </c>
      <c r="F122" s="48"/>
      <c r="G122" s="51">
        <f t="shared" si="8"/>
        <v>-631794.66000000015</v>
      </c>
      <c r="H122" s="27"/>
    </row>
    <row r="123" spans="1:8" ht="21" customHeight="1" x14ac:dyDescent="0.25">
      <c r="A123" s="41">
        <v>44543</v>
      </c>
      <c r="B123" s="47" t="s">
        <v>31</v>
      </c>
      <c r="C123" s="47" t="s">
        <v>130</v>
      </c>
      <c r="D123" s="56" t="s">
        <v>86</v>
      </c>
      <c r="E123" s="44">
        <v>68300</v>
      </c>
      <c r="F123" s="48"/>
      <c r="G123" s="51">
        <f t="shared" si="8"/>
        <v>-563494.66000000015</v>
      </c>
      <c r="H123" s="27"/>
    </row>
    <row r="124" spans="1:8" ht="21" customHeight="1" x14ac:dyDescent="0.25">
      <c r="A124" s="41">
        <v>44543</v>
      </c>
      <c r="B124" s="47" t="s">
        <v>31</v>
      </c>
      <c r="C124" s="47" t="s">
        <v>130</v>
      </c>
      <c r="D124" s="56" t="s">
        <v>151</v>
      </c>
      <c r="E124" s="44">
        <v>6700</v>
      </c>
      <c r="F124" s="48"/>
      <c r="G124" s="51">
        <f t="shared" si="8"/>
        <v>-556794.66000000015</v>
      </c>
      <c r="H124" s="27"/>
    </row>
    <row r="125" spans="1:8" ht="21" customHeight="1" x14ac:dyDescent="0.25">
      <c r="A125" s="41">
        <v>44543</v>
      </c>
      <c r="B125" s="47" t="s">
        <v>31</v>
      </c>
      <c r="C125" s="47" t="s">
        <v>130</v>
      </c>
      <c r="D125" s="56" t="s">
        <v>152</v>
      </c>
      <c r="E125" s="44">
        <v>2400</v>
      </c>
      <c r="F125" s="48"/>
      <c r="G125" s="51">
        <f t="shared" si="8"/>
        <v>-554394.66000000015</v>
      </c>
      <c r="H125" s="27"/>
    </row>
    <row r="126" spans="1:8" ht="21" customHeight="1" x14ac:dyDescent="0.25">
      <c r="A126" s="41">
        <v>44543</v>
      </c>
      <c r="B126" s="47" t="s">
        <v>31</v>
      </c>
      <c r="C126" s="47" t="s">
        <v>130</v>
      </c>
      <c r="D126" s="56" t="s">
        <v>153</v>
      </c>
      <c r="E126" s="44">
        <v>101800</v>
      </c>
      <c r="F126" s="48"/>
      <c r="G126" s="51">
        <f t="shared" si="8"/>
        <v>-452594.66000000015</v>
      </c>
      <c r="H126" s="27"/>
    </row>
    <row r="127" spans="1:8" ht="21" customHeight="1" x14ac:dyDescent="0.25">
      <c r="A127" s="41">
        <v>44543</v>
      </c>
      <c r="B127" s="47" t="s">
        <v>31</v>
      </c>
      <c r="C127" s="47" t="s">
        <v>130</v>
      </c>
      <c r="D127" s="56" t="s">
        <v>154</v>
      </c>
      <c r="E127" s="44">
        <v>49800</v>
      </c>
      <c r="F127" s="48"/>
      <c r="G127" s="51">
        <f t="shared" si="8"/>
        <v>-402794.66000000015</v>
      </c>
      <c r="H127" s="27"/>
    </row>
    <row r="128" spans="1:8" ht="27" customHeight="1" x14ac:dyDescent="0.25">
      <c r="A128" s="41">
        <v>44543</v>
      </c>
      <c r="B128" s="47" t="s">
        <v>31</v>
      </c>
      <c r="C128" s="47" t="s">
        <v>130</v>
      </c>
      <c r="D128" s="56" t="s">
        <v>155</v>
      </c>
      <c r="E128" s="57">
        <v>4500</v>
      </c>
      <c r="F128" s="60"/>
      <c r="G128" s="51">
        <f t="shared" si="8"/>
        <v>-398294.66000000015</v>
      </c>
      <c r="H128" s="27"/>
    </row>
    <row r="129" spans="1:8" ht="25.5" customHeight="1" x14ac:dyDescent="0.25">
      <c r="A129" s="41">
        <v>44543</v>
      </c>
      <c r="B129" s="47" t="s">
        <v>31</v>
      </c>
      <c r="C129" s="47" t="s">
        <v>130</v>
      </c>
      <c r="D129" s="56" t="s">
        <v>156</v>
      </c>
      <c r="E129" s="44">
        <v>1650</v>
      </c>
      <c r="F129" s="58"/>
      <c r="G129" s="51">
        <f t="shared" si="8"/>
        <v>-396644.66000000015</v>
      </c>
      <c r="H129" s="27"/>
    </row>
    <row r="130" spans="1:8" ht="21" customHeight="1" x14ac:dyDescent="0.25">
      <c r="A130" s="41">
        <v>44543</v>
      </c>
      <c r="B130" s="47" t="s">
        <v>31</v>
      </c>
      <c r="C130" s="47" t="s">
        <v>157</v>
      </c>
      <c r="D130" s="56" t="s">
        <v>158</v>
      </c>
      <c r="E130" s="44">
        <v>337500</v>
      </c>
      <c r="F130" s="48"/>
      <c r="G130" s="51">
        <f t="shared" si="8"/>
        <v>-59144.660000000149</v>
      </c>
      <c r="H130" s="27"/>
    </row>
    <row r="131" spans="1:8" ht="25.5" customHeight="1" x14ac:dyDescent="0.25">
      <c r="A131" s="41">
        <v>44543</v>
      </c>
      <c r="B131" s="47" t="s">
        <v>31</v>
      </c>
      <c r="C131" s="47" t="s">
        <v>157</v>
      </c>
      <c r="D131" s="56" t="s">
        <v>159</v>
      </c>
      <c r="E131" s="44">
        <v>66400</v>
      </c>
      <c r="F131" s="48"/>
      <c r="G131" s="51">
        <f t="shared" si="8"/>
        <v>7255.339999999851</v>
      </c>
      <c r="H131" s="27"/>
    </row>
    <row r="132" spans="1:8" ht="23.25" customHeight="1" x14ac:dyDescent="0.25">
      <c r="A132" s="41">
        <v>44543</v>
      </c>
      <c r="B132" s="47" t="s">
        <v>31</v>
      </c>
      <c r="C132" s="47" t="s">
        <v>157</v>
      </c>
      <c r="D132" s="56" t="s">
        <v>134</v>
      </c>
      <c r="E132" s="44">
        <v>22700</v>
      </c>
      <c r="F132" s="48"/>
      <c r="G132" s="51">
        <f t="shared" si="8"/>
        <v>29955.339999999851</v>
      </c>
      <c r="H132" s="27"/>
    </row>
    <row r="133" spans="1:8" ht="26.25" customHeight="1" x14ac:dyDescent="0.25">
      <c r="A133" s="41">
        <v>44543</v>
      </c>
      <c r="B133" s="47" t="s">
        <v>31</v>
      </c>
      <c r="C133" s="47" t="s">
        <v>157</v>
      </c>
      <c r="D133" s="56" t="s">
        <v>137</v>
      </c>
      <c r="E133" s="44">
        <v>30200</v>
      </c>
      <c r="F133" s="48"/>
      <c r="G133" s="51">
        <f t="shared" si="8"/>
        <v>60155.339999999851</v>
      </c>
      <c r="H133" s="27"/>
    </row>
    <row r="134" spans="1:8" ht="27.75" customHeight="1" x14ac:dyDescent="0.25">
      <c r="A134" s="41">
        <v>44543</v>
      </c>
      <c r="B134" s="47" t="s">
        <v>31</v>
      </c>
      <c r="C134" s="47" t="s">
        <v>157</v>
      </c>
      <c r="D134" s="56" t="s">
        <v>140</v>
      </c>
      <c r="E134" s="44">
        <v>83200</v>
      </c>
      <c r="F134" s="48"/>
      <c r="G134" s="51">
        <f t="shared" si="8"/>
        <v>143355.33999999985</v>
      </c>
      <c r="H134" s="27"/>
    </row>
    <row r="135" spans="1:8" ht="21" customHeight="1" x14ac:dyDescent="0.25">
      <c r="A135" s="41">
        <v>44544</v>
      </c>
      <c r="B135" s="47" t="s">
        <v>160</v>
      </c>
      <c r="C135" s="47"/>
      <c r="D135" s="43"/>
      <c r="E135" s="44"/>
      <c r="F135" s="60">
        <v>142200</v>
      </c>
      <c r="G135" s="51">
        <f>G134-F135</f>
        <v>1155.339999999851</v>
      </c>
      <c r="H135" s="27"/>
    </row>
    <row r="136" spans="1:8" ht="21" customHeight="1" x14ac:dyDescent="0.25">
      <c r="A136" s="41">
        <v>44544</v>
      </c>
      <c r="B136" s="47" t="s">
        <v>31</v>
      </c>
      <c r="C136" s="47" t="s">
        <v>157</v>
      </c>
      <c r="D136" s="43" t="s">
        <v>161</v>
      </c>
      <c r="E136" s="44">
        <v>38750</v>
      </c>
      <c r="F136" s="48"/>
      <c r="G136" s="51">
        <f>G135+E136</f>
        <v>39905.339999999851</v>
      </c>
      <c r="H136" s="27"/>
    </row>
    <row r="137" spans="1:8" ht="21" customHeight="1" x14ac:dyDescent="0.25">
      <c r="A137" s="41">
        <v>44544</v>
      </c>
      <c r="B137" s="47" t="s">
        <v>31</v>
      </c>
      <c r="C137" s="47" t="s">
        <v>157</v>
      </c>
      <c r="D137" s="43" t="s">
        <v>162</v>
      </c>
      <c r="E137" s="44">
        <v>2000</v>
      </c>
      <c r="F137" s="48"/>
      <c r="G137" s="51">
        <f>G136+E137</f>
        <v>41905.339999999851</v>
      </c>
      <c r="H137" s="27"/>
    </row>
    <row r="138" spans="1:8" ht="21" customHeight="1" x14ac:dyDescent="0.25">
      <c r="A138" s="41">
        <v>44544</v>
      </c>
      <c r="B138" s="47" t="s">
        <v>31</v>
      </c>
      <c r="C138" s="47" t="s">
        <v>157</v>
      </c>
      <c r="D138" s="43" t="s">
        <v>163</v>
      </c>
      <c r="E138" s="44">
        <v>2187.5</v>
      </c>
      <c r="F138" s="51"/>
      <c r="G138" s="51">
        <f t="shared" ref="G138:G141" si="9">G137+E138</f>
        <v>44092.839999999851</v>
      </c>
      <c r="H138" s="27"/>
    </row>
    <row r="139" spans="1:8" ht="27.75" customHeight="1" x14ac:dyDescent="0.25">
      <c r="A139" s="41">
        <v>44544</v>
      </c>
      <c r="B139" s="47" t="s">
        <v>164</v>
      </c>
      <c r="C139" s="47" t="s">
        <v>165</v>
      </c>
      <c r="D139" s="43" t="s">
        <v>166</v>
      </c>
      <c r="E139" s="44">
        <v>5625</v>
      </c>
      <c r="F139" s="51"/>
      <c r="G139" s="51">
        <f t="shared" si="9"/>
        <v>49717.839999999851</v>
      </c>
      <c r="H139" s="27"/>
    </row>
    <row r="140" spans="1:8" ht="40.5" customHeight="1" x14ac:dyDescent="0.25">
      <c r="A140" s="41">
        <v>44544</v>
      </c>
      <c r="B140" s="47" t="s">
        <v>164</v>
      </c>
      <c r="C140" s="47" t="s">
        <v>167</v>
      </c>
      <c r="D140" s="43" t="s">
        <v>168</v>
      </c>
      <c r="E140" s="44">
        <v>23500</v>
      </c>
      <c r="F140" s="51"/>
      <c r="G140" s="51">
        <f t="shared" si="9"/>
        <v>73217.839999999851</v>
      </c>
      <c r="H140" s="27"/>
    </row>
    <row r="141" spans="1:8" ht="25.5" customHeight="1" x14ac:dyDescent="0.25">
      <c r="A141" s="41">
        <v>44544</v>
      </c>
      <c r="B141" s="47" t="s">
        <v>31</v>
      </c>
      <c r="C141" s="47" t="s">
        <v>157</v>
      </c>
      <c r="D141" s="43" t="s">
        <v>169</v>
      </c>
      <c r="E141" s="44">
        <v>11687.5</v>
      </c>
      <c r="F141" s="64"/>
      <c r="G141" s="51">
        <f t="shared" si="9"/>
        <v>84905.339999999851</v>
      </c>
      <c r="H141" s="27"/>
    </row>
    <row r="142" spans="1:8" ht="23.25" customHeight="1" x14ac:dyDescent="0.25">
      <c r="A142" s="41">
        <v>44544</v>
      </c>
      <c r="B142" s="47" t="s">
        <v>31</v>
      </c>
      <c r="C142" s="47" t="s">
        <v>157</v>
      </c>
      <c r="D142" s="43"/>
      <c r="E142" s="44"/>
      <c r="F142" s="51">
        <v>1482000</v>
      </c>
      <c r="G142" s="51">
        <f>G141-F142</f>
        <v>-1397094.6600000001</v>
      </c>
      <c r="H142" s="27"/>
    </row>
    <row r="143" spans="1:8" ht="26.25" customHeight="1" x14ac:dyDescent="0.25">
      <c r="A143" s="41">
        <v>44544</v>
      </c>
      <c r="B143" s="47" t="s">
        <v>31</v>
      </c>
      <c r="C143" s="47" t="s">
        <v>157</v>
      </c>
      <c r="D143" s="43" t="s">
        <v>170</v>
      </c>
      <c r="E143" s="44">
        <v>3000</v>
      </c>
      <c r="F143" s="48"/>
      <c r="G143" s="51">
        <f>G142+E143</f>
        <v>-1394094.6600000001</v>
      </c>
      <c r="H143" s="27"/>
    </row>
    <row r="144" spans="1:8" ht="21" customHeight="1" x14ac:dyDescent="0.25">
      <c r="A144" s="41">
        <v>44544</v>
      </c>
      <c r="B144" s="47" t="s">
        <v>31</v>
      </c>
      <c r="C144" s="47" t="s">
        <v>157</v>
      </c>
      <c r="D144" s="43" t="s">
        <v>118</v>
      </c>
      <c r="E144" s="44">
        <v>33700</v>
      </c>
      <c r="F144" s="51"/>
      <c r="G144" s="51">
        <f t="shared" ref="G144:G187" si="10">G143+E144</f>
        <v>-1360394.6600000001</v>
      </c>
      <c r="H144" s="27"/>
    </row>
    <row r="145" spans="1:8" ht="21" customHeight="1" x14ac:dyDescent="0.25">
      <c r="A145" s="41">
        <v>44544</v>
      </c>
      <c r="B145" s="47" t="s">
        <v>31</v>
      </c>
      <c r="C145" s="47" t="s">
        <v>157</v>
      </c>
      <c r="D145" s="43" t="s">
        <v>171</v>
      </c>
      <c r="E145" s="44">
        <v>1600</v>
      </c>
      <c r="F145" s="51"/>
      <c r="G145" s="51">
        <f t="shared" si="10"/>
        <v>-1358794.6600000001</v>
      </c>
      <c r="H145" s="27"/>
    </row>
    <row r="146" spans="1:8" ht="21" customHeight="1" x14ac:dyDescent="0.25">
      <c r="A146" s="41">
        <v>44544</v>
      </c>
      <c r="B146" s="47" t="s">
        <v>31</v>
      </c>
      <c r="C146" s="47" t="s">
        <v>157</v>
      </c>
      <c r="D146" s="43" t="s">
        <v>119</v>
      </c>
      <c r="E146" s="44">
        <v>28100</v>
      </c>
      <c r="F146" s="51"/>
      <c r="G146" s="51">
        <f t="shared" si="10"/>
        <v>-1330694.6600000001</v>
      </c>
      <c r="H146" s="27"/>
    </row>
    <row r="147" spans="1:8" ht="21" customHeight="1" x14ac:dyDescent="0.25">
      <c r="A147" s="41">
        <v>44544</v>
      </c>
      <c r="B147" s="47" t="s">
        <v>31</v>
      </c>
      <c r="C147" s="47" t="s">
        <v>157</v>
      </c>
      <c r="D147" s="43" t="s">
        <v>115</v>
      </c>
      <c r="E147" s="44">
        <v>92200</v>
      </c>
      <c r="F147" s="51"/>
      <c r="G147" s="51">
        <f t="shared" si="10"/>
        <v>-1238494.6600000001</v>
      </c>
      <c r="H147" s="27"/>
    </row>
    <row r="148" spans="1:8" ht="21" customHeight="1" x14ac:dyDescent="0.25">
      <c r="A148" s="41">
        <v>44544</v>
      </c>
      <c r="B148" s="47" t="s">
        <v>31</v>
      </c>
      <c r="C148" s="47" t="s">
        <v>157</v>
      </c>
      <c r="D148" s="43" t="s">
        <v>116</v>
      </c>
      <c r="E148" s="44">
        <v>446100</v>
      </c>
      <c r="F148" s="51"/>
      <c r="G148" s="51">
        <f t="shared" si="10"/>
        <v>-792394.66000000015</v>
      </c>
      <c r="H148" s="27"/>
    </row>
    <row r="149" spans="1:8" ht="21" customHeight="1" x14ac:dyDescent="0.25">
      <c r="A149" s="41">
        <v>44544</v>
      </c>
      <c r="B149" s="47" t="s">
        <v>31</v>
      </c>
      <c r="C149" s="47" t="s">
        <v>157</v>
      </c>
      <c r="D149" s="43" t="s">
        <v>172</v>
      </c>
      <c r="E149" s="44">
        <v>56925</v>
      </c>
      <c r="F149" s="51"/>
      <c r="G149" s="51">
        <f t="shared" si="10"/>
        <v>-735469.66000000015</v>
      </c>
      <c r="H149" s="27"/>
    </row>
    <row r="150" spans="1:8" ht="21" customHeight="1" x14ac:dyDescent="0.25">
      <c r="A150" s="41">
        <v>44545</v>
      </c>
      <c r="B150" s="47" t="s">
        <v>31</v>
      </c>
      <c r="C150" s="47" t="s">
        <v>157</v>
      </c>
      <c r="D150" s="43" t="s">
        <v>173</v>
      </c>
      <c r="E150" s="44">
        <v>2000</v>
      </c>
      <c r="F150" s="51"/>
      <c r="G150" s="51">
        <f t="shared" si="10"/>
        <v>-733469.66000000015</v>
      </c>
      <c r="H150" s="27"/>
    </row>
    <row r="151" spans="1:8" ht="21" customHeight="1" x14ac:dyDescent="0.25">
      <c r="A151" s="41">
        <v>44545</v>
      </c>
      <c r="B151" s="47" t="s">
        <v>31</v>
      </c>
      <c r="C151" s="47" t="s">
        <v>157</v>
      </c>
      <c r="D151" s="43" t="s">
        <v>174</v>
      </c>
      <c r="E151" s="44">
        <v>1800</v>
      </c>
      <c r="F151" s="51"/>
      <c r="G151" s="51">
        <f t="shared" si="10"/>
        <v>-731669.66000000015</v>
      </c>
      <c r="H151" s="27"/>
    </row>
    <row r="152" spans="1:8" ht="21" customHeight="1" x14ac:dyDescent="0.25">
      <c r="A152" s="41">
        <v>44545</v>
      </c>
      <c r="B152" s="47" t="s">
        <v>31</v>
      </c>
      <c r="C152" s="47" t="s">
        <v>157</v>
      </c>
      <c r="D152" s="43" t="s">
        <v>175</v>
      </c>
      <c r="E152" s="44">
        <v>2400</v>
      </c>
      <c r="F152" s="51"/>
      <c r="G152" s="51">
        <f t="shared" si="10"/>
        <v>-729269.66000000015</v>
      </c>
      <c r="H152" s="27"/>
    </row>
    <row r="153" spans="1:8" ht="21" customHeight="1" x14ac:dyDescent="0.25">
      <c r="A153" s="41">
        <v>44545</v>
      </c>
      <c r="B153" s="47" t="s">
        <v>31</v>
      </c>
      <c r="C153" s="47" t="s">
        <v>157</v>
      </c>
      <c r="D153" s="43" t="s">
        <v>176</v>
      </c>
      <c r="E153" s="44">
        <v>800000</v>
      </c>
      <c r="F153" s="51"/>
      <c r="G153" s="51">
        <f t="shared" si="10"/>
        <v>70730.339999999851</v>
      </c>
      <c r="H153" s="27"/>
    </row>
    <row r="154" spans="1:8" ht="21" customHeight="1" x14ac:dyDescent="0.25">
      <c r="A154" s="41">
        <v>44545</v>
      </c>
      <c r="B154" s="47" t="s">
        <v>31</v>
      </c>
      <c r="C154" s="47" t="s">
        <v>157</v>
      </c>
      <c r="D154" s="43" t="s">
        <v>177</v>
      </c>
      <c r="E154" s="44">
        <v>2800</v>
      </c>
      <c r="F154" s="51"/>
      <c r="G154" s="51">
        <f t="shared" si="10"/>
        <v>73530.339999999851</v>
      </c>
      <c r="H154" s="27"/>
    </row>
    <row r="155" spans="1:8" ht="21" customHeight="1" x14ac:dyDescent="0.25">
      <c r="A155" s="41">
        <v>44545</v>
      </c>
      <c r="B155" s="47" t="s">
        <v>31</v>
      </c>
      <c r="C155" s="47" t="s">
        <v>157</v>
      </c>
      <c r="D155" s="43" t="s">
        <v>57</v>
      </c>
      <c r="E155" s="44">
        <v>40500</v>
      </c>
      <c r="F155" s="51"/>
      <c r="G155" s="51">
        <f t="shared" si="10"/>
        <v>114030.33999999985</v>
      </c>
      <c r="H155" s="27"/>
    </row>
    <row r="156" spans="1:8" ht="21" customHeight="1" x14ac:dyDescent="0.25">
      <c r="A156" s="41">
        <v>44545</v>
      </c>
      <c r="B156" s="47" t="s">
        <v>31</v>
      </c>
      <c r="C156" s="47" t="s">
        <v>157</v>
      </c>
      <c r="D156" s="43" t="s">
        <v>40</v>
      </c>
      <c r="E156" s="44">
        <v>900</v>
      </c>
      <c r="F156" s="51"/>
      <c r="G156" s="51">
        <f t="shared" si="10"/>
        <v>114930.33999999985</v>
      </c>
      <c r="H156" s="27"/>
    </row>
    <row r="157" spans="1:8" ht="21" customHeight="1" x14ac:dyDescent="0.25">
      <c r="A157" s="41">
        <v>44545</v>
      </c>
      <c r="B157" s="47" t="s">
        <v>31</v>
      </c>
      <c r="C157" s="47" t="s">
        <v>157</v>
      </c>
      <c r="D157" s="43" t="s">
        <v>178</v>
      </c>
      <c r="E157" s="44">
        <v>300</v>
      </c>
      <c r="F157" s="51"/>
      <c r="G157" s="51">
        <f t="shared" si="10"/>
        <v>115230.33999999985</v>
      </c>
      <c r="H157" s="27"/>
    </row>
    <row r="158" spans="1:8" ht="21" customHeight="1" x14ac:dyDescent="0.25">
      <c r="A158" s="41">
        <v>44545</v>
      </c>
      <c r="B158" s="47" t="s">
        <v>31</v>
      </c>
      <c r="C158" s="47" t="s">
        <v>157</v>
      </c>
      <c r="D158" s="43" t="s">
        <v>179</v>
      </c>
      <c r="E158" s="44">
        <v>3200</v>
      </c>
      <c r="F158" s="51"/>
      <c r="G158" s="51">
        <f t="shared" si="10"/>
        <v>118430.33999999985</v>
      </c>
      <c r="H158" s="27"/>
    </row>
    <row r="159" spans="1:8" ht="26.25" customHeight="1" x14ac:dyDescent="0.25">
      <c r="A159" s="41">
        <v>44545</v>
      </c>
      <c r="B159" s="47" t="s">
        <v>31</v>
      </c>
      <c r="C159" s="47" t="s">
        <v>157</v>
      </c>
      <c r="D159" s="43" t="s">
        <v>180</v>
      </c>
      <c r="E159" s="44">
        <v>104100</v>
      </c>
      <c r="F159" s="58"/>
      <c r="G159" s="51">
        <f t="shared" si="10"/>
        <v>222530.33999999985</v>
      </c>
      <c r="H159" s="27"/>
    </row>
    <row r="160" spans="1:8" ht="21" customHeight="1" x14ac:dyDescent="0.25">
      <c r="A160" s="41">
        <v>44545</v>
      </c>
      <c r="B160" s="47" t="s">
        <v>31</v>
      </c>
      <c r="C160" s="47" t="s">
        <v>181</v>
      </c>
      <c r="D160" s="43" t="s">
        <v>182</v>
      </c>
      <c r="E160" s="44">
        <v>38900</v>
      </c>
      <c r="F160" s="51"/>
      <c r="G160" s="51">
        <f t="shared" si="10"/>
        <v>261430.33999999985</v>
      </c>
      <c r="H160" s="27"/>
    </row>
    <row r="161" spans="1:8" ht="21" customHeight="1" x14ac:dyDescent="0.25">
      <c r="A161" s="41">
        <v>44545</v>
      </c>
      <c r="B161" s="47" t="s">
        <v>31</v>
      </c>
      <c r="C161" s="47" t="s">
        <v>181</v>
      </c>
      <c r="D161" s="43" t="s">
        <v>183</v>
      </c>
      <c r="E161" s="44">
        <v>1600</v>
      </c>
      <c r="F161" s="51"/>
      <c r="G161" s="51">
        <f t="shared" si="10"/>
        <v>263030.33999999985</v>
      </c>
      <c r="H161" s="27"/>
    </row>
    <row r="162" spans="1:8" ht="21" customHeight="1" x14ac:dyDescent="0.25">
      <c r="A162" s="41">
        <v>44545</v>
      </c>
      <c r="B162" s="47" t="s">
        <v>31</v>
      </c>
      <c r="C162" s="47" t="s">
        <v>181</v>
      </c>
      <c r="D162" s="43" t="s">
        <v>184</v>
      </c>
      <c r="E162" s="44">
        <v>347300</v>
      </c>
      <c r="F162" s="51"/>
      <c r="G162" s="51">
        <f t="shared" si="10"/>
        <v>610330.33999999985</v>
      </c>
      <c r="H162" s="27"/>
    </row>
    <row r="163" spans="1:8" ht="27.75" customHeight="1" x14ac:dyDescent="0.25">
      <c r="A163" s="41">
        <v>44545</v>
      </c>
      <c r="B163" s="47" t="s">
        <v>31</v>
      </c>
      <c r="C163" s="47" t="s">
        <v>181</v>
      </c>
      <c r="D163" s="43" t="s">
        <v>185</v>
      </c>
      <c r="E163" s="44">
        <v>3000</v>
      </c>
      <c r="F163" s="51"/>
      <c r="G163" s="51">
        <f t="shared" si="10"/>
        <v>613330.33999999985</v>
      </c>
      <c r="H163" s="27"/>
    </row>
    <row r="164" spans="1:8" ht="24" customHeight="1" x14ac:dyDescent="0.25">
      <c r="A164" s="41">
        <v>44545</v>
      </c>
      <c r="B164" s="47" t="s">
        <v>31</v>
      </c>
      <c r="C164" s="47" t="s">
        <v>181</v>
      </c>
      <c r="D164" s="43" t="s">
        <v>186</v>
      </c>
      <c r="E164" s="44">
        <v>3000</v>
      </c>
      <c r="F164" s="51"/>
      <c r="G164" s="51">
        <f t="shared" si="10"/>
        <v>616330.33999999985</v>
      </c>
      <c r="H164" s="27"/>
    </row>
    <row r="165" spans="1:8" ht="27" customHeight="1" x14ac:dyDescent="0.25">
      <c r="A165" s="41">
        <v>44545</v>
      </c>
      <c r="B165" s="47" t="s">
        <v>31</v>
      </c>
      <c r="C165" s="47" t="s">
        <v>181</v>
      </c>
      <c r="D165" s="43" t="s">
        <v>187</v>
      </c>
      <c r="E165" s="44">
        <v>1500</v>
      </c>
      <c r="F165" s="51"/>
      <c r="G165" s="51">
        <f t="shared" si="10"/>
        <v>617830.33999999985</v>
      </c>
      <c r="H165" s="27"/>
    </row>
    <row r="166" spans="1:8" ht="21" customHeight="1" x14ac:dyDescent="0.25">
      <c r="A166" s="41">
        <v>44546</v>
      </c>
      <c r="B166" s="47" t="s">
        <v>31</v>
      </c>
      <c r="C166" s="47" t="s">
        <v>181</v>
      </c>
      <c r="D166" s="43" t="s">
        <v>188</v>
      </c>
      <c r="E166" s="44">
        <v>1500</v>
      </c>
      <c r="F166" s="51"/>
      <c r="G166" s="51">
        <f t="shared" si="10"/>
        <v>619330.33999999985</v>
      </c>
      <c r="H166" s="27"/>
    </row>
    <row r="167" spans="1:8" ht="21" customHeight="1" x14ac:dyDescent="0.25">
      <c r="A167" s="41">
        <v>44546</v>
      </c>
      <c r="B167" s="47" t="s">
        <v>31</v>
      </c>
      <c r="C167" s="47" t="s">
        <v>181</v>
      </c>
      <c r="D167" s="43" t="s">
        <v>189</v>
      </c>
      <c r="E167" s="44">
        <v>63000</v>
      </c>
      <c r="F167" s="51"/>
      <c r="G167" s="51">
        <f t="shared" si="10"/>
        <v>682330.33999999985</v>
      </c>
      <c r="H167" s="27"/>
    </row>
    <row r="168" spans="1:8" ht="20.25" customHeight="1" x14ac:dyDescent="0.25">
      <c r="A168" s="41">
        <v>44546</v>
      </c>
      <c r="B168" s="47" t="s">
        <v>31</v>
      </c>
      <c r="C168" s="47" t="s">
        <v>181</v>
      </c>
      <c r="D168" s="43" t="s">
        <v>190</v>
      </c>
      <c r="E168" s="44">
        <v>10400</v>
      </c>
      <c r="F168" s="51"/>
      <c r="G168" s="51">
        <f t="shared" si="10"/>
        <v>692730.33999999985</v>
      </c>
      <c r="H168" s="27"/>
    </row>
    <row r="169" spans="1:8" ht="20.25" customHeight="1" x14ac:dyDescent="0.25">
      <c r="A169" s="41">
        <v>44546</v>
      </c>
      <c r="B169" s="47" t="s">
        <v>31</v>
      </c>
      <c r="C169" s="47" t="s">
        <v>181</v>
      </c>
      <c r="D169" s="43" t="s">
        <v>191</v>
      </c>
      <c r="E169" s="44">
        <v>2300</v>
      </c>
      <c r="F169" s="51"/>
      <c r="G169" s="51">
        <f t="shared" si="10"/>
        <v>695030.33999999985</v>
      </c>
      <c r="H169" s="27"/>
    </row>
    <row r="170" spans="1:8" ht="20.25" customHeight="1" x14ac:dyDescent="0.25">
      <c r="A170" s="41">
        <v>44546</v>
      </c>
      <c r="B170" s="47" t="s">
        <v>31</v>
      </c>
      <c r="C170" s="47" t="s">
        <v>181</v>
      </c>
      <c r="D170" s="43" t="s">
        <v>35</v>
      </c>
      <c r="E170" s="44">
        <v>39800</v>
      </c>
      <c r="F170" s="51"/>
      <c r="G170" s="51">
        <f t="shared" si="10"/>
        <v>734830.33999999985</v>
      </c>
      <c r="H170" s="27"/>
    </row>
    <row r="171" spans="1:8" ht="20.25" customHeight="1" x14ac:dyDescent="0.25">
      <c r="A171" s="41">
        <v>44546</v>
      </c>
      <c r="B171" s="47" t="s">
        <v>31</v>
      </c>
      <c r="C171" s="47" t="s">
        <v>181</v>
      </c>
      <c r="D171" s="43" t="s">
        <v>192</v>
      </c>
      <c r="E171" s="44">
        <v>150</v>
      </c>
      <c r="F171" s="51"/>
      <c r="G171" s="51">
        <f t="shared" si="10"/>
        <v>734980.33999999985</v>
      </c>
      <c r="H171" s="27"/>
    </row>
    <row r="172" spans="1:8" ht="21" customHeight="1" x14ac:dyDescent="0.25">
      <c r="A172" s="41">
        <v>44546</v>
      </c>
      <c r="B172" s="47" t="s">
        <v>31</v>
      </c>
      <c r="C172" s="47" t="s">
        <v>181</v>
      </c>
      <c r="D172" s="43" t="s">
        <v>193</v>
      </c>
      <c r="E172" s="44">
        <v>150</v>
      </c>
      <c r="F172" s="51"/>
      <c r="G172" s="51">
        <f t="shared" si="10"/>
        <v>735130.33999999985</v>
      </c>
      <c r="H172" s="27"/>
    </row>
    <row r="173" spans="1:8" ht="23.25" customHeight="1" x14ac:dyDescent="0.25">
      <c r="A173" s="41">
        <v>44546</v>
      </c>
      <c r="B173" s="47" t="s">
        <v>31</v>
      </c>
      <c r="C173" s="47" t="s">
        <v>181</v>
      </c>
      <c r="D173" s="43" t="s">
        <v>128</v>
      </c>
      <c r="E173" s="44">
        <v>160400</v>
      </c>
      <c r="F173" s="51"/>
      <c r="G173" s="51">
        <f t="shared" si="10"/>
        <v>895530.33999999985</v>
      </c>
      <c r="H173" s="27"/>
    </row>
    <row r="174" spans="1:8" ht="24.75" customHeight="1" x14ac:dyDescent="0.25">
      <c r="A174" s="41">
        <v>44546</v>
      </c>
      <c r="B174" s="47" t="s">
        <v>31</v>
      </c>
      <c r="C174" s="47" t="s">
        <v>181</v>
      </c>
      <c r="D174" s="43" t="s">
        <v>129</v>
      </c>
      <c r="E174" s="65">
        <v>65400</v>
      </c>
      <c r="F174" s="51"/>
      <c r="G174" s="51">
        <f t="shared" si="10"/>
        <v>960930.33999999985</v>
      </c>
      <c r="H174" s="27"/>
    </row>
    <row r="175" spans="1:8" ht="31.5" customHeight="1" x14ac:dyDescent="0.25">
      <c r="A175" s="41">
        <v>44546</v>
      </c>
      <c r="B175" s="47" t="s">
        <v>31</v>
      </c>
      <c r="C175" s="47" t="s">
        <v>181</v>
      </c>
      <c r="D175" s="43" t="s">
        <v>194</v>
      </c>
      <c r="E175" s="44">
        <v>415600</v>
      </c>
      <c r="F175" s="58"/>
      <c r="G175" s="51">
        <f t="shared" si="10"/>
        <v>1376530.3399999999</v>
      </c>
      <c r="H175" s="27"/>
    </row>
    <row r="176" spans="1:8" ht="23.25" customHeight="1" x14ac:dyDescent="0.25">
      <c r="A176" s="41">
        <v>44546</v>
      </c>
      <c r="B176" s="47" t="s">
        <v>31</v>
      </c>
      <c r="C176" s="47" t="s">
        <v>181</v>
      </c>
      <c r="D176" s="43" t="s">
        <v>195</v>
      </c>
      <c r="E176" s="66">
        <v>20750</v>
      </c>
      <c r="F176" s="51"/>
      <c r="G176" s="51">
        <f t="shared" si="10"/>
        <v>1397280.3399999999</v>
      </c>
      <c r="H176" s="27"/>
    </row>
    <row r="177" spans="1:8" ht="29.25" customHeight="1" x14ac:dyDescent="0.25">
      <c r="A177" s="41">
        <v>44546</v>
      </c>
      <c r="B177" s="56" t="s">
        <v>31</v>
      </c>
      <c r="C177" s="47" t="s">
        <v>181</v>
      </c>
      <c r="D177" s="43" t="s">
        <v>196</v>
      </c>
      <c r="E177" s="66">
        <v>500</v>
      </c>
      <c r="F177" s="58"/>
      <c r="G177" s="51">
        <f t="shared" si="10"/>
        <v>1397780.3399999999</v>
      </c>
      <c r="H177" s="27"/>
    </row>
    <row r="178" spans="1:8" ht="23.25" customHeight="1" x14ac:dyDescent="0.25">
      <c r="A178" s="41">
        <v>44546</v>
      </c>
      <c r="B178" s="56" t="s">
        <v>31</v>
      </c>
      <c r="C178" s="47" t="s">
        <v>181</v>
      </c>
      <c r="D178" s="43" t="s">
        <v>197</v>
      </c>
      <c r="E178" s="66">
        <v>3325.35</v>
      </c>
      <c r="F178" s="60"/>
      <c r="G178" s="51">
        <f t="shared" si="10"/>
        <v>1401105.69</v>
      </c>
      <c r="H178" s="27"/>
    </row>
    <row r="179" spans="1:8" ht="23.25" customHeight="1" x14ac:dyDescent="0.25">
      <c r="A179" s="41">
        <v>44547</v>
      </c>
      <c r="B179" s="56" t="s">
        <v>31</v>
      </c>
      <c r="C179" s="47" t="s">
        <v>181</v>
      </c>
      <c r="D179" s="43" t="s">
        <v>198</v>
      </c>
      <c r="E179" s="66">
        <v>6000</v>
      </c>
      <c r="F179" s="48"/>
      <c r="G179" s="51">
        <f t="shared" si="10"/>
        <v>1407105.69</v>
      </c>
      <c r="H179" s="27"/>
    </row>
    <row r="180" spans="1:8" ht="23.25" customHeight="1" x14ac:dyDescent="0.25">
      <c r="A180" s="41">
        <v>44547</v>
      </c>
      <c r="B180" s="56" t="s">
        <v>31</v>
      </c>
      <c r="C180" s="47" t="s">
        <v>181</v>
      </c>
      <c r="D180" s="43" t="s">
        <v>199</v>
      </c>
      <c r="E180" s="66">
        <v>8100</v>
      </c>
      <c r="F180" s="48"/>
      <c r="G180" s="51">
        <f t="shared" si="10"/>
        <v>1415205.69</v>
      </c>
      <c r="H180" s="27"/>
    </row>
    <row r="181" spans="1:8" ht="23.25" customHeight="1" x14ac:dyDescent="0.25">
      <c r="A181" s="41">
        <v>44547</v>
      </c>
      <c r="B181" s="56" t="s">
        <v>31</v>
      </c>
      <c r="C181" s="47" t="s">
        <v>181</v>
      </c>
      <c r="D181" s="43" t="s">
        <v>57</v>
      </c>
      <c r="E181" s="66">
        <v>37500</v>
      </c>
      <c r="F181" s="48"/>
      <c r="G181" s="51">
        <f t="shared" si="10"/>
        <v>1452705.69</v>
      </c>
      <c r="H181" s="27"/>
    </row>
    <row r="182" spans="1:8" ht="23.25" customHeight="1" x14ac:dyDescent="0.25">
      <c r="A182" s="41">
        <v>44547</v>
      </c>
      <c r="B182" s="56" t="s">
        <v>31</v>
      </c>
      <c r="C182" s="47" t="s">
        <v>181</v>
      </c>
      <c r="D182" s="43" t="s">
        <v>200</v>
      </c>
      <c r="E182" s="66">
        <v>8100</v>
      </c>
      <c r="F182" s="48"/>
      <c r="G182" s="51">
        <f t="shared" si="10"/>
        <v>1460805.69</v>
      </c>
      <c r="H182" s="27"/>
    </row>
    <row r="183" spans="1:8" ht="23.25" customHeight="1" x14ac:dyDescent="0.25">
      <c r="A183" s="41">
        <v>44547</v>
      </c>
      <c r="B183" s="56" t="s">
        <v>31</v>
      </c>
      <c r="C183" s="47" t="s">
        <v>181</v>
      </c>
      <c r="D183" s="43" t="s">
        <v>201</v>
      </c>
      <c r="E183" s="66">
        <v>135000</v>
      </c>
      <c r="F183" s="48"/>
      <c r="G183" s="51">
        <f t="shared" si="10"/>
        <v>1595805.69</v>
      </c>
      <c r="H183" s="27"/>
    </row>
    <row r="184" spans="1:8" ht="23.25" customHeight="1" x14ac:dyDescent="0.25">
      <c r="A184" s="41">
        <v>44547</v>
      </c>
      <c r="B184" s="56" t="s">
        <v>31</v>
      </c>
      <c r="C184" s="47" t="s">
        <v>181</v>
      </c>
      <c r="D184" s="43" t="s">
        <v>202</v>
      </c>
      <c r="E184" s="66">
        <v>39400</v>
      </c>
      <c r="F184" s="48"/>
      <c r="G184" s="51">
        <f t="shared" si="10"/>
        <v>1635205.69</v>
      </c>
      <c r="H184" s="27"/>
    </row>
    <row r="185" spans="1:8" ht="23.25" customHeight="1" x14ac:dyDescent="0.25">
      <c r="A185" s="41">
        <v>44547</v>
      </c>
      <c r="B185" s="56" t="s">
        <v>31</v>
      </c>
      <c r="C185" s="47" t="s">
        <v>181</v>
      </c>
      <c r="D185" s="43" t="s">
        <v>203</v>
      </c>
      <c r="E185" s="66">
        <v>393300</v>
      </c>
      <c r="F185" s="48"/>
      <c r="G185" s="51">
        <f t="shared" si="10"/>
        <v>2028505.69</v>
      </c>
      <c r="H185" s="27"/>
    </row>
    <row r="186" spans="1:8" ht="23.25" customHeight="1" x14ac:dyDescent="0.25">
      <c r="A186" s="41">
        <v>44547</v>
      </c>
      <c r="B186" s="56" t="s">
        <v>31</v>
      </c>
      <c r="C186" s="47" t="s">
        <v>181</v>
      </c>
      <c r="D186" s="43" t="s">
        <v>204</v>
      </c>
      <c r="E186" s="66">
        <v>150</v>
      </c>
      <c r="F186" s="48"/>
      <c r="G186" s="51">
        <f t="shared" si="10"/>
        <v>2028655.69</v>
      </c>
      <c r="H186" s="27"/>
    </row>
    <row r="187" spans="1:8" ht="23.25" customHeight="1" x14ac:dyDescent="0.25">
      <c r="A187" s="41">
        <v>44547</v>
      </c>
      <c r="B187" s="56" t="s">
        <v>31</v>
      </c>
      <c r="C187" s="47" t="s">
        <v>181</v>
      </c>
      <c r="D187" s="43" t="s">
        <v>205</v>
      </c>
      <c r="E187" s="66">
        <v>7200</v>
      </c>
      <c r="F187" s="48"/>
      <c r="G187" s="51">
        <f t="shared" si="10"/>
        <v>2035855.69</v>
      </c>
      <c r="H187" s="27"/>
    </row>
    <row r="188" spans="1:8" ht="23.25" customHeight="1" x14ac:dyDescent="0.25">
      <c r="A188" s="41">
        <v>44547</v>
      </c>
      <c r="B188" s="56"/>
      <c r="C188" s="47"/>
      <c r="D188" s="67"/>
      <c r="E188" s="66"/>
      <c r="F188" s="60">
        <v>2007000</v>
      </c>
      <c r="G188" s="51">
        <f>G187-F188</f>
        <v>28855.689999999944</v>
      </c>
      <c r="H188" s="27"/>
    </row>
    <row r="189" spans="1:8" ht="23.25" customHeight="1" x14ac:dyDescent="0.25">
      <c r="A189" s="41">
        <v>44547</v>
      </c>
      <c r="B189" s="56"/>
      <c r="C189" s="47"/>
      <c r="D189" s="67"/>
      <c r="E189" s="66"/>
      <c r="F189" s="60">
        <v>989000</v>
      </c>
      <c r="G189" s="51">
        <f>G188-F189</f>
        <v>-960144.31</v>
      </c>
      <c r="H189" s="27"/>
    </row>
    <row r="190" spans="1:8" ht="23.25" customHeight="1" x14ac:dyDescent="0.25">
      <c r="A190" s="68">
        <v>44550</v>
      </c>
      <c r="B190" s="56" t="s">
        <v>31</v>
      </c>
      <c r="C190" s="47" t="s">
        <v>206</v>
      </c>
      <c r="D190" s="67" t="s">
        <v>207</v>
      </c>
      <c r="E190" s="66">
        <v>1600</v>
      </c>
      <c r="F190" s="48"/>
      <c r="G190" s="51">
        <f>G189+E190</f>
        <v>-958544.31</v>
      </c>
      <c r="H190" s="27"/>
    </row>
    <row r="191" spans="1:8" ht="23.25" customHeight="1" x14ac:dyDescent="0.25">
      <c r="A191" s="68">
        <v>44550</v>
      </c>
      <c r="B191" s="56" t="s">
        <v>31</v>
      </c>
      <c r="C191" s="47" t="s">
        <v>181</v>
      </c>
      <c r="D191" s="67" t="s">
        <v>86</v>
      </c>
      <c r="E191" s="66">
        <v>1400</v>
      </c>
      <c r="F191" s="48"/>
      <c r="G191" s="51">
        <f t="shared" ref="G191:G214" si="11">G190+E191</f>
        <v>-957144.31</v>
      </c>
      <c r="H191" s="27"/>
    </row>
    <row r="192" spans="1:8" ht="23.25" customHeight="1" x14ac:dyDescent="0.25">
      <c r="A192" s="68">
        <v>44550</v>
      </c>
      <c r="B192" s="56" t="s">
        <v>31</v>
      </c>
      <c r="C192" s="47" t="s">
        <v>181</v>
      </c>
      <c r="D192" s="67" t="s">
        <v>87</v>
      </c>
      <c r="E192" s="66">
        <v>34100</v>
      </c>
      <c r="F192" s="48"/>
      <c r="G192" s="51">
        <f t="shared" si="11"/>
        <v>-923044.31</v>
      </c>
      <c r="H192" s="27"/>
    </row>
    <row r="193" spans="1:8" ht="23.25" customHeight="1" x14ac:dyDescent="0.25">
      <c r="A193" s="68">
        <v>44550</v>
      </c>
      <c r="B193" s="56" t="s">
        <v>31</v>
      </c>
      <c r="C193" s="47" t="s">
        <v>181</v>
      </c>
      <c r="D193" s="67" t="s">
        <v>88</v>
      </c>
      <c r="E193" s="66">
        <v>80400</v>
      </c>
      <c r="F193" s="48"/>
      <c r="G193" s="51">
        <f t="shared" si="11"/>
        <v>-842644.31</v>
      </c>
      <c r="H193" s="27"/>
    </row>
    <row r="194" spans="1:8" ht="23.25" customHeight="1" x14ac:dyDescent="0.25">
      <c r="A194" s="68">
        <v>44550</v>
      </c>
      <c r="B194" s="47" t="s">
        <v>31</v>
      </c>
      <c r="C194" s="47" t="s">
        <v>181</v>
      </c>
      <c r="D194" s="67" t="s">
        <v>208</v>
      </c>
      <c r="E194" s="66">
        <v>5300</v>
      </c>
      <c r="F194" s="48"/>
      <c r="G194" s="51">
        <f t="shared" si="11"/>
        <v>-837344.31</v>
      </c>
      <c r="H194" s="27"/>
    </row>
    <row r="195" spans="1:8" ht="23.25" customHeight="1" x14ac:dyDescent="0.25">
      <c r="A195" s="68">
        <v>44550</v>
      </c>
      <c r="B195" s="47" t="s">
        <v>31</v>
      </c>
      <c r="C195" s="47" t="s">
        <v>181</v>
      </c>
      <c r="D195" s="67" t="s">
        <v>209</v>
      </c>
      <c r="E195" s="66">
        <v>2400</v>
      </c>
      <c r="F195" s="48"/>
      <c r="G195" s="51">
        <f t="shared" si="11"/>
        <v>-834944.31</v>
      </c>
      <c r="H195" s="27"/>
    </row>
    <row r="196" spans="1:8" ht="23.25" customHeight="1" x14ac:dyDescent="0.25">
      <c r="A196" s="68">
        <v>44550</v>
      </c>
      <c r="B196" s="47" t="s">
        <v>31</v>
      </c>
      <c r="C196" s="47" t="s">
        <v>181</v>
      </c>
      <c r="D196" s="67" t="s">
        <v>210</v>
      </c>
      <c r="E196" s="66">
        <v>277300</v>
      </c>
      <c r="F196" s="48"/>
      <c r="G196" s="51">
        <f t="shared" si="11"/>
        <v>-557644.31000000006</v>
      </c>
      <c r="H196" s="27"/>
    </row>
    <row r="197" spans="1:8" ht="23.25" customHeight="1" x14ac:dyDescent="0.25">
      <c r="A197" s="68">
        <v>44550</v>
      </c>
      <c r="B197" s="47" t="s">
        <v>31</v>
      </c>
      <c r="C197" s="47" t="s">
        <v>181</v>
      </c>
      <c r="D197" s="67" t="s">
        <v>211</v>
      </c>
      <c r="E197" s="66">
        <v>74100</v>
      </c>
      <c r="F197" s="48"/>
      <c r="G197" s="51">
        <f t="shared" si="11"/>
        <v>-483544.31000000006</v>
      </c>
      <c r="H197" s="27"/>
    </row>
    <row r="198" spans="1:8" ht="23.25" customHeight="1" x14ac:dyDescent="0.25">
      <c r="A198" s="68">
        <v>44550</v>
      </c>
      <c r="B198" s="47" t="s">
        <v>31</v>
      </c>
      <c r="C198" s="47" t="s">
        <v>181</v>
      </c>
      <c r="D198" s="67" t="s">
        <v>212</v>
      </c>
      <c r="E198" s="66">
        <v>11200</v>
      </c>
      <c r="F198" s="51"/>
      <c r="G198" s="51">
        <f t="shared" si="11"/>
        <v>-472344.31000000006</v>
      </c>
      <c r="H198" s="27"/>
    </row>
    <row r="199" spans="1:8" ht="23.25" customHeight="1" x14ac:dyDescent="0.25">
      <c r="A199" s="68">
        <v>44550</v>
      </c>
      <c r="B199" s="47" t="s">
        <v>31</v>
      </c>
      <c r="C199" s="47" t="s">
        <v>181</v>
      </c>
      <c r="D199" s="67" t="s">
        <v>213</v>
      </c>
      <c r="E199" s="66">
        <v>107800</v>
      </c>
      <c r="F199" s="48"/>
      <c r="G199" s="51">
        <f t="shared" si="11"/>
        <v>-364544.31000000006</v>
      </c>
      <c r="H199" s="27"/>
    </row>
    <row r="200" spans="1:8" ht="23.25" customHeight="1" x14ac:dyDescent="0.25">
      <c r="A200" s="68">
        <v>44550</v>
      </c>
      <c r="B200" s="47" t="s">
        <v>31</v>
      </c>
      <c r="C200" s="47" t="s">
        <v>181</v>
      </c>
      <c r="D200" s="67" t="s">
        <v>214</v>
      </c>
      <c r="E200" s="66">
        <v>404300</v>
      </c>
      <c r="F200" s="48"/>
      <c r="G200" s="51">
        <f t="shared" si="11"/>
        <v>39755.689999999944</v>
      </c>
      <c r="H200" s="27"/>
    </row>
    <row r="201" spans="1:8" ht="23.25" customHeight="1" x14ac:dyDescent="0.25">
      <c r="A201" s="68">
        <v>44550</v>
      </c>
      <c r="B201" s="47" t="s">
        <v>31</v>
      </c>
      <c r="C201" s="47" t="s">
        <v>181</v>
      </c>
      <c r="D201" s="67" t="s">
        <v>215</v>
      </c>
      <c r="E201" s="66">
        <v>80900</v>
      </c>
      <c r="F201" s="51"/>
      <c r="G201" s="51">
        <f t="shared" si="11"/>
        <v>120655.68999999994</v>
      </c>
      <c r="H201" s="27"/>
    </row>
    <row r="202" spans="1:8" ht="23.25" customHeight="1" x14ac:dyDescent="0.25">
      <c r="A202" s="68">
        <v>44550</v>
      </c>
      <c r="B202" s="47" t="s">
        <v>31</v>
      </c>
      <c r="C202" s="47" t="s">
        <v>181</v>
      </c>
      <c r="D202" s="67" t="s">
        <v>216</v>
      </c>
      <c r="E202" s="66">
        <v>2600</v>
      </c>
      <c r="F202" s="51"/>
      <c r="G202" s="51">
        <f t="shared" si="11"/>
        <v>123255.68999999994</v>
      </c>
      <c r="H202" s="27"/>
    </row>
    <row r="203" spans="1:8" ht="23.25" customHeight="1" x14ac:dyDescent="0.25">
      <c r="A203" s="68">
        <v>44550</v>
      </c>
      <c r="B203" s="47" t="s">
        <v>31</v>
      </c>
      <c r="C203" s="47" t="s">
        <v>181</v>
      </c>
      <c r="D203" s="67" t="s">
        <v>173</v>
      </c>
      <c r="E203" s="66">
        <v>2800</v>
      </c>
      <c r="F203" s="48"/>
      <c r="G203" s="51">
        <f t="shared" si="11"/>
        <v>126055.68999999994</v>
      </c>
      <c r="H203" s="27"/>
    </row>
    <row r="204" spans="1:8" ht="23.25" customHeight="1" x14ac:dyDescent="0.25">
      <c r="A204" s="68">
        <v>44550</v>
      </c>
      <c r="B204" s="47" t="s">
        <v>31</v>
      </c>
      <c r="C204" s="47" t="s">
        <v>181</v>
      </c>
      <c r="D204" s="67" t="s">
        <v>174</v>
      </c>
      <c r="E204" s="66">
        <v>26800</v>
      </c>
      <c r="F204" s="48"/>
      <c r="G204" s="51">
        <f t="shared" si="11"/>
        <v>152855.68999999994</v>
      </c>
      <c r="H204" s="27"/>
    </row>
    <row r="205" spans="1:8" ht="23.25" customHeight="1" x14ac:dyDescent="0.25">
      <c r="A205" s="68">
        <v>44550</v>
      </c>
      <c r="B205" s="47" t="s">
        <v>31</v>
      </c>
      <c r="C205" s="47" t="s">
        <v>181</v>
      </c>
      <c r="D205" s="67" t="s">
        <v>217</v>
      </c>
      <c r="E205" s="66">
        <v>7200</v>
      </c>
      <c r="F205" s="48"/>
      <c r="G205" s="51">
        <f t="shared" si="11"/>
        <v>160055.68999999994</v>
      </c>
      <c r="H205" s="27"/>
    </row>
    <row r="206" spans="1:8" ht="23.25" customHeight="1" x14ac:dyDescent="0.25">
      <c r="A206" s="68">
        <v>44551</v>
      </c>
      <c r="B206" s="47" t="s">
        <v>31</v>
      </c>
      <c r="C206" s="47" t="s">
        <v>181</v>
      </c>
      <c r="D206" s="67" t="s">
        <v>218</v>
      </c>
      <c r="E206" s="60">
        <v>8000</v>
      </c>
      <c r="F206" s="48"/>
      <c r="G206" s="51">
        <f t="shared" si="11"/>
        <v>168055.68999999994</v>
      </c>
      <c r="H206" s="27"/>
    </row>
    <row r="207" spans="1:8" ht="60.75" customHeight="1" x14ac:dyDescent="0.25">
      <c r="A207" s="68">
        <v>44551</v>
      </c>
      <c r="B207" s="52"/>
      <c r="C207" s="47"/>
      <c r="D207" s="67" t="s">
        <v>219</v>
      </c>
      <c r="E207" s="60">
        <v>18437.5</v>
      </c>
      <c r="F207" s="48"/>
      <c r="G207" s="51">
        <f t="shared" si="11"/>
        <v>186493.18999999994</v>
      </c>
      <c r="H207" s="27"/>
    </row>
    <row r="208" spans="1:8" ht="42.75" customHeight="1" x14ac:dyDescent="0.25">
      <c r="A208" s="68">
        <v>44551</v>
      </c>
      <c r="B208" s="55"/>
      <c r="C208" s="47"/>
      <c r="D208" s="67" t="s">
        <v>220</v>
      </c>
      <c r="E208" s="60">
        <v>17500</v>
      </c>
      <c r="F208" s="48"/>
      <c r="G208" s="51">
        <f t="shared" si="11"/>
        <v>203993.18999999994</v>
      </c>
      <c r="H208" s="27"/>
    </row>
    <row r="209" spans="1:12" ht="37.5" customHeight="1" x14ac:dyDescent="0.25">
      <c r="A209" s="68">
        <v>44551</v>
      </c>
      <c r="B209" s="47"/>
      <c r="C209" s="47"/>
      <c r="D209" s="67" t="s">
        <v>221</v>
      </c>
      <c r="E209" s="60">
        <v>4250</v>
      </c>
      <c r="F209" s="48"/>
      <c r="G209" s="51">
        <f t="shared" si="11"/>
        <v>208243.18999999994</v>
      </c>
      <c r="H209" s="27"/>
    </row>
    <row r="210" spans="1:12" ht="35.25" customHeight="1" x14ac:dyDescent="0.25">
      <c r="A210" s="68">
        <v>44551</v>
      </c>
      <c r="B210" s="47"/>
      <c r="C210" s="47"/>
      <c r="D210" s="67" t="s">
        <v>222</v>
      </c>
      <c r="E210" s="60">
        <v>15600</v>
      </c>
      <c r="F210" s="48"/>
      <c r="G210" s="51">
        <f t="shared" si="11"/>
        <v>223843.18999999994</v>
      </c>
    </row>
    <row r="211" spans="1:12" ht="23.25" customHeight="1" x14ac:dyDescent="0.25">
      <c r="A211" s="68">
        <v>44551</v>
      </c>
      <c r="B211" s="47" t="s">
        <v>31</v>
      </c>
      <c r="C211" s="47" t="s">
        <v>181</v>
      </c>
      <c r="D211" s="67" t="s">
        <v>223</v>
      </c>
      <c r="E211" s="66">
        <v>1000</v>
      </c>
      <c r="F211" s="60"/>
      <c r="G211" s="51">
        <f t="shared" si="11"/>
        <v>224843.18999999994</v>
      </c>
      <c r="H211" s="27"/>
      <c r="I211" s="27"/>
    </row>
    <row r="212" spans="1:12" ht="23.25" customHeight="1" x14ac:dyDescent="0.25">
      <c r="A212" s="68">
        <v>44551</v>
      </c>
      <c r="B212" s="47" t="s">
        <v>31</v>
      </c>
      <c r="C212" s="47" t="s">
        <v>181</v>
      </c>
      <c r="D212" s="67" t="s">
        <v>224</v>
      </c>
      <c r="E212" s="66">
        <v>1900</v>
      </c>
      <c r="F212" s="60"/>
      <c r="G212" s="51">
        <f t="shared" si="11"/>
        <v>226743.18999999994</v>
      </c>
      <c r="H212" s="27"/>
    </row>
    <row r="213" spans="1:12" ht="23.25" customHeight="1" x14ac:dyDescent="0.25">
      <c r="A213" s="68">
        <v>44551</v>
      </c>
      <c r="B213" s="47" t="s">
        <v>31</v>
      </c>
      <c r="C213" s="47" t="s">
        <v>181</v>
      </c>
      <c r="D213" s="67" t="s">
        <v>57</v>
      </c>
      <c r="E213" s="66">
        <v>28300</v>
      </c>
      <c r="F213" s="60"/>
      <c r="G213" s="51">
        <f t="shared" si="11"/>
        <v>255043.18999999994</v>
      </c>
      <c r="H213" s="27"/>
      <c r="L213" t="s">
        <v>25</v>
      </c>
    </row>
    <row r="214" spans="1:12" ht="23.25" customHeight="1" x14ac:dyDescent="0.25">
      <c r="A214" s="68">
        <v>44551</v>
      </c>
      <c r="B214" s="47" t="s">
        <v>31</v>
      </c>
      <c r="C214" s="47" t="s">
        <v>181</v>
      </c>
      <c r="D214" s="67" t="s">
        <v>225</v>
      </c>
      <c r="E214" s="66">
        <v>4800</v>
      </c>
      <c r="F214" s="60"/>
      <c r="G214" s="51">
        <f t="shared" si="11"/>
        <v>259843.18999999994</v>
      </c>
      <c r="H214" s="27"/>
    </row>
    <row r="215" spans="1:12" ht="23.25" customHeight="1" x14ac:dyDescent="0.25">
      <c r="A215" s="68">
        <v>44551</v>
      </c>
      <c r="B215" s="47"/>
      <c r="C215" s="47"/>
      <c r="D215" s="67"/>
      <c r="E215" s="69"/>
      <c r="F215" s="60">
        <v>55224</v>
      </c>
      <c r="G215" s="51">
        <f>G214-F215</f>
        <v>204619.18999999994</v>
      </c>
      <c r="H215" s="27"/>
    </row>
    <row r="216" spans="1:12" ht="23.25" customHeight="1" x14ac:dyDescent="0.25">
      <c r="A216" s="68">
        <v>44551</v>
      </c>
      <c r="B216" s="47"/>
      <c r="C216" s="47"/>
      <c r="D216" s="67"/>
      <c r="E216" s="66"/>
      <c r="F216" s="70">
        <v>30000</v>
      </c>
      <c r="G216" s="51">
        <f>G215-F216</f>
        <v>174619.18999999994</v>
      </c>
      <c r="H216" s="27"/>
    </row>
    <row r="217" spans="1:12" ht="23.25" customHeight="1" x14ac:dyDescent="0.25">
      <c r="A217" s="68">
        <v>44551</v>
      </c>
      <c r="B217" s="47" t="s">
        <v>31</v>
      </c>
      <c r="C217" s="47" t="s">
        <v>181</v>
      </c>
      <c r="D217" s="67" t="s">
        <v>226</v>
      </c>
      <c r="E217" s="66">
        <v>11500</v>
      </c>
      <c r="F217" s="60"/>
      <c r="G217" s="51">
        <f>G216+E217</f>
        <v>186119.18999999994</v>
      </c>
      <c r="H217" s="27"/>
    </row>
    <row r="218" spans="1:12" ht="23.25" customHeight="1" x14ac:dyDescent="0.25">
      <c r="A218" s="68">
        <v>44551</v>
      </c>
      <c r="B218" s="47" t="s">
        <v>31</v>
      </c>
      <c r="C218" s="47" t="s">
        <v>181</v>
      </c>
      <c r="D218" s="67" t="s">
        <v>227</v>
      </c>
      <c r="E218" s="66">
        <v>1800</v>
      </c>
      <c r="F218" s="60"/>
      <c r="G218" s="51">
        <f t="shared" ref="G218:G231" si="12">G217+E218</f>
        <v>187919.18999999994</v>
      </c>
      <c r="H218" s="27"/>
    </row>
    <row r="219" spans="1:12" ht="23.25" customHeight="1" x14ac:dyDescent="0.25">
      <c r="A219" s="68">
        <v>44551</v>
      </c>
      <c r="B219" s="47" t="s">
        <v>31</v>
      </c>
      <c r="C219" s="47" t="s">
        <v>181</v>
      </c>
      <c r="D219" s="67" t="s">
        <v>228</v>
      </c>
      <c r="E219" s="66">
        <v>40100</v>
      </c>
      <c r="F219" s="60"/>
      <c r="G219" s="51">
        <f t="shared" si="12"/>
        <v>228019.18999999994</v>
      </c>
      <c r="H219" s="27"/>
    </row>
    <row r="220" spans="1:12" ht="23.25" customHeight="1" x14ac:dyDescent="0.25">
      <c r="A220" s="68">
        <v>44551</v>
      </c>
      <c r="B220" s="47" t="s">
        <v>31</v>
      </c>
      <c r="C220" s="47" t="s">
        <v>181</v>
      </c>
      <c r="D220" s="67" t="s">
        <v>229</v>
      </c>
      <c r="E220" s="66">
        <v>2600</v>
      </c>
      <c r="F220" s="60"/>
      <c r="G220" s="51">
        <f t="shared" si="12"/>
        <v>230619.18999999994</v>
      </c>
      <c r="H220" s="27"/>
    </row>
    <row r="221" spans="1:12" ht="48" customHeight="1" x14ac:dyDescent="0.25">
      <c r="A221" s="68">
        <v>44551</v>
      </c>
      <c r="B221" s="47" t="s">
        <v>31</v>
      </c>
      <c r="C221" s="47" t="s">
        <v>181</v>
      </c>
      <c r="D221" s="67" t="s">
        <v>230</v>
      </c>
      <c r="E221" s="66">
        <v>119200</v>
      </c>
      <c r="F221" s="60"/>
      <c r="G221" s="51">
        <f t="shared" si="12"/>
        <v>349819.18999999994</v>
      </c>
      <c r="H221" s="27"/>
    </row>
    <row r="222" spans="1:12" ht="53.25" customHeight="1" x14ac:dyDescent="0.25">
      <c r="A222" s="68">
        <v>44551</v>
      </c>
      <c r="B222" s="47" t="s">
        <v>31</v>
      </c>
      <c r="C222" s="47" t="s">
        <v>181</v>
      </c>
      <c r="D222" s="67" t="s">
        <v>49</v>
      </c>
      <c r="E222" s="66">
        <v>426000</v>
      </c>
      <c r="F222" s="60"/>
      <c r="G222" s="51">
        <f t="shared" si="12"/>
        <v>775819.19</v>
      </c>
      <c r="H222" s="27"/>
    </row>
    <row r="223" spans="1:12" ht="50.25" customHeight="1" x14ac:dyDescent="0.25">
      <c r="A223" s="68">
        <v>44551</v>
      </c>
      <c r="B223" s="47" t="s">
        <v>31</v>
      </c>
      <c r="C223" s="47" t="s">
        <v>181</v>
      </c>
      <c r="D223" s="67" t="s">
        <v>231</v>
      </c>
      <c r="E223" s="66">
        <v>3000</v>
      </c>
      <c r="F223" s="51"/>
      <c r="G223" s="51">
        <f t="shared" si="12"/>
        <v>778819.19</v>
      </c>
      <c r="H223" s="27"/>
    </row>
    <row r="224" spans="1:12" ht="48.75" customHeight="1" x14ac:dyDescent="0.25">
      <c r="A224" s="68">
        <v>44551</v>
      </c>
      <c r="B224" s="47" t="s">
        <v>31</v>
      </c>
      <c r="C224" s="47" t="s">
        <v>181</v>
      </c>
      <c r="D224" s="67" t="s">
        <v>232</v>
      </c>
      <c r="E224" s="66">
        <v>6000</v>
      </c>
      <c r="F224" s="51"/>
      <c r="G224" s="51">
        <f t="shared" si="12"/>
        <v>784819.19</v>
      </c>
      <c r="H224" s="27"/>
    </row>
    <row r="225" spans="1:8" ht="52.5" customHeight="1" x14ac:dyDescent="0.25">
      <c r="A225" s="68">
        <v>44552</v>
      </c>
      <c r="B225" s="47" t="s">
        <v>31</v>
      </c>
      <c r="C225" s="47" t="s">
        <v>181</v>
      </c>
      <c r="D225" s="67" t="s">
        <v>233</v>
      </c>
      <c r="E225" s="66">
        <v>3600</v>
      </c>
      <c r="F225" s="51"/>
      <c r="G225" s="51">
        <f t="shared" si="12"/>
        <v>788419.19</v>
      </c>
      <c r="H225" s="27"/>
    </row>
    <row r="226" spans="1:8" ht="51.75" customHeight="1" x14ac:dyDescent="0.25">
      <c r="A226" s="68">
        <v>44552</v>
      </c>
      <c r="B226" s="47" t="s">
        <v>31</v>
      </c>
      <c r="C226" s="47" t="s">
        <v>181</v>
      </c>
      <c r="D226" s="67" t="s">
        <v>40</v>
      </c>
      <c r="E226" s="66">
        <v>1300</v>
      </c>
      <c r="F226" s="51"/>
      <c r="G226" s="51">
        <f t="shared" si="12"/>
        <v>789719.19</v>
      </c>
      <c r="H226" s="27"/>
    </row>
    <row r="227" spans="1:8" ht="27" customHeight="1" x14ac:dyDescent="0.25">
      <c r="A227" s="68">
        <v>44552</v>
      </c>
      <c r="B227" s="47" t="s">
        <v>31</v>
      </c>
      <c r="C227" s="47" t="s">
        <v>181</v>
      </c>
      <c r="D227" s="67" t="s">
        <v>118</v>
      </c>
      <c r="E227" s="66">
        <v>41100</v>
      </c>
      <c r="F227" s="51"/>
      <c r="G227" s="51">
        <f t="shared" si="12"/>
        <v>830819.19</v>
      </c>
      <c r="H227" s="27"/>
    </row>
    <row r="228" spans="1:8" ht="23.25" customHeight="1" x14ac:dyDescent="0.25">
      <c r="A228" s="68">
        <v>44552</v>
      </c>
      <c r="B228" s="47" t="s">
        <v>31</v>
      </c>
      <c r="C228" s="47" t="s">
        <v>181</v>
      </c>
      <c r="D228" s="67" t="s">
        <v>171</v>
      </c>
      <c r="E228" s="66">
        <v>62200</v>
      </c>
      <c r="F228" s="51"/>
      <c r="G228" s="51">
        <f t="shared" si="12"/>
        <v>893019.19</v>
      </c>
      <c r="H228" s="27"/>
    </row>
    <row r="229" spans="1:8" ht="23.25" customHeight="1" x14ac:dyDescent="0.25">
      <c r="A229" s="68">
        <v>44552</v>
      </c>
      <c r="B229" s="47" t="s">
        <v>31</v>
      </c>
      <c r="C229" s="47" t="s">
        <v>181</v>
      </c>
      <c r="D229" s="67" t="s">
        <v>119</v>
      </c>
      <c r="E229" s="66">
        <v>37200</v>
      </c>
      <c r="F229" s="51"/>
      <c r="G229" s="51">
        <f t="shared" si="12"/>
        <v>930219.19</v>
      </c>
      <c r="H229" s="27"/>
    </row>
    <row r="230" spans="1:8" ht="23.25" customHeight="1" x14ac:dyDescent="0.25">
      <c r="A230" s="68">
        <v>44552</v>
      </c>
      <c r="B230" s="47" t="s">
        <v>31</v>
      </c>
      <c r="C230" s="47" t="s">
        <v>181</v>
      </c>
      <c r="D230" s="67" t="s">
        <v>115</v>
      </c>
      <c r="E230" s="66">
        <v>422800</v>
      </c>
      <c r="F230" s="51"/>
      <c r="G230" s="51">
        <f t="shared" si="12"/>
        <v>1353019.19</v>
      </c>
      <c r="H230" s="27"/>
    </row>
    <row r="231" spans="1:8" ht="23.25" customHeight="1" x14ac:dyDescent="0.25">
      <c r="A231" s="68">
        <v>44552</v>
      </c>
      <c r="B231" s="47" t="s">
        <v>31</v>
      </c>
      <c r="C231" s="47" t="s">
        <v>181</v>
      </c>
      <c r="D231" s="67" t="s">
        <v>116</v>
      </c>
      <c r="E231" s="66">
        <v>900</v>
      </c>
      <c r="F231" s="51"/>
      <c r="G231" s="51">
        <f t="shared" si="12"/>
        <v>1353919.19</v>
      </c>
      <c r="H231" s="27"/>
    </row>
    <row r="232" spans="1:8" ht="23.25" customHeight="1" x14ac:dyDescent="0.25">
      <c r="A232" s="68">
        <v>44552</v>
      </c>
      <c r="B232" s="47" t="s">
        <v>31</v>
      </c>
      <c r="C232" s="47" t="s">
        <v>181</v>
      </c>
      <c r="D232" s="67" t="s">
        <v>234</v>
      </c>
      <c r="E232" s="66"/>
      <c r="F232" s="51">
        <v>80717.100000000006</v>
      </c>
      <c r="G232" s="71">
        <f>G231-F232</f>
        <v>1273202.0899999999</v>
      </c>
      <c r="H232" s="27"/>
    </row>
    <row r="233" spans="1:8" ht="23.25" customHeight="1" x14ac:dyDescent="0.25">
      <c r="A233" s="68">
        <v>44552</v>
      </c>
      <c r="B233" s="47" t="s">
        <v>31</v>
      </c>
      <c r="C233" s="47" t="s">
        <v>181</v>
      </c>
      <c r="D233" s="67" t="s">
        <v>234</v>
      </c>
      <c r="E233" s="66"/>
      <c r="F233" s="51">
        <v>2554607.33</v>
      </c>
      <c r="G233" s="71">
        <f>G232-F233</f>
        <v>-1281405.2400000002</v>
      </c>
      <c r="H233" s="27"/>
    </row>
    <row r="234" spans="1:8" ht="23.25" customHeight="1" x14ac:dyDescent="0.25">
      <c r="A234" s="68">
        <v>44553</v>
      </c>
      <c r="B234" s="47" t="s">
        <v>31</v>
      </c>
      <c r="C234" s="47" t="s">
        <v>181</v>
      </c>
      <c r="D234" s="67" t="s">
        <v>235</v>
      </c>
      <c r="E234" s="66">
        <v>2000</v>
      </c>
      <c r="F234" s="48"/>
      <c r="G234" s="71">
        <f>G233+E234</f>
        <v>-1279405.2400000002</v>
      </c>
      <c r="H234" s="27"/>
    </row>
    <row r="235" spans="1:8" ht="23.25" customHeight="1" x14ac:dyDescent="0.25">
      <c r="A235" s="68">
        <v>44553</v>
      </c>
      <c r="B235" s="47" t="s">
        <v>31</v>
      </c>
      <c r="C235" s="47" t="s">
        <v>181</v>
      </c>
      <c r="D235" s="67" t="s">
        <v>236</v>
      </c>
      <c r="E235" s="66">
        <v>26800</v>
      </c>
      <c r="F235" s="51"/>
      <c r="G235" s="71">
        <f>G234+E235</f>
        <v>-1252605.2400000002</v>
      </c>
      <c r="H235" s="27"/>
    </row>
    <row r="236" spans="1:8" ht="26.25" customHeight="1" x14ac:dyDescent="0.25">
      <c r="A236" s="68">
        <v>44553</v>
      </c>
      <c r="B236" s="47" t="s">
        <v>31</v>
      </c>
      <c r="C236" s="47" t="s">
        <v>181</v>
      </c>
      <c r="D236" s="67"/>
      <c r="E236" s="66"/>
      <c r="F236" s="51">
        <v>1264147.23</v>
      </c>
      <c r="G236" s="71">
        <f>G235-F236</f>
        <v>-2516752.4700000002</v>
      </c>
      <c r="H236" s="27"/>
    </row>
    <row r="237" spans="1:8" ht="24.75" customHeight="1" x14ac:dyDescent="0.25">
      <c r="A237" s="68">
        <v>44553</v>
      </c>
      <c r="B237" s="47" t="s">
        <v>31</v>
      </c>
      <c r="C237" s="47" t="s">
        <v>181</v>
      </c>
      <c r="D237" s="67" t="s">
        <v>237</v>
      </c>
      <c r="E237" s="66">
        <v>4200</v>
      </c>
      <c r="F237" s="51"/>
      <c r="G237" s="71">
        <f>G236+E237</f>
        <v>-2512552.4700000002</v>
      </c>
      <c r="H237" s="27"/>
    </row>
    <row r="238" spans="1:8" ht="21.75" customHeight="1" x14ac:dyDescent="0.25">
      <c r="A238" s="68">
        <v>44553</v>
      </c>
      <c r="B238" s="47" t="s">
        <v>31</v>
      </c>
      <c r="C238" s="47" t="s">
        <v>181</v>
      </c>
      <c r="D238" s="67" t="s">
        <v>238</v>
      </c>
      <c r="E238" s="66">
        <v>137000</v>
      </c>
      <c r="F238" s="51"/>
      <c r="G238" s="71">
        <f t="shared" ref="G238:G276" si="13">G237+E238</f>
        <v>-2375552.4700000002</v>
      </c>
      <c r="H238" s="27"/>
    </row>
    <row r="239" spans="1:8" ht="21.75" customHeight="1" x14ac:dyDescent="0.25">
      <c r="A239" s="68">
        <v>44553</v>
      </c>
      <c r="B239" s="47" t="s">
        <v>31</v>
      </c>
      <c r="C239" s="47" t="s">
        <v>181</v>
      </c>
      <c r="D239" s="67" t="s">
        <v>239</v>
      </c>
      <c r="E239" s="66">
        <v>34900</v>
      </c>
      <c r="F239" s="51"/>
      <c r="G239" s="71">
        <f t="shared" si="13"/>
        <v>-2340652.4700000002</v>
      </c>
      <c r="H239" s="27"/>
    </row>
    <row r="240" spans="1:8" ht="21.75" customHeight="1" x14ac:dyDescent="0.25">
      <c r="A240" s="68">
        <v>44553</v>
      </c>
      <c r="B240" s="47" t="s">
        <v>31</v>
      </c>
      <c r="C240" s="47" t="s">
        <v>181</v>
      </c>
      <c r="D240" s="67" t="s">
        <v>240</v>
      </c>
      <c r="E240" s="66">
        <v>500</v>
      </c>
      <c r="F240" s="51"/>
      <c r="G240" s="71">
        <f t="shared" si="13"/>
        <v>-2340152.4700000002</v>
      </c>
      <c r="H240" s="27"/>
    </row>
    <row r="241" spans="1:9" ht="21.75" customHeight="1" x14ac:dyDescent="0.25">
      <c r="A241" s="68">
        <v>44553</v>
      </c>
      <c r="B241" s="47" t="s">
        <v>31</v>
      </c>
      <c r="C241" s="47" t="s">
        <v>181</v>
      </c>
      <c r="D241" s="67" t="s">
        <v>241</v>
      </c>
      <c r="E241" s="66">
        <v>402400</v>
      </c>
      <c r="F241" s="51"/>
      <c r="G241" s="71">
        <f t="shared" si="13"/>
        <v>-1937752.4700000002</v>
      </c>
      <c r="H241" s="27"/>
    </row>
    <row r="242" spans="1:9" ht="21.75" customHeight="1" x14ac:dyDescent="0.25">
      <c r="A242" s="68">
        <v>44553</v>
      </c>
      <c r="B242" s="47" t="s">
        <v>31</v>
      </c>
      <c r="C242" s="47" t="s">
        <v>181</v>
      </c>
      <c r="D242" s="67" t="s">
        <v>242</v>
      </c>
      <c r="E242" s="66">
        <v>18000</v>
      </c>
      <c r="F242" s="51"/>
      <c r="G242" s="71">
        <f t="shared" si="13"/>
        <v>-1919752.4700000002</v>
      </c>
      <c r="H242" s="27"/>
    </row>
    <row r="243" spans="1:9" ht="21.75" customHeight="1" x14ac:dyDescent="0.25">
      <c r="A243" s="68">
        <v>44553</v>
      </c>
      <c r="B243" s="47" t="s">
        <v>31</v>
      </c>
      <c r="C243" s="47" t="s">
        <v>181</v>
      </c>
      <c r="D243" s="67" t="s">
        <v>205</v>
      </c>
      <c r="E243" s="66">
        <v>750</v>
      </c>
      <c r="F243" s="51"/>
      <c r="G243" s="71">
        <f t="shared" si="13"/>
        <v>-1919002.4700000002</v>
      </c>
      <c r="H243" s="27"/>
    </row>
    <row r="244" spans="1:9" ht="50.25" customHeight="1" x14ac:dyDescent="0.25">
      <c r="A244" s="68">
        <v>44554</v>
      </c>
      <c r="B244" s="55"/>
      <c r="C244" s="47"/>
      <c r="D244" s="67" t="s">
        <v>243</v>
      </c>
      <c r="E244" s="66">
        <v>12800</v>
      </c>
      <c r="F244" s="51"/>
      <c r="G244" s="71">
        <f t="shared" si="13"/>
        <v>-1906202.4700000002</v>
      </c>
      <c r="H244" s="27"/>
    </row>
    <row r="245" spans="1:9" ht="44.25" customHeight="1" x14ac:dyDescent="0.25">
      <c r="A245" s="68">
        <v>44554</v>
      </c>
      <c r="B245" s="47"/>
      <c r="C245" s="47"/>
      <c r="D245" s="67" t="s">
        <v>244</v>
      </c>
      <c r="E245" s="66">
        <v>13600</v>
      </c>
      <c r="F245" s="51"/>
      <c r="G245" s="71">
        <f t="shared" si="13"/>
        <v>-1892602.4700000002</v>
      </c>
      <c r="H245" s="27"/>
    </row>
    <row r="246" spans="1:9" ht="36.75" customHeight="1" x14ac:dyDescent="0.25">
      <c r="A246" s="68">
        <v>44554</v>
      </c>
      <c r="B246" s="47"/>
      <c r="C246" s="47"/>
      <c r="D246" s="67" t="s">
        <v>57</v>
      </c>
      <c r="E246" s="66">
        <v>39900</v>
      </c>
      <c r="F246" s="51"/>
      <c r="G246" s="71">
        <f t="shared" si="13"/>
        <v>-1852702.4700000002</v>
      </c>
      <c r="H246" s="27"/>
    </row>
    <row r="247" spans="1:9" ht="45.75" customHeight="1" x14ac:dyDescent="0.25">
      <c r="A247" s="68">
        <v>44554</v>
      </c>
      <c r="B247" s="47"/>
      <c r="C247" s="47"/>
      <c r="D247" s="67" t="s">
        <v>245</v>
      </c>
      <c r="E247" s="66">
        <v>3200</v>
      </c>
      <c r="F247" s="51"/>
      <c r="G247" s="71">
        <f t="shared" si="13"/>
        <v>-1849502.4700000002</v>
      </c>
      <c r="H247" s="27"/>
    </row>
    <row r="248" spans="1:9" ht="27.75" customHeight="1" x14ac:dyDescent="0.25">
      <c r="A248" s="72">
        <v>44557</v>
      </c>
      <c r="B248" s="73" t="s">
        <v>31</v>
      </c>
      <c r="C248" s="47" t="s">
        <v>44</v>
      </c>
      <c r="D248" s="67" t="s">
        <v>184</v>
      </c>
      <c r="E248" s="66">
        <v>56200</v>
      </c>
      <c r="F248" s="51"/>
      <c r="G248" s="71">
        <f t="shared" si="13"/>
        <v>-1793302.4700000002</v>
      </c>
      <c r="H248" s="27"/>
      <c r="I248" t="s">
        <v>246</v>
      </c>
    </row>
    <row r="249" spans="1:9" ht="27.75" customHeight="1" x14ac:dyDescent="0.25">
      <c r="A249" s="72">
        <v>44557</v>
      </c>
      <c r="B249" s="48" t="s">
        <v>91</v>
      </c>
      <c r="C249" s="47" t="s">
        <v>247</v>
      </c>
      <c r="D249" s="67" t="s">
        <v>248</v>
      </c>
      <c r="E249" s="66">
        <v>52900</v>
      </c>
      <c r="F249" s="51"/>
      <c r="G249" s="71">
        <f t="shared" si="13"/>
        <v>-1740402.4700000002</v>
      </c>
      <c r="H249" s="27"/>
    </row>
    <row r="250" spans="1:9" ht="27.75" customHeight="1" x14ac:dyDescent="0.25">
      <c r="A250" s="72">
        <v>44557</v>
      </c>
      <c r="B250" s="47" t="s">
        <v>31</v>
      </c>
      <c r="C250" s="47" t="s">
        <v>247</v>
      </c>
      <c r="D250" s="67" t="s">
        <v>249</v>
      </c>
      <c r="E250" s="66">
        <v>395900</v>
      </c>
      <c r="F250" s="51"/>
      <c r="G250" s="71">
        <f t="shared" si="13"/>
        <v>-1344502.4700000002</v>
      </c>
      <c r="H250" s="27"/>
    </row>
    <row r="251" spans="1:9" ht="27.75" customHeight="1" x14ac:dyDescent="0.25">
      <c r="A251" s="72">
        <v>44557</v>
      </c>
      <c r="B251" s="47" t="s">
        <v>31</v>
      </c>
      <c r="C251" s="47" t="s">
        <v>247</v>
      </c>
      <c r="D251" s="67" t="s">
        <v>250</v>
      </c>
      <c r="E251" s="66">
        <v>1200</v>
      </c>
      <c r="F251" s="51"/>
      <c r="G251" s="71">
        <f t="shared" si="13"/>
        <v>-1343302.4700000002</v>
      </c>
      <c r="H251" s="27"/>
    </row>
    <row r="252" spans="1:9" ht="27.75" customHeight="1" x14ac:dyDescent="0.25">
      <c r="A252" s="72">
        <v>44557</v>
      </c>
      <c r="B252" s="47" t="s">
        <v>31</v>
      </c>
      <c r="C252" s="47" t="s">
        <v>247</v>
      </c>
      <c r="D252" s="67" t="s">
        <v>251</v>
      </c>
      <c r="E252" s="66">
        <v>900</v>
      </c>
      <c r="F252" s="51"/>
      <c r="G252" s="71">
        <f t="shared" si="13"/>
        <v>-1342402.4700000002</v>
      </c>
      <c r="H252" s="27"/>
    </row>
    <row r="253" spans="1:9" ht="27.75" customHeight="1" x14ac:dyDescent="0.25">
      <c r="A253" s="72">
        <v>44557</v>
      </c>
      <c r="B253" s="47" t="s">
        <v>31</v>
      </c>
      <c r="C253" s="47" t="s">
        <v>247</v>
      </c>
      <c r="D253" s="67" t="s">
        <v>35</v>
      </c>
      <c r="E253" s="66">
        <v>2900</v>
      </c>
      <c r="F253" s="51"/>
      <c r="G253" s="71">
        <f t="shared" si="13"/>
        <v>-1339502.4700000002</v>
      </c>
      <c r="H253" s="27"/>
    </row>
    <row r="254" spans="1:9" ht="27.75" customHeight="1" x14ac:dyDescent="0.25">
      <c r="A254" s="72">
        <v>44557</v>
      </c>
      <c r="B254" s="47" t="s">
        <v>31</v>
      </c>
      <c r="C254" s="47" t="s">
        <v>247</v>
      </c>
      <c r="D254" s="67" t="s">
        <v>252</v>
      </c>
      <c r="E254" s="66">
        <v>27900</v>
      </c>
      <c r="F254" s="51"/>
      <c r="G254" s="71">
        <f t="shared" si="13"/>
        <v>-1311602.4700000002</v>
      </c>
      <c r="H254" s="27"/>
    </row>
    <row r="255" spans="1:9" ht="27.75" customHeight="1" x14ac:dyDescent="0.25">
      <c r="A255" s="72">
        <v>44557</v>
      </c>
      <c r="B255" s="47" t="s">
        <v>31</v>
      </c>
      <c r="C255" s="47" t="s">
        <v>247</v>
      </c>
      <c r="D255" s="67" t="s">
        <v>116</v>
      </c>
      <c r="E255" s="66">
        <v>16600</v>
      </c>
      <c r="F255" s="51"/>
      <c r="G255" s="71">
        <f t="shared" si="13"/>
        <v>-1295002.4700000002</v>
      </c>
      <c r="H255" s="27"/>
    </row>
    <row r="256" spans="1:9" ht="27.75" customHeight="1" x14ac:dyDescent="0.25">
      <c r="A256" s="72">
        <v>44557</v>
      </c>
      <c r="B256" s="47" t="s">
        <v>31</v>
      </c>
      <c r="C256" s="47" t="s">
        <v>247</v>
      </c>
      <c r="D256" s="67" t="s">
        <v>122</v>
      </c>
      <c r="E256" s="66">
        <v>9900</v>
      </c>
      <c r="F256" s="51"/>
      <c r="G256" s="71">
        <f t="shared" si="13"/>
        <v>-1285102.4700000002</v>
      </c>
      <c r="H256" s="27"/>
    </row>
    <row r="257" spans="1:8" ht="27.75" customHeight="1" x14ac:dyDescent="0.25">
      <c r="A257" s="72">
        <v>44557</v>
      </c>
      <c r="B257" s="47" t="s">
        <v>31</v>
      </c>
      <c r="C257" s="47" t="s">
        <v>247</v>
      </c>
      <c r="D257" s="67" t="s">
        <v>253</v>
      </c>
      <c r="E257" s="66">
        <v>8700</v>
      </c>
      <c r="F257" s="51"/>
      <c r="G257" s="71">
        <f t="shared" si="13"/>
        <v>-1276402.4700000002</v>
      </c>
      <c r="H257" s="27"/>
    </row>
    <row r="258" spans="1:8" ht="27.75" customHeight="1" x14ac:dyDescent="0.25">
      <c r="A258" s="72">
        <v>44557</v>
      </c>
      <c r="B258" s="47" t="s">
        <v>31</v>
      </c>
      <c r="C258" s="47" t="s">
        <v>247</v>
      </c>
      <c r="D258" s="67" t="s">
        <v>254</v>
      </c>
      <c r="E258" s="66">
        <v>16200</v>
      </c>
      <c r="F258" s="51"/>
      <c r="G258" s="71">
        <f t="shared" si="13"/>
        <v>-1260202.4700000002</v>
      </c>
      <c r="H258" s="27"/>
    </row>
    <row r="259" spans="1:8" ht="27.75" customHeight="1" x14ac:dyDescent="0.25">
      <c r="A259" s="72">
        <v>44557</v>
      </c>
      <c r="B259" s="47" t="s">
        <v>31</v>
      </c>
      <c r="C259" s="47" t="s">
        <v>247</v>
      </c>
      <c r="D259" s="67" t="s">
        <v>227</v>
      </c>
      <c r="E259" s="66">
        <v>129700</v>
      </c>
      <c r="F259" s="51"/>
      <c r="G259" s="71">
        <f t="shared" si="13"/>
        <v>-1130502.4700000002</v>
      </c>
      <c r="H259" s="27"/>
    </row>
    <row r="260" spans="1:8" ht="27.75" customHeight="1" x14ac:dyDescent="0.25">
      <c r="A260" s="72">
        <v>44557</v>
      </c>
      <c r="B260" s="47" t="s">
        <v>31</v>
      </c>
      <c r="C260" s="47" t="s">
        <v>247</v>
      </c>
      <c r="D260" s="67" t="s">
        <v>57</v>
      </c>
      <c r="E260" s="66">
        <v>61600</v>
      </c>
      <c r="F260" s="51"/>
      <c r="G260" s="71">
        <f t="shared" si="13"/>
        <v>-1068902.4700000002</v>
      </c>
      <c r="H260" s="27"/>
    </row>
    <row r="261" spans="1:8" ht="27.75" customHeight="1" x14ac:dyDescent="0.25">
      <c r="A261" s="72">
        <v>44558</v>
      </c>
      <c r="B261" s="47" t="s">
        <v>31</v>
      </c>
      <c r="C261" s="47" t="s">
        <v>247</v>
      </c>
      <c r="D261" s="67" t="s">
        <v>255</v>
      </c>
      <c r="E261" s="66">
        <v>19800</v>
      </c>
      <c r="F261" s="51"/>
      <c r="G261" s="71">
        <f t="shared" si="13"/>
        <v>-1049102.4700000002</v>
      </c>
      <c r="H261" s="27"/>
    </row>
    <row r="262" spans="1:8" ht="27.75" customHeight="1" x14ac:dyDescent="0.25">
      <c r="A262" s="72">
        <v>44558</v>
      </c>
      <c r="B262" s="47" t="s">
        <v>31</v>
      </c>
      <c r="C262" s="47" t="s">
        <v>247</v>
      </c>
      <c r="D262" s="67" t="s">
        <v>243</v>
      </c>
      <c r="E262" s="66">
        <v>13200</v>
      </c>
      <c r="F262" s="51"/>
      <c r="G262" s="71">
        <f t="shared" si="13"/>
        <v>-1035902.4700000002</v>
      </c>
      <c r="H262" s="27"/>
    </row>
    <row r="263" spans="1:8" ht="27.75" customHeight="1" x14ac:dyDescent="0.25">
      <c r="A263" s="72">
        <v>44558</v>
      </c>
      <c r="B263" s="47" t="s">
        <v>31</v>
      </c>
      <c r="C263" s="47" t="s">
        <v>247</v>
      </c>
      <c r="D263" s="67" t="s">
        <v>256</v>
      </c>
      <c r="E263" s="66">
        <v>1600</v>
      </c>
      <c r="F263" s="51"/>
      <c r="G263" s="71">
        <f t="shared" si="13"/>
        <v>-1034302.4700000002</v>
      </c>
      <c r="H263" s="27"/>
    </row>
    <row r="264" spans="1:8" ht="49.5" customHeight="1" x14ac:dyDescent="0.25">
      <c r="A264" s="72">
        <v>44558</v>
      </c>
      <c r="B264" s="47" t="s">
        <v>31</v>
      </c>
      <c r="C264" s="47" t="s">
        <v>247</v>
      </c>
      <c r="D264" s="67" t="s">
        <v>118</v>
      </c>
      <c r="E264" s="66">
        <v>37200</v>
      </c>
      <c r="F264" s="51"/>
      <c r="G264" s="71">
        <f t="shared" si="13"/>
        <v>-997102.4700000002</v>
      </c>
      <c r="H264" s="27"/>
    </row>
    <row r="265" spans="1:8" ht="48.75" customHeight="1" x14ac:dyDescent="0.25">
      <c r="A265" s="72">
        <v>44558</v>
      </c>
      <c r="B265" s="47" t="s">
        <v>31</v>
      </c>
      <c r="C265" s="47" t="s">
        <v>247</v>
      </c>
      <c r="D265" s="67" t="s">
        <v>257</v>
      </c>
      <c r="E265" s="66">
        <v>96800</v>
      </c>
      <c r="F265" s="51"/>
      <c r="G265" s="71">
        <f t="shared" si="13"/>
        <v>-900302.4700000002</v>
      </c>
      <c r="H265" s="27"/>
    </row>
    <row r="266" spans="1:8" ht="43.5" customHeight="1" x14ac:dyDescent="0.25">
      <c r="A266" s="72">
        <v>44558</v>
      </c>
      <c r="B266" s="47" t="s">
        <v>31</v>
      </c>
      <c r="C266" s="47" t="s">
        <v>247</v>
      </c>
      <c r="D266" s="67" t="s">
        <v>200</v>
      </c>
      <c r="E266" s="66">
        <v>51500</v>
      </c>
      <c r="F266" s="51"/>
      <c r="G266" s="71">
        <f t="shared" si="13"/>
        <v>-848802.4700000002</v>
      </c>
      <c r="H266" s="27"/>
    </row>
    <row r="267" spans="1:8" ht="23.25" customHeight="1" x14ac:dyDescent="0.25">
      <c r="A267" s="72">
        <v>44558</v>
      </c>
      <c r="B267" s="47" t="s">
        <v>141</v>
      </c>
      <c r="C267" s="47" t="s">
        <v>44</v>
      </c>
      <c r="D267" s="67" t="s">
        <v>201</v>
      </c>
      <c r="E267" s="66">
        <v>376800</v>
      </c>
      <c r="F267" s="51"/>
      <c r="G267" s="71">
        <f t="shared" si="13"/>
        <v>-472002.4700000002</v>
      </c>
      <c r="H267" s="27"/>
    </row>
    <row r="268" spans="1:8" ht="23.25" customHeight="1" x14ac:dyDescent="0.25">
      <c r="A268" s="72">
        <v>44558</v>
      </c>
      <c r="B268" s="47" t="s">
        <v>141</v>
      </c>
      <c r="C268" s="47" t="s">
        <v>258</v>
      </c>
      <c r="D268" s="67" t="s">
        <v>259</v>
      </c>
      <c r="E268" s="66">
        <v>3000</v>
      </c>
      <c r="F268" s="51"/>
      <c r="G268" s="71">
        <f t="shared" si="13"/>
        <v>-469002.4700000002</v>
      </c>
      <c r="H268" s="27"/>
    </row>
    <row r="269" spans="1:8" ht="23.25" customHeight="1" x14ac:dyDescent="0.25">
      <c r="A269" s="72">
        <v>44558</v>
      </c>
      <c r="B269" s="47" t="s">
        <v>141</v>
      </c>
      <c r="C269" s="47" t="s">
        <v>258</v>
      </c>
      <c r="D269" s="67" t="s">
        <v>260</v>
      </c>
      <c r="E269" s="66">
        <v>3000</v>
      </c>
      <c r="F269" s="51"/>
      <c r="G269" s="71">
        <f t="shared" si="13"/>
        <v>-466002.4700000002</v>
      </c>
      <c r="H269" s="27"/>
    </row>
    <row r="270" spans="1:8" ht="23.25" customHeight="1" x14ac:dyDescent="0.25">
      <c r="A270" s="72">
        <v>44558</v>
      </c>
      <c r="B270" s="47" t="s">
        <v>141</v>
      </c>
      <c r="C270" s="47" t="s">
        <v>258</v>
      </c>
      <c r="D270" s="67" t="s">
        <v>261</v>
      </c>
      <c r="E270" s="66">
        <v>3000</v>
      </c>
      <c r="F270" s="51"/>
      <c r="G270" s="71">
        <f t="shared" si="13"/>
        <v>-463002.4700000002</v>
      </c>
      <c r="H270" s="27"/>
    </row>
    <row r="271" spans="1:8" ht="23.25" customHeight="1" x14ac:dyDescent="0.25">
      <c r="A271" s="72">
        <v>44558</v>
      </c>
      <c r="B271" s="47" t="s">
        <v>141</v>
      </c>
      <c r="C271" s="47" t="s">
        <v>258</v>
      </c>
      <c r="D271" s="67" t="s">
        <v>262</v>
      </c>
      <c r="E271" s="66">
        <v>450</v>
      </c>
      <c r="F271" s="51"/>
      <c r="G271" s="71">
        <f t="shared" si="13"/>
        <v>-462552.4700000002</v>
      </c>
      <c r="H271" s="27"/>
    </row>
    <row r="272" spans="1:8" ht="23.25" customHeight="1" x14ac:dyDescent="0.25">
      <c r="A272" s="72">
        <v>44558</v>
      </c>
      <c r="B272" s="47" t="s">
        <v>141</v>
      </c>
      <c r="C272" s="47" t="s">
        <v>258</v>
      </c>
      <c r="D272" s="67" t="s">
        <v>263</v>
      </c>
      <c r="E272" s="66">
        <v>13600</v>
      </c>
      <c r="F272" s="51"/>
      <c r="G272" s="71">
        <f t="shared" si="13"/>
        <v>-448952.4700000002</v>
      </c>
      <c r="H272" s="27"/>
    </row>
    <row r="273" spans="1:8" ht="23.25" customHeight="1" x14ac:dyDescent="0.25">
      <c r="A273" s="72">
        <v>44558</v>
      </c>
      <c r="B273" s="47" t="s">
        <v>141</v>
      </c>
      <c r="C273" s="47" t="s">
        <v>258</v>
      </c>
      <c r="D273" s="67" t="s">
        <v>41</v>
      </c>
      <c r="E273" s="66">
        <v>400</v>
      </c>
      <c r="F273" s="51"/>
      <c r="G273" s="71">
        <f t="shared" si="13"/>
        <v>-448552.4700000002</v>
      </c>
      <c r="H273" s="27"/>
    </row>
    <row r="274" spans="1:8" ht="23.25" customHeight="1" x14ac:dyDescent="0.25">
      <c r="A274" s="72">
        <v>44559</v>
      </c>
      <c r="B274" s="47" t="s">
        <v>141</v>
      </c>
      <c r="C274" s="47" t="s">
        <v>258</v>
      </c>
      <c r="D274" s="67" t="s">
        <v>264</v>
      </c>
      <c r="E274" s="66">
        <v>500</v>
      </c>
      <c r="F274" s="51"/>
      <c r="G274" s="71">
        <f t="shared" si="13"/>
        <v>-448052.4700000002</v>
      </c>
      <c r="H274" s="27"/>
    </row>
    <row r="275" spans="1:8" ht="23.25" customHeight="1" x14ac:dyDescent="0.25">
      <c r="A275" s="72">
        <v>44559</v>
      </c>
      <c r="B275" s="47" t="s">
        <v>141</v>
      </c>
      <c r="C275" s="47" t="s">
        <v>258</v>
      </c>
      <c r="D275" s="67" t="s">
        <v>265</v>
      </c>
      <c r="E275" s="66">
        <v>1700</v>
      </c>
      <c r="F275" s="51"/>
      <c r="G275" s="71">
        <f t="shared" si="13"/>
        <v>-446352.4700000002</v>
      </c>
      <c r="H275" s="27"/>
    </row>
    <row r="276" spans="1:8" ht="23.25" customHeight="1" x14ac:dyDescent="0.25">
      <c r="A276" s="72">
        <v>44559</v>
      </c>
      <c r="B276" s="47" t="s">
        <v>141</v>
      </c>
      <c r="C276" s="47" t="s">
        <v>258</v>
      </c>
      <c r="D276" s="67" t="s">
        <v>35</v>
      </c>
      <c r="E276" s="66">
        <v>37200</v>
      </c>
      <c r="F276" s="51"/>
      <c r="G276" s="71">
        <f t="shared" si="13"/>
        <v>-409152.4700000002</v>
      </c>
      <c r="H276" s="27"/>
    </row>
    <row r="277" spans="1:8" ht="23.25" customHeight="1" x14ac:dyDescent="0.25">
      <c r="A277" s="72">
        <v>44559</v>
      </c>
      <c r="B277" s="47" t="s">
        <v>141</v>
      </c>
      <c r="C277" s="47" t="s">
        <v>258</v>
      </c>
      <c r="D277" s="67"/>
      <c r="E277" s="66"/>
      <c r="F277" s="51">
        <v>21762.13</v>
      </c>
      <c r="G277" s="71">
        <f>G276-F277</f>
        <v>-430914.60000000021</v>
      </c>
      <c r="H277" s="27"/>
    </row>
    <row r="278" spans="1:8" ht="23.25" customHeight="1" x14ac:dyDescent="0.25">
      <c r="A278" s="72">
        <v>44559</v>
      </c>
      <c r="B278" s="47" t="s">
        <v>141</v>
      </c>
      <c r="C278" s="47" t="s">
        <v>258</v>
      </c>
      <c r="D278" s="67" t="s">
        <v>266</v>
      </c>
      <c r="E278" s="66">
        <v>83300</v>
      </c>
      <c r="F278" s="51"/>
      <c r="G278" s="71">
        <f>G277+E278</f>
        <v>-347614.60000000021</v>
      </c>
      <c r="H278" s="27"/>
    </row>
    <row r="279" spans="1:8" ht="23.25" customHeight="1" x14ac:dyDescent="0.25">
      <c r="A279" s="72">
        <v>44559</v>
      </c>
      <c r="B279" s="47" t="s">
        <v>141</v>
      </c>
      <c r="C279" s="47" t="s">
        <v>258</v>
      </c>
      <c r="D279" s="67" t="s">
        <v>267</v>
      </c>
      <c r="E279" s="66">
        <v>355200</v>
      </c>
      <c r="F279" s="51"/>
      <c r="G279" s="71">
        <f t="shared" ref="G279:G301" si="14">G278+E279</f>
        <v>7585.3999999997905</v>
      </c>
      <c r="H279" s="27"/>
    </row>
    <row r="280" spans="1:8" ht="23.25" customHeight="1" x14ac:dyDescent="0.25">
      <c r="A280" s="72">
        <v>44559</v>
      </c>
      <c r="B280" s="47" t="s">
        <v>141</v>
      </c>
      <c r="C280" s="47" t="s">
        <v>258</v>
      </c>
      <c r="D280" s="67" t="s">
        <v>257</v>
      </c>
      <c r="E280" s="66">
        <v>2200</v>
      </c>
      <c r="F280" s="51"/>
      <c r="G280" s="71">
        <f t="shared" si="14"/>
        <v>9785.3999999997905</v>
      </c>
      <c r="H280" s="27"/>
    </row>
    <row r="281" spans="1:8" ht="23.25" customHeight="1" x14ac:dyDescent="0.25">
      <c r="A281" s="72">
        <v>44559</v>
      </c>
      <c r="B281" s="47" t="s">
        <v>141</v>
      </c>
      <c r="C281" s="47" t="s">
        <v>258</v>
      </c>
      <c r="D281" s="67" t="s">
        <v>200</v>
      </c>
      <c r="E281" s="66">
        <v>1600</v>
      </c>
      <c r="F281" s="51"/>
      <c r="G281" s="71">
        <f t="shared" si="14"/>
        <v>11385.39999999979</v>
      </c>
      <c r="H281" s="27"/>
    </row>
    <row r="282" spans="1:8" ht="23.25" customHeight="1" x14ac:dyDescent="0.25">
      <c r="A282" s="72">
        <v>44559</v>
      </c>
      <c r="B282" s="47" t="s">
        <v>141</v>
      </c>
      <c r="C282" s="47" t="s">
        <v>258</v>
      </c>
      <c r="D282" s="67" t="s">
        <v>201</v>
      </c>
      <c r="E282" s="66">
        <v>8800</v>
      </c>
      <c r="F282" s="51"/>
      <c r="G282" s="71">
        <f t="shared" si="14"/>
        <v>20185.39999999979</v>
      </c>
      <c r="H282" s="27"/>
    </row>
    <row r="283" spans="1:8" ht="23.25" customHeight="1" x14ac:dyDescent="0.25">
      <c r="A283" s="72">
        <v>44559</v>
      </c>
      <c r="B283" s="47" t="s">
        <v>141</v>
      </c>
      <c r="C283" s="47" t="s">
        <v>258</v>
      </c>
      <c r="D283" s="67" t="s">
        <v>202</v>
      </c>
      <c r="E283" s="66">
        <v>42700</v>
      </c>
      <c r="F283" s="51"/>
      <c r="G283" s="71">
        <f t="shared" si="14"/>
        <v>62885.39999999979</v>
      </c>
      <c r="H283" s="27"/>
    </row>
    <row r="284" spans="1:8" ht="23.25" customHeight="1" x14ac:dyDescent="0.25">
      <c r="A284" s="72">
        <v>44559</v>
      </c>
      <c r="B284" s="47" t="s">
        <v>141</v>
      </c>
      <c r="C284" s="47" t="s">
        <v>258</v>
      </c>
      <c r="D284" s="67" t="s">
        <v>268</v>
      </c>
      <c r="E284" s="66">
        <v>1200</v>
      </c>
      <c r="F284" s="51"/>
      <c r="G284" s="71">
        <f t="shared" si="14"/>
        <v>64085.39999999979</v>
      </c>
      <c r="H284" s="27"/>
    </row>
    <row r="285" spans="1:8" ht="23.25" customHeight="1" x14ac:dyDescent="0.25">
      <c r="A285" s="72">
        <v>44559</v>
      </c>
      <c r="B285" s="47" t="s">
        <v>141</v>
      </c>
      <c r="C285" s="47" t="s">
        <v>258</v>
      </c>
      <c r="D285" s="67" t="s">
        <v>269</v>
      </c>
      <c r="E285" s="66">
        <v>103600</v>
      </c>
      <c r="F285" s="51"/>
      <c r="G285" s="71">
        <f t="shared" si="14"/>
        <v>167685.39999999979</v>
      </c>
      <c r="H285" s="27"/>
    </row>
    <row r="286" spans="1:8" ht="23.25" customHeight="1" x14ac:dyDescent="0.25">
      <c r="A286" s="72">
        <v>44560</v>
      </c>
      <c r="B286" s="47" t="s">
        <v>141</v>
      </c>
      <c r="C286" s="47" t="s">
        <v>258</v>
      </c>
      <c r="D286" s="67" t="s">
        <v>270</v>
      </c>
      <c r="E286" s="66">
        <v>4800</v>
      </c>
      <c r="F286" s="51"/>
      <c r="G286" s="71">
        <f t="shared" si="14"/>
        <v>172485.39999999979</v>
      </c>
      <c r="H286" s="27"/>
    </row>
    <row r="287" spans="1:8" ht="23.25" customHeight="1" x14ac:dyDescent="0.25">
      <c r="A287" s="72">
        <v>44560</v>
      </c>
      <c r="B287" s="47" t="s">
        <v>141</v>
      </c>
      <c r="C287" s="47" t="s">
        <v>258</v>
      </c>
      <c r="D287" s="67" t="s">
        <v>213</v>
      </c>
      <c r="E287" s="66">
        <v>14800</v>
      </c>
      <c r="F287" s="51"/>
      <c r="G287" s="71">
        <f t="shared" si="14"/>
        <v>187285.39999999979</v>
      </c>
      <c r="H287" s="27"/>
    </row>
    <row r="288" spans="1:8" ht="23.25" customHeight="1" x14ac:dyDescent="0.25">
      <c r="A288" s="72">
        <v>44560</v>
      </c>
      <c r="B288" s="47" t="s">
        <v>141</v>
      </c>
      <c r="C288" s="47" t="s">
        <v>258</v>
      </c>
      <c r="D288" s="67" t="s">
        <v>214</v>
      </c>
      <c r="E288" s="74">
        <v>6800</v>
      </c>
      <c r="F288" s="51"/>
      <c r="G288" s="71">
        <f t="shared" si="14"/>
        <v>194085.39999999979</v>
      </c>
      <c r="H288" s="27"/>
    </row>
    <row r="289" spans="1:9" ht="23.25" customHeight="1" x14ac:dyDescent="0.25">
      <c r="A289" s="72">
        <v>44560</v>
      </c>
      <c r="B289" s="47" t="s">
        <v>141</v>
      </c>
      <c r="C289" s="47" t="s">
        <v>258</v>
      </c>
      <c r="D289" s="67" t="s">
        <v>271</v>
      </c>
      <c r="E289" s="66">
        <v>2500</v>
      </c>
      <c r="F289" s="51"/>
      <c r="G289" s="71">
        <f t="shared" si="14"/>
        <v>196585.39999999979</v>
      </c>
      <c r="H289" s="27"/>
    </row>
    <row r="290" spans="1:9" ht="23.25" customHeight="1" x14ac:dyDescent="0.25">
      <c r="A290" s="72">
        <v>44560</v>
      </c>
      <c r="B290" s="47" t="s">
        <v>141</v>
      </c>
      <c r="C290" s="47" t="s">
        <v>258</v>
      </c>
      <c r="D290" s="67" t="s">
        <v>272</v>
      </c>
      <c r="E290" s="66">
        <v>27500</v>
      </c>
      <c r="F290" s="51"/>
      <c r="G290" s="71">
        <f t="shared" si="14"/>
        <v>224085.39999999979</v>
      </c>
      <c r="H290" s="27"/>
    </row>
    <row r="291" spans="1:9" ht="23.25" customHeight="1" x14ac:dyDescent="0.25">
      <c r="A291" s="72">
        <v>44560</v>
      </c>
      <c r="B291" s="47" t="s">
        <v>141</v>
      </c>
      <c r="C291" s="47" t="s">
        <v>273</v>
      </c>
      <c r="D291" s="67" t="s">
        <v>274</v>
      </c>
      <c r="E291" s="66">
        <v>1000</v>
      </c>
      <c r="F291" s="51"/>
      <c r="G291" s="71">
        <f t="shared" si="14"/>
        <v>225085.39999999979</v>
      </c>
      <c r="H291" s="27"/>
    </row>
    <row r="292" spans="1:9" ht="48.75" customHeight="1" x14ac:dyDescent="0.25">
      <c r="A292" s="72">
        <v>44560</v>
      </c>
      <c r="B292" s="47" t="s">
        <v>141</v>
      </c>
      <c r="C292" s="47" t="s">
        <v>273</v>
      </c>
      <c r="D292" s="67" t="s">
        <v>57</v>
      </c>
      <c r="E292" s="66">
        <v>38000</v>
      </c>
      <c r="F292" s="51"/>
      <c r="G292" s="71">
        <f t="shared" si="14"/>
        <v>263085.39999999979</v>
      </c>
      <c r="H292" s="27"/>
    </row>
    <row r="293" spans="1:9" ht="38.25" customHeight="1" x14ac:dyDescent="0.25">
      <c r="A293" s="72">
        <v>44560</v>
      </c>
      <c r="B293" s="47" t="s">
        <v>141</v>
      </c>
      <c r="C293" s="47" t="s">
        <v>273</v>
      </c>
      <c r="D293" s="67" t="s">
        <v>38</v>
      </c>
      <c r="E293" s="66">
        <v>79300</v>
      </c>
      <c r="F293" s="51"/>
      <c r="G293" s="71">
        <f t="shared" si="14"/>
        <v>342385.39999999979</v>
      </c>
      <c r="H293" s="27"/>
    </row>
    <row r="294" spans="1:9" ht="47.25" customHeight="1" x14ac:dyDescent="0.25">
      <c r="A294" s="72">
        <v>44560</v>
      </c>
      <c r="B294" s="47" t="s">
        <v>141</v>
      </c>
      <c r="C294" s="47" t="s">
        <v>273</v>
      </c>
      <c r="D294" s="67" t="s">
        <v>39</v>
      </c>
      <c r="E294" s="66">
        <v>26800</v>
      </c>
      <c r="F294" s="51"/>
      <c r="G294" s="71">
        <f t="shared" si="14"/>
        <v>369185.39999999979</v>
      </c>
      <c r="H294" s="27"/>
    </row>
    <row r="295" spans="1:9" ht="51" customHeight="1" x14ac:dyDescent="0.25">
      <c r="A295" s="72">
        <v>44560</v>
      </c>
      <c r="B295" s="47" t="s">
        <v>141</v>
      </c>
      <c r="C295" s="47" t="s">
        <v>273</v>
      </c>
      <c r="D295" s="67" t="s">
        <v>275</v>
      </c>
      <c r="E295" s="66">
        <v>397200</v>
      </c>
      <c r="F295" s="51"/>
      <c r="G295" s="71">
        <f t="shared" si="14"/>
        <v>766385.39999999979</v>
      </c>
      <c r="H295" s="27"/>
    </row>
    <row r="296" spans="1:9" ht="46.5" customHeight="1" x14ac:dyDescent="0.25">
      <c r="A296" s="72">
        <v>44561</v>
      </c>
      <c r="B296" s="47" t="s">
        <v>141</v>
      </c>
      <c r="C296" s="47" t="s">
        <v>273</v>
      </c>
      <c r="D296" s="67" t="s">
        <v>118</v>
      </c>
      <c r="E296" s="66">
        <v>52100</v>
      </c>
      <c r="F296" s="51"/>
      <c r="G296" s="71">
        <f t="shared" si="14"/>
        <v>818485.39999999979</v>
      </c>
      <c r="H296" s="27"/>
    </row>
    <row r="297" spans="1:9" ht="59.25" customHeight="1" x14ac:dyDescent="0.25">
      <c r="A297" s="72">
        <v>44561</v>
      </c>
      <c r="B297" s="47" t="s">
        <v>141</v>
      </c>
      <c r="C297" s="47" t="s">
        <v>273</v>
      </c>
      <c r="D297" s="67" t="s">
        <v>40</v>
      </c>
      <c r="E297" s="66">
        <v>500</v>
      </c>
      <c r="F297" s="51"/>
      <c r="G297" s="71">
        <f t="shared" si="14"/>
        <v>818985.39999999979</v>
      </c>
      <c r="H297" s="27"/>
    </row>
    <row r="298" spans="1:9" ht="23.25" customHeight="1" x14ac:dyDescent="0.25">
      <c r="A298" s="72">
        <v>44561</v>
      </c>
      <c r="B298" s="47" t="s">
        <v>141</v>
      </c>
      <c r="C298" s="47" t="s">
        <v>273</v>
      </c>
      <c r="D298" s="67" t="s">
        <v>40</v>
      </c>
      <c r="E298" s="66">
        <v>900</v>
      </c>
      <c r="F298" s="51"/>
      <c r="G298" s="71">
        <f t="shared" si="14"/>
        <v>819885.39999999979</v>
      </c>
      <c r="H298" s="27"/>
    </row>
    <row r="299" spans="1:9" ht="23.25" customHeight="1" x14ac:dyDescent="0.25">
      <c r="A299" s="72">
        <v>44561</v>
      </c>
      <c r="B299" s="47" t="s">
        <v>31</v>
      </c>
      <c r="C299" s="47" t="s">
        <v>276</v>
      </c>
      <c r="D299" s="67" t="s">
        <v>40</v>
      </c>
      <c r="E299" s="66">
        <v>3700</v>
      </c>
      <c r="F299" s="51"/>
      <c r="G299" s="71">
        <f t="shared" si="14"/>
        <v>823585.39999999979</v>
      </c>
      <c r="H299" s="27"/>
    </row>
    <row r="300" spans="1:9" ht="23.25" customHeight="1" x14ac:dyDescent="0.25">
      <c r="A300" s="72">
        <v>44561</v>
      </c>
      <c r="B300" s="47" t="s">
        <v>31</v>
      </c>
      <c r="C300" s="47" t="s">
        <v>276</v>
      </c>
      <c r="D300" s="67" t="s">
        <v>41</v>
      </c>
      <c r="E300" s="66">
        <v>3500</v>
      </c>
      <c r="F300" s="51"/>
      <c r="G300" s="71">
        <f t="shared" si="14"/>
        <v>827085.39999999979</v>
      </c>
      <c r="H300" s="27"/>
    </row>
    <row r="301" spans="1:9" ht="23.25" customHeight="1" x14ac:dyDescent="0.25">
      <c r="A301" s="72">
        <v>44561</v>
      </c>
      <c r="B301" s="47" t="s">
        <v>31</v>
      </c>
      <c r="C301" s="47" t="s">
        <v>276</v>
      </c>
      <c r="D301" s="67" t="s">
        <v>277</v>
      </c>
      <c r="E301" s="66">
        <v>7200</v>
      </c>
      <c r="F301" s="51"/>
      <c r="G301" s="71">
        <f t="shared" si="14"/>
        <v>834285.39999999979</v>
      </c>
      <c r="H301" s="27"/>
    </row>
    <row r="302" spans="1:9" ht="23.25" customHeight="1" x14ac:dyDescent="0.25">
      <c r="A302" s="72">
        <v>44561</v>
      </c>
      <c r="B302" s="47" t="s">
        <v>278</v>
      </c>
      <c r="C302" s="47" t="s">
        <v>279</v>
      </c>
      <c r="D302" s="67"/>
      <c r="E302" s="75"/>
      <c r="F302" s="51">
        <v>12359.12</v>
      </c>
      <c r="G302" s="76">
        <f>G301-F302</f>
        <v>821926.2799999998</v>
      </c>
      <c r="H302" s="27"/>
    </row>
    <row r="303" spans="1:9" ht="27.75" customHeight="1" x14ac:dyDescent="0.25">
      <c r="A303" s="72">
        <v>44561</v>
      </c>
      <c r="B303" s="47"/>
      <c r="C303" s="77" t="s">
        <v>280</v>
      </c>
      <c r="D303" s="78"/>
      <c r="E303" s="79">
        <f>SUM(E9:E302)</f>
        <v>16052525.35</v>
      </c>
      <c r="F303" s="80">
        <f>SUM(F9:F302)</f>
        <v>12392585.530000001</v>
      </c>
      <c r="G303" s="81"/>
      <c r="H303" s="27"/>
    </row>
    <row r="304" spans="1:9" x14ac:dyDescent="0.25">
      <c r="I304" t="s">
        <v>25</v>
      </c>
    </row>
    <row r="306" spans="6:6" x14ac:dyDescent="0.25">
      <c r="F306" s="82"/>
    </row>
  </sheetData>
  <pageMargins left="0.7" right="0.7" top="0.75" bottom="0.75" header="0.3" footer="0.3"/>
  <pageSetup paperSize="9" scale="8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82D6-2B02-472F-BA62-4B105DC315A0}">
  <dimension ref="A1:H13"/>
  <sheetViews>
    <sheetView tabSelected="1" workbookViewId="0">
      <selection activeCell="L12" sqref="L12"/>
    </sheetView>
  </sheetViews>
  <sheetFormatPr baseColWidth="10" defaultColWidth="9.140625" defaultRowHeight="15" x14ac:dyDescent="0.25"/>
  <cols>
    <col min="1" max="1" width="9.85546875" bestFit="1" customWidth="1"/>
    <col min="2" max="2" width="16.7109375" customWidth="1"/>
    <col min="3" max="3" width="23.42578125" customWidth="1"/>
    <col min="4" max="4" width="11.7109375" customWidth="1"/>
    <col min="5" max="5" width="10.85546875" customWidth="1"/>
    <col min="6" max="6" width="10.42578125" customWidth="1"/>
    <col min="7" max="7" width="13" customWidth="1"/>
  </cols>
  <sheetData>
    <row r="1" spans="1:8" ht="15.75" x14ac:dyDescent="0.25">
      <c r="A1" s="179" t="s">
        <v>0</v>
      </c>
      <c r="B1" s="179"/>
      <c r="C1" s="179"/>
      <c r="D1" s="179"/>
      <c r="E1" s="179"/>
      <c r="F1" s="179"/>
      <c r="G1" s="179"/>
    </row>
    <row r="2" spans="1:8" x14ac:dyDescent="0.25">
      <c r="A2" s="180" t="s">
        <v>1</v>
      </c>
      <c r="B2" s="180"/>
      <c r="C2" s="180"/>
      <c r="D2" s="180"/>
      <c r="E2" s="180"/>
      <c r="F2" s="180"/>
      <c r="G2" s="180"/>
    </row>
    <row r="3" spans="1:8" ht="15.75" x14ac:dyDescent="0.25">
      <c r="A3" s="181" t="s">
        <v>2</v>
      </c>
      <c r="B3" s="181"/>
      <c r="C3" s="181"/>
      <c r="D3" s="181"/>
      <c r="E3" s="181"/>
      <c r="F3" s="181"/>
      <c r="G3" s="181"/>
    </row>
    <row r="4" spans="1:8" x14ac:dyDescent="0.25">
      <c r="A4" s="182" t="s">
        <v>3</v>
      </c>
      <c r="B4" s="182"/>
      <c r="C4" s="182"/>
      <c r="D4" s="182"/>
      <c r="E4" s="182"/>
      <c r="F4" s="182"/>
      <c r="G4" s="182"/>
    </row>
    <row r="5" spans="1:8" ht="15.75" x14ac:dyDescent="0.25">
      <c r="A5" s="183" t="s">
        <v>4</v>
      </c>
      <c r="B5" s="183"/>
      <c r="C5" s="183"/>
      <c r="D5" s="183"/>
      <c r="E5" s="183"/>
      <c r="F5" s="183"/>
      <c r="G5" s="183"/>
    </row>
    <row r="6" spans="1:8" x14ac:dyDescent="0.25">
      <c r="A6" s="178">
        <v>44531</v>
      </c>
      <c r="B6" s="178"/>
      <c r="C6" s="178"/>
      <c r="D6" s="178"/>
      <c r="E6" s="178"/>
      <c r="F6" s="178"/>
      <c r="G6" s="178"/>
    </row>
    <row r="7" spans="1:8" x14ac:dyDescent="0.25">
      <c r="A7" s="178" t="s">
        <v>5</v>
      </c>
      <c r="B7" s="178"/>
      <c r="C7" s="178"/>
      <c r="D7" s="178"/>
      <c r="E7" s="178"/>
      <c r="F7" s="178"/>
      <c r="G7" s="178"/>
    </row>
    <row r="8" spans="1:8" x14ac:dyDescent="0.25">
      <c r="A8" s="1" t="s">
        <v>6</v>
      </c>
      <c r="B8" s="2"/>
      <c r="C8" s="2"/>
      <c r="D8" s="2"/>
      <c r="E8" s="2"/>
      <c r="F8" s="3"/>
      <c r="G8" s="4">
        <v>751793.33</v>
      </c>
    </row>
    <row r="9" spans="1:8" x14ac:dyDescent="0.25">
      <c r="A9" s="203"/>
      <c r="B9" s="203" t="s">
        <v>7</v>
      </c>
      <c r="C9" s="203" t="s">
        <v>8</v>
      </c>
      <c r="D9" s="5" t="s">
        <v>9</v>
      </c>
      <c r="E9" s="203" t="s">
        <v>10</v>
      </c>
      <c r="F9" s="203" t="s">
        <v>11</v>
      </c>
      <c r="G9" s="203" t="s">
        <v>12</v>
      </c>
    </row>
    <row r="10" spans="1:8" ht="14.25" customHeight="1" x14ac:dyDescent="0.25">
      <c r="A10" s="203"/>
      <c r="B10" s="203"/>
      <c r="C10" s="203"/>
      <c r="D10" s="6" t="s">
        <v>13</v>
      </c>
      <c r="E10" s="203"/>
      <c r="F10" s="203"/>
      <c r="G10" s="204"/>
    </row>
    <row r="11" spans="1:8" ht="46.5" customHeight="1" x14ac:dyDescent="0.25">
      <c r="A11" s="7">
        <v>44540</v>
      </c>
      <c r="B11" s="8" t="s">
        <v>14</v>
      </c>
      <c r="C11" s="9" t="s">
        <v>15</v>
      </c>
      <c r="D11" s="10"/>
      <c r="E11" s="8"/>
      <c r="F11" s="11">
        <v>67695.83</v>
      </c>
      <c r="G11" s="12">
        <f>G8-F11</f>
        <v>684097.5</v>
      </c>
      <c r="H11" s="13"/>
    </row>
    <row r="12" spans="1:8" ht="36.75" customHeight="1" x14ac:dyDescent="0.25">
      <c r="A12" s="14">
        <v>44561</v>
      </c>
      <c r="B12" s="15" t="s">
        <v>16</v>
      </c>
      <c r="C12" s="15" t="s">
        <v>17</v>
      </c>
      <c r="D12" s="15"/>
      <c r="E12" s="16"/>
      <c r="F12" s="17">
        <v>175</v>
      </c>
      <c r="G12" s="18">
        <f>G11-F12</f>
        <v>683922.5</v>
      </c>
    </row>
    <row r="13" spans="1:8" ht="34.5" customHeight="1" x14ac:dyDescent="0.25">
      <c r="A13" s="19">
        <v>44561</v>
      </c>
      <c r="B13" s="20"/>
      <c r="C13" s="21" t="s">
        <v>18</v>
      </c>
      <c r="D13" s="22"/>
      <c r="E13" s="23"/>
      <c r="F13" s="24">
        <f>SUM(F11:F12)</f>
        <v>67870.83</v>
      </c>
      <c r="G13" s="25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6:G6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REPONIBLE INST. DIC-2021</vt:lpstr>
      <vt:lpstr>APOYO DICIEMBRE-21</vt:lpstr>
      <vt:lpstr>FOMENTO DIC-21</vt:lpstr>
      <vt:lpstr>REFORMA DIC-2021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Valdez</dc:creator>
  <cp:lastModifiedBy>Rafaela Villar</cp:lastModifiedBy>
  <dcterms:created xsi:type="dcterms:W3CDTF">2022-02-22T13:08:56Z</dcterms:created>
  <dcterms:modified xsi:type="dcterms:W3CDTF">2022-02-22T13:32:54Z</dcterms:modified>
</cp:coreProperties>
</file>