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definedNames>
    <definedName name="_xlnm.Print_Area" localSheetId="2">'Estado Financiero'!$A$1:$E$244</definedName>
    <definedName name="_xlnm.Print_Titles" localSheetId="2">'Estado Financiero'!$1:$6</definedName>
  </definedNames>
  <calcPr calcId="162913"/>
</workbook>
</file>

<file path=xl/calcChain.xml><?xml version="1.0" encoding="utf-8"?>
<calcChain xmlns="http://schemas.openxmlformats.org/spreadsheetml/2006/main">
  <c r="C179" i="22" l="1"/>
  <c r="B23" i="22"/>
  <c r="C225" i="22" l="1"/>
  <c r="C25" i="22"/>
  <c r="C164" i="22" l="1"/>
  <c r="C231" i="22" l="1"/>
  <c r="C216" i="22"/>
  <c r="C182" i="22"/>
  <c r="C110" i="22"/>
  <c r="C58" i="22"/>
  <c r="D25" i="22"/>
  <c r="D26" i="22" s="1"/>
  <c r="C233" i="22" l="1"/>
  <c r="D235" i="22" s="1"/>
  <c r="F14" i="32" l="1"/>
  <c r="F15" i="32"/>
  <c r="E16" i="32"/>
  <c r="D16" i="32"/>
  <c r="F13" i="32"/>
  <c r="E48" i="31"/>
  <c r="E43" i="31"/>
  <c r="E32" i="31"/>
  <c r="E21" i="31"/>
  <c r="F16" i="32" l="1"/>
  <c r="E49" i="31"/>
</calcChain>
</file>

<file path=xl/sharedStrings.xml><?xml version="1.0" encoding="utf-8"?>
<sst xmlns="http://schemas.openxmlformats.org/spreadsheetml/2006/main" count="314" uniqueCount="296">
  <si>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</si>
  <si>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</si>
  <si>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</si>
  <si>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</si>
  <si>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</si>
  <si>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</si>
  <si>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</si>
  <si>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</si>
  <si>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</si>
  <si>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</si>
  <si>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</si>
  <si>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</si>
  <si>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</si>
  <si>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</si>
  <si>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</si>
  <si>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</si>
  <si>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</si>
  <si>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</si>
  <si>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</si>
  <si>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</si>
  <si>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</si>
  <si>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</si>
  <si>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</si>
  <si>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</si>
  <si>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</si>
  <si>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</si>
  <si>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</si>
  <si>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</si>
  <si>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</si>
  <si>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</si>
  <si>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</si>
  <si>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</si>
  <si>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</si>
  <si>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</si>
  <si>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</si>
  <si>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</si>
  <si>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</si>
  <si>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</si>
  <si>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</si>
  <si>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</si>
  <si>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</si>
  <si>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</si>
  <si>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</si>
  <si>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</si>
  <si>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</si>
  <si>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</si>
  <si>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</si>
  <si>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</si>
  <si>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</si>
  <si>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</si>
  <si>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</si>
  <si>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</si>
  <si>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</si>
  <si>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</si>
  <si>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</si>
  <si>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</si>
  <si>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</si>
  <si>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</si>
  <si>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</si>
  <si>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</si>
  <si>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</si>
  <si>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</si>
  <si>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</si>
  <si>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</si>
  <si>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</si>
  <si>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</si>
  <si>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</si>
  <si>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</si>
  <si>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</si>
  <si>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</si>
  <si>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</si>
  <si>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</si>
  <si>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</si>
  <si>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</si>
  <si>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</si>
  <si>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</si>
  <si>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</si>
  <si>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</si>
  <si>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</si>
  <si>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</si>
  <si>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</si>
  <si>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</si>
  <si>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</si>
  <si>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</si>
  <si>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</si>
  <si>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</si>
  <si>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</si>
  <si>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</si>
  <si>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</si>
  <si>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</si>
  <si>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</si>
  <si>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</si>
  <si>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</si>
  <si>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</si>
  <si>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</si>
  <si>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</si>
  <si>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</si>
  <si>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</si>
  <si>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</si>
  <si>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</si>
  <si>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</si>
  <si>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</si>
  <si>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</si>
  <si>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</si>
  <si>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</si>
  <si>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</si>
  <si>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</si>
  <si>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</si>
  <si>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</si>
  <si>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</si>
  <si>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</si>
  <si>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</si>
  <si>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</si>
  <si>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</si>
  <si>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</si>
  <si>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</si>
  <si>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</si>
  <si>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</si>
  <si>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</si>
  <si>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</si>
  <si>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</si>
  <si>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</si>
  <si>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</si>
  <si>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</si>
  <si>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</si>
  <si>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</si>
  <si>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</si>
  <si>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</si>
  <si>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</si>
  <si>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</si>
  <si>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</si>
  <si>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</si>
  <si>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</si>
  <si>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</si>
  <si>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</si>
  <si>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</si>
  <si>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</si>
  <si>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</si>
  <si>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</si>
  <si>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</si>
  <si>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</si>
  <si>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</si>
  <si>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</si>
  <si>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</si>
  <si>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</si>
  <si>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</si>
  <si>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</si>
  <si>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</si>
  <si>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</si>
  <si>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</si>
  <si>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</si>
  <si>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</si>
  <si>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</si>
  <si>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</si>
  <si>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</si>
  <si>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</si>
  <si>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</si>
  <si>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</si>
  <si>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</si>
  <si>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</si>
  <si>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</si>
  <si>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</si>
  <si>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</si>
  <si>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</si>
  <si>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</si>
  <si>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</si>
  <si>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</si>
  <si>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</si>
  <si>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</si>
  <si>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</si>
  <si>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</si>
  <si>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</si>
  <si>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</si>
  <si>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</si>
  <si>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</si>
  <si>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</si>
  <si>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</si>
  <si>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</si>
  <si>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</si>
  <si>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</si>
  <si>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</si>
  <si>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</si>
  <si>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</si>
  <si>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</si>
  <si>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</si>
  <si>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</si>
  <si>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</si>
  <si>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</si>
  <si>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</si>
  <si>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</si>
  <si>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</si>
  <si>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</si>
  <si>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</si>
  <si>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</si>
  <si>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</si>
  <si>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</si>
  <si>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</si>
  <si>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</si>
  <si>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</si>
  <si>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</si>
  <si>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2.3.6.2.01-PRODUCTOS DE VIDRIO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</si>
  <si>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</si>
  <si>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</si>
  <si>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</si>
  <si>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</si>
  <si>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</si>
  <si>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</si>
  <si>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</si>
  <si>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</si>
  <si>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</si>
  <si>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</si>
  <si>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</si>
  <si>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</si>
  <si>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</si>
  <si>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</si>
  <si>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</si>
  <si>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</si>
  <si>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</si>
  <si>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</si>
  <si>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</si>
  <si>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</si>
  <si>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</si>
  <si>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</si>
  <si>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</si>
  <si>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</si>
  <si>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</si>
  <si>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</si>
  <si>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</si>
  <si>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</si>
  <si>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</si>
  <si>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</si>
  <si>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</si>
  <si>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</si>
  <si>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</si>
  <si>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</si>
  <si>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</si>
  <si>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</si>
  <si>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</si>
  <si>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</si>
  <si>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</si>
  <si>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</si>
  <si>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</si>
  <si>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</si>
  <si>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</si>
  <si>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</si>
  <si>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</si>
  <si>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</si>
  <si>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</si>
  <si>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2.3.9.9.02- BONOS PARA UTILES DIVERSOS</t>
  </si>
  <si>
    <t>NOTAS EXPLICATIVAS:</t>
  </si>
  <si>
    <t xml:space="preserve">1.4.1.2.99- OTRAS TRANSFERENCIAS </t>
  </si>
  <si>
    <t>2.2.8.1.01-GASTOS JUDICIALES</t>
  </si>
  <si>
    <t>2.3.7.2.03-PRODUCTOS QUIMICOS</t>
  </si>
  <si>
    <t>2.7.2.9.01-OBRAS EN PLANTAS INDUSTRIALES</t>
  </si>
  <si>
    <t>2.2.4.2.01- FLETES</t>
  </si>
  <si>
    <t>2.4.1.4.02- BECAS EXTRANJERAS</t>
  </si>
  <si>
    <t>LICDA. JOSELYN CONTRERAS</t>
  </si>
  <si>
    <t xml:space="preserve">Contadora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</si>
  <si>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</si>
  <si>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</si>
  <si>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</si>
  <si>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</si>
  <si>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</si>
  <si>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</si>
  <si>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</si>
  <si>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</si>
  <si>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</si>
  <si>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</si>
  <si>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 xml:space="preserve">gastos operativos. </t>
  </si>
  <si>
    <t>diferentes depto. de este ministerio, ademas de algunas transferencia a distintas regionales para cubrir</t>
  </si>
  <si>
    <t>2.1.5.4.01- CONTRIBUCIONES AL PLAN DE RETIRO COMPLEMENTARIO</t>
  </si>
  <si>
    <t>2.2.8.8.03- TASAS</t>
  </si>
  <si>
    <t>2.2.8.6.04- ACTUACIONES ARTISTICAS</t>
  </si>
  <si>
    <t>2.2.8.7.06- OTROS SERVICIOS TECNICOS PROFESIONALES</t>
  </si>
  <si>
    <t>de rehabilitacion, reconstrución y mantenimiento de caminos en diferentes comunidades.</t>
  </si>
  <si>
    <t xml:space="preserve">General de Aduanas como pago correspondiente a nuestra institucion referente a despacho provicional de arroz </t>
  </si>
  <si>
    <t>y a la Junta Agroempresarial Dominicana.</t>
  </si>
  <si>
    <t xml:space="preserve">2- Con el objetal 2.3.9.9.01 se hicieron varios  cheques para reposición de fondos y cheque liquidables de  </t>
  </si>
  <si>
    <t xml:space="preserve">3- Con el objetal 2.4.1.6.05 se hicieron varios cheques como aporte  a la Federacion de Párceleros Gregorio Luperon </t>
  </si>
  <si>
    <r>
      <t xml:space="preserve">4- Con el objetal 2.4.2.2.02 se hizo una transferencia  por un valor  de </t>
    </r>
    <r>
      <rPr>
        <b/>
        <sz val="12"/>
        <rFont val="Calibri"/>
        <family val="2"/>
        <scheme val="minor"/>
      </rPr>
      <t>RD$ 10,878,891.73</t>
    </r>
    <r>
      <rPr>
        <sz val="12"/>
        <rFont val="Calibri"/>
        <family val="2"/>
        <scheme val="minor"/>
      </rPr>
      <t xml:space="preserve"> a la Dirección   </t>
    </r>
  </si>
  <si>
    <t xml:space="preserve">5- Con el objetal 2.7.2.4.01 se hicieron varios cheque  como pagos  para  los trabajos </t>
  </si>
  <si>
    <r>
      <t xml:space="preserve">1-Con el objetal 1.6.4.1.06 se recibieron ingresos por valor </t>
    </r>
    <r>
      <rPr>
        <b/>
        <sz val="11"/>
        <rFont val="Calibri"/>
        <family val="2"/>
        <scheme val="minor"/>
      </rPr>
      <t xml:space="preserve"> RD$ 228,606,466.48</t>
    </r>
    <r>
      <rPr>
        <sz val="11"/>
        <rFont val="Calibri"/>
        <family val="2"/>
        <scheme val="minor"/>
      </rPr>
      <t xml:space="preserve"> generados del pago total</t>
    </r>
  </si>
  <si>
    <t>subastado de las licencias de importaciones de cebollas rojas y ajo, realizado en fecha 3 de noviembre 2017</t>
  </si>
  <si>
    <t>2.3.7.1.04- Gas GLP</t>
  </si>
  <si>
    <t>2.4.1.6.05- TRANSF. CORRIENT. OCACIONALES A ASOC. SIN/FINES DE LUCRO</t>
  </si>
  <si>
    <t>2.1.1.2.09- REMUNERACIONES AL PERSONAL DE CARÁCTER EVENTUAL</t>
  </si>
  <si>
    <t>2.4.5.1.02-OTRAS TRANSF. CORRIENTES A INSTITUC. PUB. FINANC. N/MONETARIA</t>
  </si>
  <si>
    <t>2.3.7.2.99- OTROS PRODUCTOS QUIMICOS Y CONEXOS</t>
  </si>
  <si>
    <t>2.4.1.6.06- TRANSFERENCIAS CORRIENTES A FEDERACIONES DEPORTIVAS</t>
  </si>
  <si>
    <t>2.4.7.2.01-TRANSFERENCIAS CORRIENTES A ORGANISMOS INTERNACIONALES</t>
  </si>
  <si>
    <t>2.6.3.3.01- EQUIPO VETERINARIO</t>
  </si>
  <si>
    <t>2.7.2.4.02- SUPERVISION DE INFRAESTRUCTURA TERRESTREN Y OBRAS ANEXAS</t>
  </si>
  <si>
    <t xml:space="preserve">                         LICDO. SILVESTRE HERNANDEZ                           </t>
  </si>
  <si>
    <t xml:space="preserve">                    Director Departamento de Contabilidad</t>
  </si>
  <si>
    <t>BALANCE CONCILIADO AL  31 DE  MAYO DEL 2018</t>
  </si>
  <si>
    <t>BALANCE AL 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</si>
</sst>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43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43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43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3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43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43" fontId="11" fillId="2" borderId="15" xfId="1" applyFont="1" applyFill="1" applyBorder="1"/>
    <xf numFmtId="43" fontId="11" fillId="2" borderId="7" xfId="1" applyFont="1" applyFill="1" applyBorder="1"/>
    <xf numFmtId="43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6" fillId="2" borderId="0" xfId="0" applyFont="1" applyFill="1"/>
    <xf numFmtId="43" fontId="8" fillId="2" borderId="2" xfId="1" applyFont="1" applyFill="1" applyBorder="1"/>
    <xf numFmtId="43" fontId="8" fillId="2" borderId="0" xfId="1" applyFont="1" applyFill="1"/>
    <xf numFmtId="43" fontId="9" fillId="2" borderId="0" xfId="1" applyFont="1" applyFill="1"/>
    <xf numFmtId="0" fontId="9" fillId="2" borderId="0" xfId="0" applyFont="1" applyFill="1" applyBorder="1"/>
    <xf numFmtId="43" fontId="9" fillId="2" borderId="10" xfId="1" applyFont="1" applyFill="1" applyBorder="1"/>
    <xf numFmtId="0" fontId="8" fillId="2" borderId="0" xfId="0" applyFont="1" applyFill="1" applyBorder="1"/>
    <xf numFmtId="43" fontId="9" fillId="2" borderId="0" xfId="1" applyFont="1" applyFill="1" applyBorder="1"/>
    <xf numFmtId="43" fontId="8" fillId="2" borderId="10" xfId="1" applyFont="1" applyFill="1" applyBorder="1"/>
    <xf numFmtId="43" fontId="17" fillId="2" borderId="0" xfId="1" applyFont="1" applyFill="1" applyBorder="1"/>
    <xf numFmtId="43" fontId="8" fillId="2" borderId="0" xfId="1" applyFont="1" applyFill="1" applyBorder="1"/>
    <xf numFmtId="43" fontId="8" fillId="2" borderId="3" xfId="1" applyFont="1" applyFill="1" applyBorder="1"/>
    <xf numFmtId="0" fontId="16" fillId="2" borderId="0" xfId="0" applyFont="1" applyFill="1" applyBorder="1"/>
    <xf numFmtId="43" fontId="18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43" fontId="7" fillId="2" borderId="8" xfId="1" applyFont="1" applyFill="1" applyBorder="1"/>
    <xf numFmtId="43" fontId="11" fillId="2" borderId="7" xfId="1" applyFont="1" applyFill="1" applyBorder="1" applyAlignment="1">
      <alignment horizontal="left"/>
    </xf>
    <xf numFmtId="43" fontId="7" fillId="2" borderId="11" xfId="0" applyNumberFormat="1" applyFont="1" applyFill="1" applyBorder="1"/>
    <xf numFmtId="0" fontId="1" fillId="2" borderId="0" xfId="0" applyFont="1" applyFill="1"/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43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43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43" fontId="11" fillId="2" borderId="21" xfId="1" applyFont="1" applyFill="1" applyBorder="1" applyAlignment="1">
      <alignment horizontal="left"/>
    </xf>
    <xf numFmtId="43" fontId="7" fillId="2" borderId="21" xfId="1" applyFont="1" applyFill="1" applyBorder="1" applyAlignment="1">
      <alignment horizontal="right"/>
    </xf>
    <xf numFmtId="43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43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43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43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43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43" fontId="7" fillId="2" borderId="24" xfId="1" applyFont="1" applyFill="1" applyBorder="1"/>
    <xf numFmtId="43" fontId="11" fillId="2" borderId="7" xfId="0" applyNumberFormat="1" applyFont="1" applyFill="1" applyBorder="1"/>
    <xf numFmtId="43" fontId="7" fillId="2" borderId="5" xfId="0" applyNumberFormat="1" applyFont="1" applyFill="1" applyBorder="1"/>
    <xf numFmtId="0" fontId="18" fillId="2" borderId="0" xfId="0" applyFont="1" applyFill="1" applyBorder="1"/>
    <xf numFmtId="43" fontId="20" fillId="2" borderId="0" xfId="1" applyFont="1" applyFill="1" applyBorder="1"/>
    <xf numFmtId="0" fontId="19" fillId="2" borderId="0" xfId="0" applyFont="1" applyFill="1" applyAlignment="1">
      <alignment horizontal="center"/>
    </xf>
    <xf numFmtId="43" fontId="9" fillId="2" borderId="0" xfId="1" applyFont="1" applyFill="1" applyBorder="1" applyAlignment="1">
      <alignment horizontal="left"/>
    </xf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0</xdr:rowOff>
    </xdr:from>
    <xdr:to>
      <xdr:col>6</xdr:col>
      <xdr:colOff>591312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590551</xdr:colOff>
      <xdr:row>0</xdr:row>
      <xdr:rowOff>57150</xdr:rowOff>
    </xdr:from>
    <xdr:to>
      <xdr:col>0</xdr:col>
      <xdr:colOff>1657351</xdr:colOff>
      <xdr:row>5</xdr:row>
      <xdr:rowOff>123825</xdr:rowOff>
    </xdr:to>
    <xdr:pic>
      <xdr:nvPicPr>
        <xdr:cNvPr id="5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90551" y="57150"/>
          <a:ext cx="10668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4" t="s">
        <v>0</v>
      </c>
      <c r="C5" s="84"/>
      <c r="D5" s="84"/>
      <c r="E5" s="84"/>
      <c r="F5" s="84"/>
    </row>
    <row r="6" spans="2:7" s="4" customFormat="1" ht="16.5" customHeight="1" x14ac:dyDescent="0.25">
      <c r="B6" s="84" t="s">
        <v>68</v>
      </c>
      <c r="C6" s="84"/>
      <c r="D6" s="84"/>
      <c r="E6" s="84"/>
      <c r="F6" s="84"/>
    </row>
    <row r="7" spans="2:7" s="4" customFormat="1" ht="17.25" customHeight="1" x14ac:dyDescent="0.25">
      <c r="B7" s="85" t="s">
        <v>158</v>
      </c>
      <c r="C7" s="85"/>
      <c r="D7" s="85"/>
      <c r="E7" s="85"/>
      <c r="F7" s="85"/>
    </row>
    <row r="8" spans="2:7" s="4" customFormat="1" ht="18.75" x14ac:dyDescent="0.25">
      <c r="B8" s="86" t="s">
        <v>69</v>
      </c>
      <c r="C8" s="86"/>
      <c r="D8" s="86"/>
      <c r="E8" s="86"/>
      <c r="F8" s="86"/>
    </row>
    <row r="9" spans="2:7" ht="18.75" x14ac:dyDescent="0.3">
      <c r="B9" s="87" t="s">
        <v>244</v>
      </c>
      <c r="C9" s="87"/>
      <c r="D9" s="87"/>
      <c r="E9" s="87"/>
      <c r="F9" s="87"/>
    </row>
    <row r="10" spans="2:7" ht="18.75" x14ac:dyDescent="0.3">
      <c r="B10" s="83">
        <v>42825</v>
      </c>
      <c r="C10" s="83"/>
      <c r="D10" s="83"/>
      <c r="E10" s="83"/>
      <c r="F10" s="83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2" t="s">
        <v>71</v>
      </c>
      <c r="C12" s="20" t="s">
        <v>65</v>
      </c>
      <c r="D12" s="19" t="s">
        <v>66</v>
      </c>
      <c r="E12" s="19" t="s">
        <v>157</v>
      </c>
      <c r="F12" s="20" t="s">
        <v>67</v>
      </c>
      <c r="G12" s="16"/>
    </row>
    <row r="13" spans="2:7" ht="21.75" customHeight="1" x14ac:dyDescent="0.25">
      <c r="B13" s="18"/>
      <c r="C13" s="27" t="s">
        <v>63</v>
      </c>
      <c r="D13" s="53">
        <v>2086965.12</v>
      </c>
      <c r="E13" s="76"/>
      <c r="F13" s="77">
        <f>SUM(D13:E13)</f>
        <v>2086965.12</v>
      </c>
      <c r="G13" s="16"/>
    </row>
    <row r="14" spans="2:7" ht="23.25" hidden="1" customHeight="1" x14ac:dyDescent="0.25">
      <c r="B14" s="24" t="s">
        <v>47</v>
      </c>
      <c r="C14" s="26" t="s">
        <v>94</v>
      </c>
      <c r="D14" s="29"/>
      <c r="E14" s="28">
        <v>0</v>
      </c>
      <c r="F14" s="77">
        <f t="shared" ref="F14:F15" si="0">SUM(D14:E14)</f>
        <v>0</v>
      </c>
      <c r="G14" s="16"/>
    </row>
    <row r="15" spans="2:7" ht="23.25" hidden="1" customHeight="1" x14ac:dyDescent="0.25">
      <c r="B15" s="24" t="s">
        <v>223</v>
      </c>
      <c r="C15" s="26" t="s">
        <v>235</v>
      </c>
      <c r="D15" s="29"/>
      <c r="E15" s="17">
        <v>0</v>
      </c>
      <c r="F15" s="25">
        <f t="shared" si="0"/>
        <v>0</v>
      </c>
      <c r="G15" s="16"/>
    </row>
    <row r="16" spans="2:7" ht="24.75" customHeight="1" x14ac:dyDescent="0.3">
      <c r="B16" s="23"/>
      <c r="C16" s="13" t="s">
        <v>64</v>
      </c>
      <c r="D16" s="11">
        <f>SUM(D13:D14)</f>
        <v>2086965.12</v>
      </c>
      <c r="E16" s="55">
        <f>SUM(E14:E15)</f>
        <v>0</v>
      </c>
      <c r="F16" s="78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0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1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8" t="s">
        <v>0</v>
      </c>
      <c r="D4" s="88"/>
      <c r="E4" s="88"/>
    </row>
    <row r="5" spans="3:5" s="4" customFormat="1" ht="16.5" customHeight="1" x14ac:dyDescent="0.25">
      <c r="C5" s="84" t="s">
        <v>68</v>
      </c>
      <c r="D5" s="84"/>
      <c r="E5" s="84"/>
    </row>
    <row r="6" spans="3:5" s="4" customFormat="1" ht="17.25" customHeight="1" x14ac:dyDescent="0.25">
      <c r="C6" s="85" t="s">
        <v>158</v>
      </c>
      <c r="D6" s="85"/>
      <c r="E6" s="85"/>
    </row>
    <row r="7" spans="3:5" s="4" customFormat="1" ht="18.75" x14ac:dyDescent="0.25">
      <c r="C7" s="86" t="s">
        <v>70</v>
      </c>
      <c r="D7" s="86"/>
      <c r="E7" s="86"/>
    </row>
    <row r="8" spans="3:5" ht="18.75" x14ac:dyDescent="0.3">
      <c r="C8" s="87" t="s">
        <v>234</v>
      </c>
      <c r="D8" s="87"/>
      <c r="E8" s="87"/>
    </row>
    <row r="9" spans="3:5" ht="18.75" x14ac:dyDescent="0.3">
      <c r="C9" s="83">
        <v>42794</v>
      </c>
      <c r="D9" s="83"/>
      <c r="E9" s="83"/>
    </row>
    <row r="10" spans="3:5" ht="13.5" thickBot="1" x14ac:dyDescent="0.25">
      <c r="C10" s="33"/>
      <c r="D10" s="15"/>
      <c r="E10" s="15" t="s">
        <v>149</v>
      </c>
    </row>
    <row r="11" spans="3:5" ht="28.5" customHeight="1" thickBot="1" x14ac:dyDescent="0.25">
      <c r="C11" s="22" t="s">
        <v>71</v>
      </c>
      <c r="D11" s="32" t="s">
        <v>73</v>
      </c>
      <c r="E11" s="31" t="s">
        <v>72</v>
      </c>
    </row>
    <row r="12" spans="3:5" ht="19.5" hidden="1" customHeight="1" x14ac:dyDescent="0.25">
      <c r="C12" s="61"/>
      <c r="D12" s="7" t="s">
        <v>74</v>
      </c>
      <c r="E12" s="62"/>
    </row>
    <row r="13" spans="3:5" ht="18" hidden="1" customHeight="1" x14ac:dyDescent="0.25">
      <c r="C13" s="63" t="s">
        <v>14</v>
      </c>
      <c r="D13" s="5" t="s">
        <v>11</v>
      </c>
      <c r="E13" s="64">
        <v>0</v>
      </c>
    </row>
    <row r="14" spans="3:5" ht="18" hidden="1" customHeight="1" x14ac:dyDescent="0.25">
      <c r="C14" s="63" t="s">
        <v>15</v>
      </c>
      <c r="D14" s="5" t="s">
        <v>10</v>
      </c>
      <c r="E14" s="64">
        <v>0</v>
      </c>
    </row>
    <row r="15" spans="3:5" ht="18" hidden="1" customHeight="1" x14ac:dyDescent="0.25">
      <c r="C15" s="63" t="s">
        <v>23</v>
      </c>
      <c r="D15" s="5" t="s">
        <v>24</v>
      </c>
      <c r="E15" s="64">
        <v>0</v>
      </c>
    </row>
    <row r="16" spans="3:5" ht="18" hidden="1" customHeight="1" x14ac:dyDescent="0.25">
      <c r="C16" s="63" t="s">
        <v>80</v>
      </c>
      <c r="D16" s="5" t="s">
        <v>151</v>
      </c>
      <c r="E16" s="64"/>
    </row>
    <row r="17" spans="3:5" ht="18" hidden="1" customHeight="1" x14ac:dyDescent="0.25">
      <c r="C17" s="63" t="s">
        <v>153</v>
      </c>
      <c r="D17" s="5" t="s">
        <v>152</v>
      </c>
      <c r="E17" s="64"/>
    </row>
    <row r="18" spans="3:5" ht="18" hidden="1" customHeight="1" x14ac:dyDescent="0.25">
      <c r="C18" s="63" t="s">
        <v>25</v>
      </c>
      <c r="D18" s="5" t="s">
        <v>154</v>
      </c>
      <c r="E18" s="64"/>
    </row>
    <row r="19" spans="3:5" ht="18" hidden="1" customHeight="1" x14ac:dyDescent="0.25">
      <c r="C19" s="63" t="s">
        <v>43</v>
      </c>
      <c r="D19" s="5" t="s">
        <v>95</v>
      </c>
      <c r="E19" s="64">
        <v>0</v>
      </c>
    </row>
    <row r="20" spans="3:5" ht="18" hidden="1" customHeight="1" x14ac:dyDescent="0.25">
      <c r="C20" s="63" t="s">
        <v>40</v>
      </c>
      <c r="D20" s="5" t="s">
        <v>39</v>
      </c>
      <c r="E20" s="64">
        <v>0</v>
      </c>
    </row>
    <row r="21" spans="3:5" ht="18" hidden="1" customHeight="1" x14ac:dyDescent="0.25">
      <c r="C21" s="61"/>
      <c r="D21" s="8" t="s">
        <v>3</v>
      </c>
      <c r="E21" s="65">
        <f>SUM(E13:E20)</f>
        <v>0</v>
      </c>
    </row>
    <row r="22" spans="3:5" ht="18" customHeight="1" x14ac:dyDescent="0.25">
      <c r="C22" s="61"/>
      <c r="D22" s="10"/>
      <c r="E22" s="66"/>
    </row>
    <row r="23" spans="3:5" s="16" customFormat="1" ht="18" customHeight="1" x14ac:dyDescent="0.25">
      <c r="C23" s="61"/>
      <c r="D23" s="9" t="s">
        <v>75</v>
      </c>
      <c r="E23" s="62"/>
    </row>
    <row r="24" spans="3:5" s="34" customFormat="1" ht="18" hidden="1" customHeight="1" x14ac:dyDescent="0.25">
      <c r="C24" s="63" t="s">
        <v>37</v>
      </c>
      <c r="D24" s="5" t="s">
        <v>38</v>
      </c>
      <c r="E24" s="64">
        <v>0</v>
      </c>
    </row>
    <row r="25" spans="3:5" s="34" customFormat="1" ht="18" hidden="1" customHeight="1" x14ac:dyDescent="0.25">
      <c r="C25" s="63" t="s">
        <v>150</v>
      </c>
      <c r="D25" s="5" t="s">
        <v>156</v>
      </c>
      <c r="E25" s="64">
        <v>0</v>
      </c>
    </row>
    <row r="26" spans="3:5" s="16" customFormat="1" ht="18" hidden="1" customHeight="1" x14ac:dyDescent="0.25">
      <c r="C26" s="63" t="s">
        <v>44</v>
      </c>
      <c r="D26" s="5" t="s">
        <v>155</v>
      </c>
      <c r="E26" s="64">
        <v>0</v>
      </c>
    </row>
    <row r="27" spans="3:5" s="16" customFormat="1" ht="18" hidden="1" customHeight="1" x14ac:dyDescent="0.25">
      <c r="C27" s="63" t="s">
        <v>81</v>
      </c>
      <c r="D27" s="5" t="s">
        <v>196</v>
      </c>
      <c r="E27" s="64">
        <v>0</v>
      </c>
    </row>
    <row r="28" spans="3:5" s="16" customFormat="1" ht="18" hidden="1" customHeight="1" x14ac:dyDescent="0.25">
      <c r="C28" s="63" t="s">
        <v>82</v>
      </c>
      <c r="D28" s="5" t="s">
        <v>220</v>
      </c>
      <c r="E28" s="64">
        <v>0</v>
      </c>
    </row>
    <row r="29" spans="3:5" s="16" customFormat="1" ht="18" customHeight="1" x14ac:dyDescent="0.25">
      <c r="C29" s="63" t="s">
        <v>12</v>
      </c>
      <c r="D29" s="5" t="s">
        <v>16</v>
      </c>
      <c r="E29" s="64">
        <v>9307</v>
      </c>
    </row>
    <row r="30" spans="3:5" s="16" customFormat="1" ht="18" hidden="1" customHeight="1" x14ac:dyDescent="0.25">
      <c r="C30" s="63" t="s">
        <v>83</v>
      </c>
      <c r="D30" s="5" t="s">
        <v>84</v>
      </c>
      <c r="E30" s="64">
        <v>0</v>
      </c>
    </row>
    <row r="31" spans="3:5" s="16" customFormat="1" ht="18" hidden="1" customHeight="1" x14ac:dyDescent="0.25">
      <c r="C31" s="63" t="s">
        <v>34</v>
      </c>
      <c r="D31" s="5" t="s">
        <v>35</v>
      </c>
      <c r="E31" s="64">
        <v>0</v>
      </c>
    </row>
    <row r="32" spans="3:5" ht="18" customHeight="1" x14ac:dyDescent="0.25">
      <c r="C32" s="67"/>
      <c r="D32" s="8" t="s">
        <v>3</v>
      </c>
      <c r="E32" s="65">
        <f>SUM(E24:E31)</f>
        <v>9307</v>
      </c>
    </row>
    <row r="33" spans="3:5" ht="18" customHeight="1" thickBot="1" x14ac:dyDescent="0.3">
      <c r="C33" s="67"/>
      <c r="D33" s="8"/>
      <c r="E33" s="65"/>
    </row>
    <row r="34" spans="3:5" ht="18" hidden="1" customHeight="1" x14ac:dyDescent="0.25">
      <c r="C34" s="67"/>
      <c r="D34" s="9" t="s">
        <v>76</v>
      </c>
      <c r="E34" s="68"/>
    </row>
    <row r="35" spans="3:5" s="56" customFormat="1" ht="18" hidden="1" customHeight="1" x14ac:dyDescent="0.25">
      <c r="C35" s="73" t="s">
        <v>26</v>
      </c>
      <c r="D35" s="5" t="s">
        <v>27</v>
      </c>
      <c r="E35" s="74">
        <v>0</v>
      </c>
    </row>
    <row r="36" spans="3:5" s="56" customFormat="1" ht="18" hidden="1" customHeight="1" x14ac:dyDescent="0.25">
      <c r="C36" s="73" t="s">
        <v>85</v>
      </c>
      <c r="D36" s="5" t="s">
        <v>215</v>
      </c>
      <c r="E36" s="74">
        <v>0</v>
      </c>
    </row>
    <row r="37" spans="3:5" ht="16.5" hidden="1" thickBot="1" x14ac:dyDescent="0.3">
      <c r="C37" s="69" t="s">
        <v>86</v>
      </c>
      <c r="D37" s="5" t="s">
        <v>87</v>
      </c>
      <c r="E37" s="70">
        <v>0</v>
      </c>
    </row>
    <row r="38" spans="3:5" ht="16.5" hidden="1" thickBot="1" x14ac:dyDescent="0.3">
      <c r="C38" s="69" t="s">
        <v>88</v>
      </c>
      <c r="D38" s="5" t="s">
        <v>89</v>
      </c>
      <c r="E38" s="70">
        <v>0</v>
      </c>
    </row>
    <row r="39" spans="3:5" ht="16.5" hidden="1" thickBot="1" x14ac:dyDescent="0.3">
      <c r="C39" s="69" t="s">
        <v>51</v>
      </c>
      <c r="D39" s="5" t="s">
        <v>185</v>
      </c>
      <c r="E39" s="70">
        <v>0</v>
      </c>
    </row>
    <row r="40" spans="3:5" ht="16.5" hidden="1" thickBot="1" x14ac:dyDescent="0.3">
      <c r="C40" s="71" t="s">
        <v>90</v>
      </c>
      <c r="D40" s="5" t="s">
        <v>170</v>
      </c>
      <c r="E40" s="64">
        <v>0</v>
      </c>
    </row>
    <row r="41" spans="3:5" ht="16.5" hidden="1" thickBot="1" x14ac:dyDescent="0.3">
      <c r="C41" s="71" t="s">
        <v>91</v>
      </c>
      <c r="D41" s="5" t="s">
        <v>217</v>
      </c>
      <c r="E41" s="64">
        <v>0</v>
      </c>
    </row>
    <row r="42" spans="3:5" ht="16.5" hidden="1" thickBot="1" x14ac:dyDescent="0.3">
      <c r="C42" s="71" t="s">
        <v>13</v>
      </c>
      <c r="D42" s="5" t="s">
        <v>6</v>
      </c>
      <c r="E42" s="64">
        <v>0</v>
      </c>
    </row>
    <row r="43" spans="3:5" ht="16.5" hidden="1" thickBot="1" x14ac:dyDescent="0.3">
      <c r="C43" s="71"/>
      <c r="D43" s="8" t="s">
        <v>3</v>
      </c>
      <c r="E43" s="62">
        <f>SUM(E35:E42)</f>
        <v>0</v>
      </c>
    </row>
    <row r="44" spans="3:5" ht="16.5" hidden="1" thickBot="1" x14ac:dyDescent="0.3">
      <c r="C44" s="71"/>
      <c r="D44" s="5"/>
      <c r="E44" s="64"/>
    </row>
    <row r="45" spans="3:5" ht="16.5" hidden="1" thickBot="1" x14ac:dyDescent="0.3">
      <c r="C45" s="71"/>
      <c r="D45" s="9" t="s">
        <v>92</v>
      </c>
      <c r="E45" s="64"/>
    </row>
    <row r="46" spans="3:5" ht="16.5" hidden="1" thickBot="1" x14ac:dyDescent="0.3">
      <c r="C46" s="71" t="s">
        <v>93</v>
      </c>
      <c r="D46" s="5" t="s">
        <v>216</v>
      </c>
      <c r="E46" s="64">
        <v>0</v>
      </c>
    </row>
    <row r="47" spans="3:5" ht="21" hidden="1" customHeight="1" x14ac:dyDescent="0.25">
      <c r="C47" s="71" t="s">
        <v>221</v>
      </c>
      <c r="D47" s="5" t="s">
        <v>222</v>
      </c>
      <c r="E47" s="54">
        <v>0</v>
      </c>
    </row>
    <row r="48" spans="3:5" ht="21" hidden="1" customHeight="1" thickBot="1" x14ac:dyDescent="0.3">
      <c r="C48" s="75"/>
      <c r="D48" s="57" t="s">
        <v>3</v>
      </c>
      <c r="E48" s="72">
        <f>SUM(E46:E47)</f>
        <v>0</v>
      </c>
    </row>
    <row r="49" spans="3:5" ht="20.25" customHeight="1" thickBot="1" x14ac:dyDescent="0.3">
      <c r="C49" s="59"/>
      <c r="D49" s="58" t="s">
        <v>4</v>
      </c>
      <c r="E49" s="60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tabSelected="1" workbookViewId="0">
      <selection activeCell="A111" sqref="A111"/>
    </sheetView>
  </sheetViews>
  <sheetFormatPr baseColWidth="10" defaultRowHeight="15.75" x14ac:dyDescent="0.25"/>
  <cols>
    <col min="1" max="1" width="78.28515625" style="12" customWidth="1"/>
    <col min="2" max="2" width="14.140625" style="4" customWidth="1"/>
    <col min="3" max="3" width="15.5703125" style="4" customWidth="1"/>
    <col min="4" max="4" width="15.140625" style="4" customWidth="1"/>
    <col min="5" max="5" width="1.85546875" style="4" hidden="1" customWidth="1"/>
    <col min="6" max="6" width="11.42578125" style="4"/>
    <col min="7" max="7" width="20.28515625" style="4" customWidth="1"/>
    <col min="8" max="16384" width="11.42578125" style="4"/>
  </cols>
  <sheetData>
    <row r="1" spans="1:5" ht="17.25" x14ac:dyDescent="0.3">
      <c r="A1" s="93" t="s">
        <v>0</v>
      </c>
      <c r="B1" s="93"/>
      <c r="C1" s="93"/>
      <c r="D1" s="93"/>
    </row>
    <row r="2" spans="1:5" ht="17.25" x14ac:dyDescent="0.3">
      <c r="A2" s="93" t="s">
        <v>68</v>
      </c>
      <c r="B2" s="93"/>
      <c r="C2" s="93"/>
      <c r="D2" s="93"/>
    </row>
    <row r="3" spans="1:5" ht="17.25" x14ac:dyDescent="0.3">
      <c r="A3" s="93" t="s">
        <v>158</v>
      </c>
      <c r="B3" s="93"/>
      <c r="C3" s="93"/>
      <c r="D3" s="93"/>
    </row>
    <row r="4" spans="1:5" ht="17.25" x14ac:dyDescent="0.3">
      <c r="A4" s="93" t="s">
        <v>77</v>
      </c>
      <c r="B4" s="93"/>
      <c r="C4" s="93"/>
      <c r="D4" s="93"/>
    </row>
    <row r="5" spans="1:5" ht="18.75" x14ac:dyDescent="0.3">
      <c r="A5" s="83">
        <v>43251</v>
      </c>
      <c r="B5" s="83"/>
      <c r="C5" s="83"/>
      <c r="D5" s="83"/>
      <c r="E5" s="83"/>
    </row>
    <row r="6" spans="1:5" x14ac:dyDescent="0.25">
      <c r="A6" s="89" t="s">
        <v>79</v>
      </c>
      <c r="B6" s="89"/>
      <c r="C6" s="89"/>
      <c r="D6" s="89"/>
    </row>
    <row r="7" spans="1:5" x14ac:dyDescent="0.25">
      <c r="A7" s="81"/>
      <c r="B7" s="81"/>
      <c r="C7" s="81"/>
      <c r="D7" s="81"/>
    </row>
    <row r="8" spans="1:5" ht="16.5" thickBot="1" x14ac:dyDescent="0.3">
      <c r="A8" s="35" t="s">
        <v>295</v>
      </c>
      <c r="B8" s="36"/>
      <c r="C8" s="37"/>
      <c r="D8" s="38">
        <v>674592700.20000005</v>
      </c>
    </row>
    <row r="9" spans="1:5" x14ac:dyDescent="0.25">
      <c r="A9" s="35" t="s">
        <v>7</v>
      </c>
      <c r="B9" s="39"/>
      <c r="C9" s="40"/>
      <c r="D9" s="40"/>
    </row>
    <row r="10" spans="1:5" x14ac:dyDescent="0.25">
      <c r="A10" s="41"/>
      <c r="B10" s="40"/>
      <c r="C10" s="40"/>
      <c r="D10" s="40"/>
    </row>
    <row r="11" spans="1:5" x14ac:dyDescent="0.25">
      <c r="A11" s="41" t="s">
        <v>31</v>
      </c>
      <c r="B11" s="40">
        <v>2379902.5</v>
      </c>
      <c r="C11" s="40"/>
      <c r="D11" s="40"/>
    </row>
    <row r="12" spans="1:5" x14ac:dyDescent="0.25">
      <c r="A12" s="41" t="s">
        <v>260</v>
      </c>
      <c r="B12" s="40">
        <v>465022</v>
      </c>
      <c r="C12" s="40"/>
      <c r="D12" s="40"/>
    </row>
    <row r="13" spans="1:5" hidden="1" x14ac:dyDescent="0.25">
      <c r="A13" s="41" t="s">
        <v>227</v>
      </c>
      <c r="B13" s="40">
        <v>0</v>
      </c>
      <c r="C13" s="40"/>
      <c r="D13" s="40"/>
    </row>
    <row r="14" spans="1:5" x14ac:dyDescent="0.25">
      <c r="A14" s="41" t="s">
        <v>250</v>
      </c>
      <c r="B14" s="40">
        <v>3923200</v>
      </c>
      <c r="C14" s="40"/>
      <c r="D14" s="40"/>
    </row>
    <row r="15" spans="1:5" hidden="1" x14ac:dyDescent="0.25">
      <c r="A15" s="41" t="s">
        <v>48</v>
      </c>
      <c r="B15" s="40"/>
      <c r="C15" s="40"/>
      <c r="D15" s="40"/>
    </row>
    <row r="16" spans="1:5" hidden="1" x14ac:dyDescent="0.25">
      <c r="A16" s="41" t="s">
        <v>227</v>
      </c>
      <c r="B16" s="40"/>
      <c r="C16" s="40"/>
      <c r="D16" s="40"/>
    </row>
    <row r="17" spans="1:4" x14ac:dyDescent="0.25">
      <c r="A17" s="41" t="s">
        <v>212</v>
      </c>
      <c r="B17" s="40">
        <v>42900</v>
      </c>
      <c r="C17" s="40"/>
      <c r="D17" s="40"/>
    </row>
    <row r="18" spans="1:4" x14ac:dyDescent="0.25">
      <c r="A18" s="41" t="s">
        <v>224</v>
      </c>
      <c r="B18" s="40">
        <v>135750</v>
      </c>
      <c r="C18" s="40"/>
      <c r="D18" s="40"/>
    </row>
    <row r="19" spans="1:4" x14ac:dyDescent="0.25">
      <c r="A19" s="41" t="s">
        <v>32</v>
      </c>
      <c r="B19" s="40">
        <v>1371260</v>
      </c>
      <c r="C19" s="40"/>
      <c r="D19" s="40"/>
    </row>
    <row r="20" spans="1:4" x14ac:dyDescent="0.25">
      <c r="A20" s="41" t="s">
        <v>191</v>
      </c>
      <c r="B20" s="40">
        <v>925</v>
      </c>
      <c r="C20" s="40"/>
      <c r="D20" s="40"/>
    </row>
    <row r="21" spans="1:4" x14ac:dyDescent="0.25">
      <c r="A21" s="41" t="s">
        <v>96</v>
      </c>
      <c r="B21" s="44">
        <v>20570</v>
      </c>
      <c r="C21" s="40"/>
      <c r="D21" s="40"/>
    </row>
    <row r="22" spans="1:4" x14ac:dyDescent="0.25">
      <c r="A22" s="41" t="s">
        <v>97</v>
      </c>
      <c r="B22" s="44">
        <v>4000</v>
      </c>
      <c r="C22" s="40"/>
      <c r="D22" s="40"/>
    </row>
    <row r="23" spans="1:4" x14ac:dyDescent="0.25">
      <c r="A23" s="43" t="s">
        <v>213</v>
      </c>
      <c r="B23" s="45">
        <f>SUM(B11:B22)</f>
        <v>8343529.5</v>
      </c>
      <c r="C23" s="40"/>
      <c r="D23" s="40"/>
    </row>
    <row r="24" spans="1:4" x14ac:dyDescent="0.25">
      <c r="A24" s="41" t="s">
        <v>214</v>
      </c>
      <c r="B24" s="44">
        <v>137866.37</v>
      </c>
      <c r="C24" s="39"/>
      <c r="D24" s="40"/>
    </row>
    <row r="25" spans="1:4" ht="16.5" thickBot="1" x14ac:dyDescent="0.3">
      <c r="A25" s="43"/>
      <c r="B25" s="44"/>
      <c r="C25" s="39">
        <f>SUM(B23+B24)</f>
        <v>8481395.8699999992</v>
      </c>
      <c r="D25" s="38">
        <f>SUM(C25)</f>
        <v>8481395.8699999992</v>
      </c>
    </row>
    <row r="26" spans="1:4" x14ac:dyDescent="0.25">
      <c r="A26" s="43" t="s">
        <v>233</v>
      </c>
      <c r="B26" s="40"/>
      <c r="C26" s="40"/>
      <c r="D26" s="39">
        <f>SUM(D8+D25)</f>
        <v>683074096.07000005</v>
      </c>
    </row>
    <row r="27" spans="1:4" x14ac:dyDescent="0.25">
      <c r="A27" s="43"/>
      <c r="B27" s="40"/>
      <c r="C27" s="40"/>
      <c r="D27" s="39"/>
    </row>
    <row r="28" spans="1:4" x14ac:dyDescent="0.25">
      <c r="A28" s="43"/>
      <c r="B28" s="40"/>
      <c r="C28" s="40"/>
      <c r="D28" s="39"/>
    </row>
    <row r="29" spans="1:4" x14ac:dyDescent="0.25">
      <c r="A29" s="35" t="s">
        <v>8</v>
      </c>
      <c r="B29" s="40"/>
      <c r="C29" s="40"/>
      <c r="D29" s="40"/>
    </row>
    <row r="30" spans="1:4" x14ac:dyDescent="0.25">
      <c r="A30" s="43" t="s">
        <v>1</v>
      </c>
      <c r="B30" s="39"/>
      <c r="C30" s="40"/>
      <c r="D30" s="40"/>
    </row>
    <row r="31" spans="1:4" x14ac:dyDescent="0.25">
      <c r="A31" s="41" t="s">
        <v>17</v>
      </c>
      <c r="B31" s="40">
        <v>110976.94</v>
      </c>
      <c r="C31" s="40"/>
      <c r="D31" s="40"/>
    </row>
    <row r="32" spans="1:4" hidden="1" x14ac:dyDescent="0.25">
      <c r="A32" s="41" t="s">
        <v>228</v>
      </c>
      <c r="B32" s="40">
        <v>0</v>
      </c>
      <c r="C32" s="40"/>
      <c r="D32" s="40"/>
    </row>
    <row r="33" spans="1:4" hidden="1" x14ac:dyDescent="0.25">
      <c r="A33" s="41" t="s">
        <v>98</v>
      </c>
      <c r="B33" s="40">
        <v>0</v>
      </c>
      <c r="C33" s="40"/>
      <c r="D33" s="40"/>
    </row>
    <row r="34" spans="1:4" x14ac:dyDescent="0.25">
      <c r="A34" s="41" t="s">
        <v>18</v>
      </c>
      <c r="B34" s="40">
        <v>396000</v>
      </c>
      <c r="C34" s="40"/>
      <c r="D34" s="40"/>
    </row>
    <row r="35" spans="1:4" hidden="1" x14ac:dyDescent="0.25">
      <c r="A35" s="41" t="s">
        <v>245</v>
      </c>
      <c r="B35" s="40"/>
      <c r="C35" s="40"/>
      <c r="D35" s="40"/>
    </row>
    <row r="36" spans="1:4" hidden="1" x14ac:dyDescent="0.25">
      <c r="A36" s="41" t="s">
        <v>236</v>
      </c>
      <c r="B36" s="40"/>
      <c r="C36" s="40"/>
      <c r="D36" s="40"/>
    </row>
    <row r="37" spans="1:4" x14ac:dyDescent="0.25">
      <c r="A37" s="41" t="s">
        <v>28</v>
      </c>
      <c r="B37" s="40">
        <v>1808736</v>
      </c>
      <c r="C37" s="40"/>
      <c r="D37" s="40"/>
    </row>
    <row r="38" spans="1:4" hidden="1" x14ac:dyDescent="0.25">
      <c r="A38" s="41" t="s">
        <v>285</v>
      </c>
      <c r="B38" s="40">
        <v>0</v>
      </c>
      <c r="C38" s="40"/>
      <c r="D38" s="40"/>
    </row>
    <row r="39" spans="1:4" hidden="1" x14ac:dyDescent="0.25">
      <c r="A39" s="41" t="s">
        <v>104</v>
      </c>
      <c r="B39" s="40">
        <v>0</v>
      </c>
      <c r="C39" s="40"/>
      <c r="D39" s="40"/>
    </row>
    <row r="40" spans="1:4" hidden="1" x14ac:dyDescent="0.25">
      <c r="A40" s="41" t="s">
        <v>99</v>
      </c>
      <c r="B40" s="40">
        <v>0</v>
      </c>
      <c r="C40" s="40"/>
      <c r="D40" s="40"/>
    </row>
    <row r="41" spans="1:4" hidden="1" x14ac:dyDescent="0.25">
      <c r="A41" s="41" t="s">
        <v>159</v>
      </c>
      <c r="B41" s="40">
        <v>0</v>
      </c>
      <c r="C41" s="40"/>
      <c r="D41" s="40"/>
    </row>
    <row r="42" spans="1:4" hidden="1" x14ac:dyDescent="0.25">
      <c r="A42" s="41" t="s">
        <v>207</v>
      </c>
      <c r="B42" s="40">
        <v>0</v>
      </c>
      <c r="C42" s="40"/>
      <c r="D42" s="40"/>
    </row>
    <row r="43" spans="1:4" hidden="1" x14ac:dyDescent="0.25">
      <c r="A43" s="41" t="s">
        <v>160</v>
      </c>
      <c r="B43" s="40">
        <v>0</v>
      </c>
      <c r="C43" s="40"/>
      <c r="D43" s="40"/>
    </row>
    <row r="44" spans="1:4" x14ac:dyDescent="0.25">
      <c r="A44" s="41" t="s">
        <v>29</v>
      </c>
      <c r="B44" s="40">
        <v>387208.92</v>
      </c>
      <c r="C44" s="40"/>
      <c r="D44" s="40"/>
    </row>
    <row r="45" spans="1:4" hidden="1" x14ac:dyDescent="0.25">
      <c r="A45" s="41" t="s">
        <v>41</v>
      </c>
      <c r="B45" s="44">
        <v>0</v>
      </c>
      <c r="C45" s="40"/>
      <c r="D45" s="40"/>
    </row>
    <row r="46" spans="1:4" hidden="1" x14ac:dyDescent="0.25">
      <c r="A46" s="41" t="s">
        <v>179</v>
      </c>
      <c r="B46" s="44">
        <v>0</v>
      </c>
      <c r="C46" s="40"/>
      <c r="D46" s="40"/>
    </row>
    <row r="47" spans="1:4" x14ac:dyDescent="0.25">
      <c r="A47" s="41" t="s">
        <v>52</v>
      </c>
      <c r="B47" s="44">
        <v>10000</v>
      </c>
      <c r="C47" s="40"/>
      <c r="D47" s="40"/>
    </row>
    <row r="48" spans="1:4" hidden="1" x14ac:dyDescent="0.25">
      <c r="A48" s="41" t="s">
        <v>263</v>
      </c>
      <c r="B48" s="44">
        <v>0</v>
      </c>
      <c r="C48" s="40"/>
      <c r="D48" s="40"/>
    </row>
    <row r="49" spans="1:4" x14ac:dyDescent="0.25">
      <c r="A49" s="41" t="s">
        <v>100</v>
      </c>
      <c r="B49" s="44">
        <v>26930.59</v>
      </c>
      <c r="C49" s="40"/>
      <c r="D49" s="40"/>
    </row>
    <row r="50" spans="1:4" hidden="1" x14ac:dyDescent="0.25">
      <c r="A50" s="41" t="s">
        <v>180</v>
      </c>
      <c r="B50" s="44">
        <v>0</v>
      </c>
      <c r="C50" s="40"/>
      <c r="D50" s="40"/>
    </row>
    <row r="51" spans="1:4" hidden="1" x14ac:dyDescent="0.25">
      <c r="A51" s="41" t="s">
        <v>188</v>
      </c>
      <c r="B51" s="44">
        <v>0</v>
      </c>
      <c r="C51" s="40"/>
      <c r="D51" s="40"/>
    </row>
    <row r="52" spans="1:4" x14ac:dyDescent="0.25">
      <c r="A52" s="41" t="s">
        <v>101</v>
      </c>
      <c r="B52" s="44">
        <v>26250</v>
      </c>
      <c r="C52" s="40"/>
      <c r="D52" s="40"/>
    </row>
    <row r="53" spans="1:4" hidden="1" x14ac:dyDescent="0.25">
      <c r="A53" s="41" t="s">
        <v>261</v>
      </c>
      <c r="B53" s="44">
        <v>0</v>
      </c>
      <c r="C53" s="40"/>
      <c r="D53" s="40"/>
    </row>
    <row r="54" spans="1:4" x14ac:dyDescent="0.25">
      <c r="A54" s="41" t="s">
        <v>210</v>
      </c>
      <c r="B54" s="44">
        <v>6000</v>
      </c>
      <c r="C54" s="40"/>
      <c r="D54" s="40"/>
    </row>
    <row r="55" spans="1:4" x14ac:dyDescent="0.25">
      <c r="A55" s="41" t="s">
        <v>53</v>
      </c>
      <c r="B55" s="44">
        <v>76038.14</v>
      </c>
      <c r="C55" s="40"/>
      <c r="D55" s="40"/>
    </row>
    <row r="56" spans="1:4" hidden="1" x14ac:dyDescent="0.25">
      <c r="A56" s="41" t="s">
        <v>192</v>
      </c>
      <c r="B56" s="44">
        <v>0</v>
      </c>
      <c r="C56" s="40"/>
      <c r="D56" s="40"/>
    </row>
    <row r="57" spans="1:4" x14ac:dyDescent="0.25">
      <c r="A57" s="41" t="s">
        <v>270</v>
      </c>
      <c r="B57" s="42">
        <v>127419.51</v>
      </c>
      <c r="C57" s="40"/>
      <c r="D57" s="40"/>
    </row>
    <row r="58" spans="1:4" x14ac:dyDescent="0.25">
      <c r="A58" s="41"/>
      <c r="B58" s="44"/>
      <c r="C58" s="39">
        <f>SUM(B31:B57)</f>
        <v>2975560.0999999996</v>
      </c>
      <c r="D58" s="40"/>
    </row>
    <row r="59" spans="1:4" x14ac:dyDescent="0.25">
      <c r="A59" s="41"/>
      <c r="B59" s="44"/>
      <c r="C59" s="39"/>
      <c r="D59" s="40"/>
    </row>
    <row r="60" spans="1:4" x14ac:dyDescent="0.25">
      <c r="A60" s="41"/>
      <c r="B60" s="44"/>
      <c r="C60" s="39"/>
      <c r="D60" s="40"/>
    </row>
    <row r="61" spans="1:4" x14ac:dyDescent="0.25">
      <c r="A61" s="35" t="s">
        <v>2</v>
      </c>
      <c r="B61" s="40"/>
      <c r="C61" s="40"/>
      <c r="D61" s="40"/>
    </row>
    <row r="62" spans="1:4" hidden="1" x14ac:dyDescent="0.25">
      <c r="A62" s="41" t="s">
        <v>229</v>
      </c>
      <c r="B62" s="40">
        <v>0</v>
      </c>
      <c r="C62" s="40"/>
      <c r="D62" s="40"/>
    </row>
    <row r="63" spans="1:4" hidden="1" x14ac:dyDescent="0.25">
      <c r="A63" s="41" t="s">
        <v>197</v>
      </c>
      <c r="B63" s="40">
        <v>0</v>
      </c>
      <c r="C63" s="40"/>
      <c r="D63" s="40"/>
    </row>
    <row r="64" spans="1:4" hidden="1" x14ac:dyDescent="0.25">
      <c r="A64" s="41" t="s">
        <v>218</v>
      </c>
      <c r="B64" s="40">
        <v>0</v>
      </c>
      <c r="C64" s="40"/>
      <c r="D64" s="40"/>
    </row>
    <row r="65" spans="1:4" hidden="1" x14ac:dyDescent="0.25">
      <c r="A65" s="41" t="s">
        <v>171</v>
      </c>
      <c r="B65" s="40">
        <v>0</v>
      </c>
      <c r="C65" s="40"/>
      <c r="D65" s="40"/>
    </row>
    <row r="66" spans="1:4" hidden="1" x14ac:dyDescent="0.25">
      <c r="A66" s="41" t="s">
        <v>172</v>
      </c>
      <c r="B66" s="40">
        <v>0</v>
      </c>
      <c r="C66" s="40"/>
      <c r="D66" s="40"/>
    </row>
    <row r="67" spans="1:4" hidden="1" x14ac:dyDescent="0.25">
      <c r="A67" s="41" t="s">
        <v>102</v>
      </c>
      <c r="B67" s="40">
        <v>0</v>
      </c>
      <c r="C67" s="40"/>
      <c r="D67" s="40"/>
    </row>
    <row r="68" spans="1:4" hidden="1" x14ac:dyDescent="0.25">
      <c r="A68" s="41" t="s">
        <v>173</v>
      </c>
      <c r="B68" s="40">
        <v>0</v>
      </c>
      <c r="C68" s="40"/>
      <c r="D68" s="40"/>
    </row>
    <row r="69" spans="1:4" x14ac:dyDescent="0.25">
      <c r="A69" s="41" t="s">
        <v>19</v>
      </c>
      <c r="B69" s="40">
        <v>255100</v>
      </c>
      <c r="C69" s="40"/>
      <c r="D69" s="40"/>
    </row>
    <row r="70" spans="1:4" x14ac:dyDescent="0.25">
      <c r="A70" s="41" t="s">
        <v>45</v>
      </c>
      <c r="B70" s="40">
        <v>7300.61</v>
      </c>
      <c r="C70" s="40"/>
      <c r="D70" s="40"/>
    </row>
    <row r="71" spans="1:4" x14ac:dyDescent="0.25">
      <c r="A71" s="41" t="s">
        <v>103</v>
      </c>
      <c r="B71" s="40">
        <v>76659.600000000006</v>
      </c>
      <c r="C71" s="40"/>
      <c r="D71" s="40"/>
    </row>
    <row r="72" spans="1:4" hidden="1" x14ac:dyDescent="0.25">
      <c r="A72" s="41" t="s">
        <v>254</v>
      </c>
      <c r="B72" s="40">
        <v>0</v>
      </c>
      <c r="C72" s="40"/>
      <c r="D72" s="40"/>
    </row>
    <row r="73" spans="1:4" hidden="1" x14ac:dyDescent="0.25">
      <c r="A73" s="41" t="s">
        <v>247</v>
      </c>
      <c r="B73" s="40">
        <v>0</v>
      </c>
      <c r="C73" s="40"/>
      <c r="D73" s="40"/>
    </row>
    <row r="74" spans="1:4" hidden="1" x14ac:dyDescent="0.25">
      <c r="A74" s="41" t="s">
        <v>46</v>
      </c>
      <c r="B74" s="40">
        <v>0</v>
      </c>
      <c r="C74" s="40"/>
      <c r="D74" s="40"/>
    </row>
    <row r="75" spans="1:4" hidden="1" x14ac:dyDescent="0.25">
      <c r="A75" s="41" t="s">
        <v>161</v>
      </c>
      <c r="B75" s="40">
        <v>0</v>
      </c>
      <c r="C75" s="40"/>
      <c r="D75" s="40"/>
    </row>
    <row r="76" spans="1:4" hidden="1" x14ac:dyDescent="0.25">
      <c r="A76" s="41" t="s">
        <v>258</v>
      </c>
      <c r="B76" s="40">
        <v>0</v>
      </c>
      <c r="C76" s="40"/>
      <c r="D76" s="40"/>
    </row>
    <row r="77" spans="1:4" hidden="1" x14ac:dyDescent="0.25">
      <c r="A77" s="41" t="s">
        <v>174</v>
      </c>
      <c r="B77" s="40">
        <v>0</v>
      </c>
      <c r="C77" s="40"/>
      <c r="D77" s="40"/>
    </row>
    <row r="78" spans="1:4" hidden="1" x14ac:dyDescent="0.25">
      <c r="A78" s="41" t="s">
        <v>105</v>
      </c>
      <c r="B78" s="40">
        <v>0</v>
      </c>
      <c r="C78" s="40"/>
      <c r="D78" s="40"/>
    </row>
    <row r="79" spans="1:4" hidden="1" x14ac:dyDescent="0.25">
      <c r="A79" s="41" t="s">
        <v>106</v>
      </c>
      <c r="B79" s="40">
        <v>0</v>
      </c>
      <c r="C79" s="40"/>
      <c r="D79" s="40"/>
    </row>
    <row r="80" spans="1:4" hidden="1" x14ac:dyDescent="0.25">
      <c r="A80" s="41" t="s">
        <v>109</v>
      </c>
      <c r="B80" s="40">
        <v>0</v>
      </c>
      <c r="C80" s="40"/>
      <c r="D80" s="40"/>
    </row>
    <row r="81" spans="1:4" hidden="1" x14ac:dyDescent="0.25">
      <c r="A81" s="41" t="s">
        <v>175</v>
      </c>
      <c r="B81" s="40">
        <v>0</v>
      </c>
      <c r="C81" s="40"/>
      <c r="D81" s="40"/>
    </row>
    <row r="82" spans="1:4" hidden="1" x14ac:dyDescent="0.25">
      <c r="A82" s="41" t="s">
        <v>162</v>
      </c>
      <c r="B82" s="40">
        <v>0</v>
      </c>
      <c r="C82" s="40"/>
      <c r="D82" s="40"/>
    </row>
    <row r="83" spans="1:4" hidden="1" x14ac:dyDescent="0.25">
      <c r="A83" s="41" t="s">
        <v>54</v>
      </c>
      <c r="B83" s="40">
        <v>0</v>
      </c>
      <c r="C83" s="40"/>
      <c r="D83" s="40"/>
    </row>
    <row r="84" spans="1:4" hidden="1" x14ac:dyDescent="0.25">
      <c r="A84" s="41" t="s">
        <v>230</v>
      </c>
      <c r="B84" s="40">
        <v>0</v>
      </c>
      <c r="C84" s="40"/>
      <c r="D84" s="40"/>
    </row>
    <row r="85" spans="1:4" hidden="1" x14ac:dyDescent="0.25">
      <c r="A85" s="41" t="s">
        <v>110</v>
      </c>
      <c r="B85" s="40">
        <v>0</v>
      </c>
      <c r="C85" s="40"/>
      <c r="D85" s="40"/>
    </row>
    <row r="86" spans="1:4" hidden="1" x14ac:dyDescent="0.25">
      <c r="A86" s="41" t="s">
        <v>264</v>
      </c>
      <c r="B86" s="40">
        <v>0</v>
      </c>
      <c r="C86" s="40"/>
      <c r="D86" s="40"/>
    </row>
    <row r="87" spans="1:4" hidden="1" x14ac:dyDescent="0.25">
      <c r="A87" s="41" t="s">
        <v>55</v>
      </c>
      <c r="B87" s="40">
        <v>0</v>
      </c>
      <c r="C87" s="40"/>
      <c r="D87" s="40"/>
    </row>
    <row r="88" spans="1:4" hidden="1" x14ac:dyDescent="0.25">
      <c r="A88" s="41" t="s">
        <v>163</v>
      </c>
      <c r="B88" s="40">
        <v>0</v>
      </c>
      <c r="C88" s="40"/>
      <c r="D88" s="40"/>
    </row>
    <row r="89" spans="1:4" hidden="1" x14ac:dyDescent="0.25">
      <c r="A89" s="41" t="s">
        <v>111</v>
      </c>
      <c r="B89" s="40">
        <v>0</v>
      </c>
      <c r="C89" s="40"/>
      <c r="D89" s="40"/>
    </row>
    <row r="90" spans="1:4" hidden="1" x14ac:dyDescent="0.25">
      <c r="A90" s="41" t="s">
        <v>231</v>
      </c>
      <c r="B90" s="40">
        <v>0</v>
      </c>
      <c r="C90" s="40"/>
      <c r="D90" s="40"/>
    </row>
    <row r="91" spans="1:4" x14ac:dyDescent="0.25">
      <c r="A91" s="41" t="s">
        <v>112</v>
      </c>
      <c r="B91" s="40">
        <v>176016.89</v>
      </c>
      <c r="C91" s="37"/>
      <c r="D91" s="40"/>
    </row>
    <row r="92" spans="1:4" hidden="1" x14ac:dyDescent="0.25">
      <c r="A92" s="41" t="s">
        <v>211</v>
      </c>
      <c r="B92" s="40">
        <v>0</v>
      </c>
      <c r="C92" s="37"/>
      <c r="D92" s="40"/>
    </row>
    <row r="93" spans="1:4" hidden="1" x14ac:dyDescent="0.25">
      <c r="A93" s="41" t="s">
        <v>267</v>
      </c>
      <c r="B93" s="40">
        <v>0</v>
      </c>
      <c r="C93" s="37"/>
      <c r="D93" s="40"/>
    </row>
    <row r="94" spans="1:4" hidden="1" x14ac:dyDescent="0.25">
      <c r="A94" s="41" t="s">
        <v>176</v>
      </c>
      <c r="B94" s="40">
        <v>0</v>
      </c>
      <c r="C94" s="37"/>
      <c r="D94" s="40"/>
    </row>
    <row r="95" spans="1:4" hidden="1" x14ac:dyDescent="0.25">
      <c r="A95" s="41" t="s">
        <v>251</v>
      </c>
      <c r="B95" s="40"/>
      <c r="C95" s="37"/>
      <c r="D95" s="40"/>
    </row>
    <row r="96" spans="1:4" x14ac:dyDescent="0.25">
      <c r="A96" s="41" t="s">
        <v>21</v>
      </c>
      <c r="B96" s="40">
        <v>98161.58</v>
      </c>
      <c r="C96" s="40"/>
      <c r="D96" s="40"/>
    </row>
    <row r="97" spans="1:4" hidden="1" x14ac:dyDescent="0.25">
      <c r="A97" s="41" t="s">
        <v>113</v>
      </c>
      <c r="B97" s="40"/>
      <c r="C97" s="40"/>
      <c r="D97" s="40"/>
    </row>
    <row r="98" spans="1:4" hidden="1" x14ac:dyDescent="0.25">
      <c r="A98" s="41" t="s">
        <v>107</v>
      </c>
      <c r="B98" s="40">
        <v>0</v>
      </c>
      <c r="C98" s="40"/>
      <c r="D98" s="40"/>
    </row>
    <row r="99" spans="1:4" hidden="1" x14ac:dyDescent="0.25">
      <c r="A99" s="41" t="s">
        <v>108</v>
      </c>
      <c r="B99" s="40">
        <v>0</v>
      </c>
      <c r="C99" s="40"/>
      <c r="D99" s="40"/>
    </row>
    <row r="100" spans="1:4" hidden="1" x14ac:dyDescent="0.25">
      <c r="A100" s="41" t="s">
        <v>272</v>
      </c>
      <c r="B100" s="40">
        <v>0</v>
      </c>
      <c r="C100" s="40"/>
      <c r="D100" s="40"/>
    </row>
    <row r="101" spans="1:4" hidden="1" x14ac:dyDescent="0.25">
      <c r="A101" s="41" t="s">
        <v>114</v>
      </c>
      <c r="B101" s="40">
        <v>0</v>
      </c>
      <c r="C101" s="40"/>
      <c r="D101" s="40"/>
    </row>
    <row r="102" spans="1:4" hidden="1" x14ac:dyDescent="0.25">
      <c r="A102" s="41" t="s">
        <v>115</v>
      </c>
      <c r="B102" s="40">
        <v>0</v>
      </c>
      <c r="C102" s="40"/>
      <c r="D102" s="40"/>
    </row>
    <row r="103" spans="1:4" hidden="1" x14ac:dyDescent="0.25">
      <c r="A103" s="41" t="s">
        <v>186</v>
      </c>
      <c r="B103" s="40">
        <v>0</v>
      </c>
      <c r="C103" s="40"/>
      <c r="D103" s="40"/>
    </row>
    <row r="104" spans="1:4" hidden="1" x14ac:dyDescent="0.25">
      <c r="A104" s="41" t="s">
        <v>189</v>
      </c>
      <c r="B104" s="40">
        <v>0</v>
      </c>
      <c r="C104" s="40"/>
      <c r="D104" s="40"/>
    </row>
    <row r="105" spans="1:4" hidden="1" x14ac:dyDescent="0.25">
      <c r="A105" s="41" t="s">
        <v>208</v>
      </c>
      <c r="B105" s="44">
        <v>0</v>
      </c>
      <c r="C105" s="40"/>
      <c r="D105" s="40"/>
    </row>
    <row r="106" spans="1:4" hidden="1" x14ac:dyDescent="0.25">
      <c r="A106" s="41" t="s">
        <v>273</v>
      </c>
      <c r="B106" s="40">
        <v>0</v>
      </c>
      <c r="C106" s="40"/>
      <c r="D106" s="40"/>
    </row>
    <row r="107" spans="1:4" x14ac:dyDescent="0.25">
      <c r="A107" s="41" t="s">
        <v>36</v>
      </c>
      <c r="B107" s="44">
        <v>379196.2</v>
      </c>
      <c r="C107" s="39"/>
      <c r="D107" s="40"/>
    </row>
    <row r="108" spans="1:4" x14ac:dyDescent="0.25">
      <c r="A108" s="41" t="s">
        <v>164</v>
      </c>
      <c r="B108" s="44">
        <v>1750</v>
      </c>
      <c r="C108" s="39"/>
      <c r="D108" s="40"/>
    </row>
    <row r="109" spans="1:4" x14ac:dyDescent="0.25">
      <c r="A109" s="41" t="s">
        <v>271</v>
      </c>
      <c r="B109" s="42">
        <v>12741.95</v>
      </c>
      <c r="C109" s="39"/>
      <c r="D109" s="40"/>
    </row>
    <row r="110" spans="1:4" x14ac:dyDescent="0.25">
      <c r="A110" s="41"/>
      <c r="B110" s="40"/>
      <c r="C110" s="39">
        <f>SUM(B62:B109)</f>
        <v>1006926.8299999998</v>
      </c>
      <c r="D110" s="40"/>
    </row>
    <row r="111" spans="1:4" x14ac:dyDescent="0.25">
      <c r="A111" s="41"/>
      <c r="B111" s="40"/>
      <c r="C111" s="39"/>
      <c r="D111" s="40"/>
    </row>
    <row r="112" spans="1:4" x14ac:dyDescent="0.25">
      <c r="A112" s="35" t="s">
        <v>5</v>
      </c>
      <c r="B112" s="40"/>
      <c r="C112" s="40"/>
      <c r="D112" s="40"/>
    </row>
    <row r="113" spans="1:4" x14ac:dyDescent="0.25">
      <c r="A113" s="41" t="s">
        <v>30</v>
      </c>
      <c r="B113" s="40">
        <v>248809.05</v>
      </c>
      <c r="C113" s="40"/>
      <c r="D113" s="40"/>
    </row>
    <row r="114" spans="1:4" hidden="1" x14ac:dyDescent="0.25">
      <c r="A114" s="41" t="s">
        <v>116</v>
      </c>
      <c r="B114" s="40"/>
      <c r="C114" s="40"/>
      <c r="D114" s="40"/>
    </row>
    <row r="115" spans="1:4" hidden="1" x14ac:dyDescent="0.25">
      <c r="A115" s="41" t="s">
        <v>181</v>
      </c>
      <c r="B115" s="40"/>
      <c r="C115" s="40"/>
      <c r="D115" s="40"/>
    </row>
    <row r="116" spans="1:4" hidden="1" x14ac:dyDescent="0.25">
      <c r="A116" s="41" t="s">
        <v>117</v>
      </c>
      <c r="B116" s="40">
        <v>0</v>
      </c>
      <c r="C116" s="40"/>
      <c r="D116" s="40"/>
    </row>
    <row r="117" spans="1:4" hidden="1" x14ac:dyDescent="0.25">
      <c r="A117" s="41" t="s">
        <v>266</v>
      </c>
      <c r="B117" s="40">
        <v>0</v>
      </c>
      <c r="C117" s="40"/>
      <c r="D117" s="40"/>
    </row>
    <row r="118" spans="1:4" hidden="1" x14ac:dyDescent="0.25">
      <c r="A118" s="41" t="s">
        <v>118</v>
      </c>
      <c r="B118" s="40">
        <v>0</v>
      </c>
      <c r="C118" s="40"/>
      <c r="D118" s="40"/>
    </row>
    <row r="119" spans="1:4" hidden="1" x14ac:dyDescent="0.25">
      <c r="A119" s="41" t="s">
        <v>119</v>
      </c>
      <c r="B119" s="40">
        <v>0</v>
      </c>
      <c r="C119" s="40"/>
      <c r="D119" s="40"/>
    </row>
    <row r="120" spans="1:4" hidden="1" x14ac:dyDescent="0.25">
      <c r="A120" s="41" t="s">
        <v>120</v>
      </c>
      <c r="B120" s="40">
        <v>0</v>
      </c>
      <c r="C120" s="40"/>
      <c r="D120" s="40"/>
    </row>
    <row r="121" spans="1:4" hidden="1" x14ac:dyDescent="0.25">
      <c r="A121" s="41" t="s">
        <v>198</v>
      </c>
      <c r="B121" s="40"/>
      <c r="C121" s="40"/>
      <c r="D121" s="40"/>
    </row>
    <row r="122" spans="1:4" hidden="1" x14ac:dyDescent="0.25">
      <c r="A122" s="41" t="s">
        <v>121</v>
      </c>
      <c r="B122" s="40">
        <v>0</v>
      </c>
      <c r="C122" s="40"/>
      <c r="D122" s="40"/>
    </row>
    <row r="123" spans="1:4" hidden="1" x14ac:dyDescent="0.25">
      <c r="A123" s="41" t="s">
        <v>122</v>
      </c>
      <c r="B123" s="40"/>
      <c r="C123" s="40"/>
      <c r="D123" s="40"/>
    </row>
    <row r="124" spans="1:4" hidden="1" x14ac:dyDescent="0.25">
      <c r="A124" s="41" t="s">
        <v>123</v>
      </c>
      <c r="B124" s="40"/>
      <c r="C124" s="40"/>
      <c r="D124" s="40"/>
    </row>
    <row r="125" spans="1:4" hidden="1" x14ac:dyDescent="0.25">
      <c r="A125" s="41" t="s">
        <v>56</v>
      </c>
      <c r="B125" s="40"/>
      <c r="C125" s="40"/>
      <c r="D125" s="40"/>
    </row>
    <row r="126" spans="1:4" hidden="1" x14ac:dyDescent="0.25">
      <c r="A126" s="41" t="s">
        <v>262</v>
      </c>
      <c r="B126" s="40">
        <v>0</v>
      </c>
      <c r="C126" s="40"/>
      <c r="D126" s="40"/>
    </row>
    <row r="127" spans="1:4" hidden="1" x14ac:dyDescent="0.25">
      <c r="A127" s="41" t="s">
        <v>225</v>
      </c>
      <c r="B127" s="40">
        <v>0</v>
      </c>
      <c r="C127" s="40"/>
      <c r="D127" s="40"/>
    </row>
    <row r="128" spans="1:4" hidden="1" x14ac:dyDescent="0.25">
      <c r="A128" s="41" t="s">
        <v>199</v>
      </c>
      <c r="B128" s="40">
        <v>0</v>
      </c>
      <c r="C128" s="40"/>
      <c r="D128" s="40"/>
    </row>
    <row r="129" spans="1:4" hidden="1" x14ac:dyDescent="0.25">
      <c r="A129" s="41" t="s">
        <v>184</v>
      </c>
      <c r="B129" s="40">
        <v>0</v>
      </c>
      <c r="C129" s="40"/>
      <c r="D129" s="40"/>
    </row>
    <row r="130" spans="1:4" hidden="1" x14ac:dyDescent="0.25">
      <c r="A130" s="41" t="s">
        <v>203</v>
      </c>
      <c r="B130" s="40">
        <v>0</v>
      </c>
      <c r="C130" s="40"/>
      <c r="D130" s="40"/>
    </row>
    <row r="131" spans="1:4" hidden="1" x14ac:dyDescent="0.25">
      <c r="A131" s="41" t="s">
        <v>124</v>
      </c>
      <c r="B131" s="40">
        <v>0</v>
      </c>
      <c r="C131" s="40"/>
      <c r="D131" s="40"/>
    </row>
    <row r="132" spans="1:4" hidden="1" x14ac:dyDescent="0.25">
      <c r="A132" s="41" t="s">
        <v>237</v>
      </c>
      <c r="B132" s="40"/>
      <c r="C132" s="40"/>
      <c r="D132" s="40"/>
    </row>
    <row r="133" spans="1:4" hidden="1" x14ac:dyDescent="0.25">
      <c r="A133" s="41" t="s">
        <v>182</v>
      </c>
      <c r="B133" s="40"/>
      <c r="C133" s="40"/>
      <c r="D133" s="40"/>
    </row>
    <row r="134" spans="1:4" hidden="1" x14ac:dyDescent="0.25">
      <c r="A134" s="41" t="s">
        <v>200</v>
      </c>
      <c r="B134" s="40">
        <v>0</v>
      </c>
      <c r="C134" s="40"/>
      <c r="D134" s="40"/>
    </row>
    <row r="135" spans="1:4" hidden="1" x14ac:dyDescent="0.25">
      <c r="A135" s="41" t="s">
        <v>190</v>
      </c>
      <c r="B135" s="40">
        <v>0</v>
      </c>
      <c r="C135" s="40"/>
      <c r="D135" s="40"/>
    </row>
    <row r="136" spans="1:4" hidden="1" x14ac:dyDescent="0.25">
      <c r="A136" s="41" t="s">
        <v>265</v>
      </c>
      <c r="B136" s="40">
        <v>0</v>
      </c>
      <c r="C136" s="40"/>
      <c r="D136" s="40"/>
    </row>
    <row r="137" spans="1:4" hidden="1" x14ac:dyDescent="0.25">
      <c r="A137" s="41" t="s">
        <v>125</v>
      </c>
      <c r="B137" s="40">
        <v>0</v>
      </c>
      <c r="C137" s="40"/>
      <c r="D137" s="40"/>
    </row>
    <row r="138" spans="1:4" hidden="1" x14ac:dyDescent="0.25">
      <c r="A138" s="41" t="s">
        <v>57</v>
      </c>
      <c r="B138" s="40"/>
      <c r="C138" s="40"/>
      <c r="D138" s="40"/>
    </row>
    <row r="139" spans="1:4" hidden="1" x14ac:dyDescent="0.25">
      <c r="A139" s="41" t="s">
        <v>232</v>
      </c>
      <c r="B139" s="40"/>
      <c r="C139" s="40"/>
      <c r="D139" s="40"/>
    </row>
    <row r="140" spans="1:4" hidden="1" x14ac:dyDescent="0.25">
      <c r="A140" s="41" t="s">
        <v>126</v>
      </c>
      <c r="B140" s="40"/>
      <c r="C140" s="40"/>
      <c r="D140" s="40"/>
    </row>
    <row r="141" spans="1:4" hidden="1" x14ac:dyDescent="0.25">
      <c r="A141" s="41" t="s">
        <v>165</v>
      </c>
      <c r="B141" s="40"/>
      <c r="C141" s="40"/>
      <c r="D141" s="40"/>
    </row>
    <row r="142" spans="1:4" hidden="1" x14ac:dyDescent="0.25">
      <c r="A142" s="41" t="s">
        <v>183</v>
      </c>
      <c r="B142" s="40">
        <v>0</v>
      </c>
      <c r="C142" s="40"/>
      <c r="D142" s="40"/>
    </row>
    <row r="143" spans="1:4" hidden="1" x14ac:dyDescent="0.25">
      <c r="A143" s="41" t="s">
        <v>240</v>
      </c>
      <c r="B143" s="40"/>
      <c r="C143" s="40"/>
      <c r="D143" s="40"/>
    </row>
    <row r="144" spans="1:4" x14ac:dyDescent="0.25">
      <c r="A144" s="41" t="s">
        <v>58</v>
      </c>
      <c r="B144" s="40">
        <v>6565.29</v>
      </c>
      <c r="C144" s="40"/>
      <c r="D144" s="40"/>
    </row>
    <row r="145" spans="1:4" hidden="1" x14ac:dyDescent="0.25">
      <c r="A145" s="41" t="s">
        <v>127</v>
      </c>
      <c r="B145" s="40">
        <v>0</v>
      </c>
      <c r="C145" s="40"/>
      <c r="D145" s="40"/>
    </row>
    <row r="146" spans="1:4" hidden="1" x14ac:dyDescent="0.25">
      <c r="A146" s="41" t="s">
        <v>283</v>
      </c>
      <c r="B146" s="40">
        <v>0</v>
      </c>
      <c r="C146" s="40"/>
      <c r="D146" s="40"/>
    </row>
    <row r="147" spans="1:4" hidden="1" x14ac:dyDescent="0.25">
      <c r="A147" s="41" t="s">
        <v>201</v>
      </c>
      <c r="B147" s="40"/>
      <c r="C147" s="40"/>
      <c r="D147" s="40"/>
    </row>
    <row r="148" spans="1:4" hidden="1" x14ac:dyDescent="0.25">
      <c r="A148" s="41" t="s">
        <v>202</v>
      </c>
      <c r="B148" s="40"/>
      <c r="C148" s="40"/>
      <c r="D148" s="40"/>
    </row>
    <row r="149" spans="1:4" hidden="1" x14ac:dyDescent="0.25">
      <c r="A149" s="41" t="s">
        <v>193</v>
      </c>
      <c r="B149" s="40"/>
      <c r="C149" s="40"/>
      <c r="D149" s="40"/>
    </row>
    <row r="150" spans="1:4" hidden="1" x14ac:dyDescent="0.25">
      <c r="A150" s="41" t="s">
        <v>252</v>
      </c>
      <c r="B150" s="40">
        <v>0</v>
      </c>
      <c r="C150" s="40"/>
      <c r="D150" s="40"/>
    </row>
    <row r="151" spans="1:4" x14ac:dyDescent="0.25">
      <c r="A151" s="41" t="s">
        <v>241</v>
      </c>
      <c r="B151" s="40">
        <v>214340.25</v>
      </c>
      <c r="C151" s="40"/>
      <c r="D151" s="40"/>
    </row>
    <row r="152" spans="1:4" x14ac:dyDescent="0.25">
      <c r="A152" s="41" t="s">
        <v>59</v>
      </c>
      <c r="B152" s="40">
        <v>880000</v>
      </c>
      <c r="C152" s="40"/>
      <c r="D152" s="40"/>
    </row>
    <row r="153" spans="1:4" hidden="1" x14ac:dyDescent="0.25">
      <c r="A153" s="41" t="s">
        <v>62</v>
      </c>
      <c r="B153" s="40">
        <v>0</v>
      </c>
      <c r="C153" s="40"/>
      <c r="D153" s="40"/>
    </row>
    <row r="154" spans="1:4" hidden="1" x14ac:dyDescent="0.25">
      <c r="A154" s="41" t="s">
        <v>287</v>
      </c>
      <c r="B154" s="40">
        <v>0</v>
      </c>
      <c r="C154" s="40"/>
      <c r="D154" s="40"/>
    </row>
    <row r="155" spans="1:4" hidden="1" x14ac:dyDescent="0.25">
      <c r="A155" s="41" t="s">
        <v>128</v>
      </c>
      <c r="B155" s="40">
        <v>0</v>
      </c>
      <c r="C155" s="40"/>
      <c r="D155" s="40"/>
    </row>
    <row r="156" spans="1:4" hidden="1" x14ac:dyDescent="0.25">
      <c r="A156" s="41" t="s">
        <v>61</v>
      </c>
      <c r="B156" s="40">
        <v>0</v>
      </c>
      <c r="C156" s="40"/>
      <c r="D156" s="40"/>
    </row>
    <row r="157" spans="1:4" hidden="1" x14ac:dyDescent="0.25">
      <c r="A157" s="41" t="s">
        <v>129</v>
      </c>
      <c r="B157" s="40"/>
      <c r="C157" s="40"/>
      <c r="D157" s="40"/>
    </row>
    <row r="158" spans="1:4" hidden="1" x14ac:dyDescent="0.25">
      <c r="A158" s="41" t="s">
        <v>204</v>
      </c>
      <c r="B158" s="40"/>
      <c r="C158" s="40"/>
      <c r="D158" s="40"/>
    </row>
    <row r="159" spans="1:4" hidden="1" x14ac:dyDescent="0.25">
      <c r="A159" s="41" t="s">
        <v>177</v>
      </c>
      <c r="B159" s="40">
        <v>0</v>
      </c>
      <c r="C159" s="40"/>
      <c r="D159" s="40"/>
    </row>
    <row r="160" spans="1:4" hidden="1" x14ac:dyDescent="0.25">
      <c r="A160" s="41" t="s">
        <v>219</v>
      </c>
      <c r="B160" s="40"/>
      <c r="C160" s="40"/>
      <c r="D160" s="40"/>
    </row>
    <row r="161" spans="1:4" hidden="1" x14ac:dyDescent="0.25">
      <c r="A161" s="41" t="s">
        <v>130</v>
      </c>
      <c r="B161" s="40">
        <v>0</v>
      </c>
      <c r="C161" s="40"/>
      <c r="D161" s="40"/>
    </row>
    <row r="162" spans="1:4" x14ac:dyDescent="0.25">
      <c r="A162" s="41" t="s">
        <v>20</v>
      </c>
      <c r="B162" s="44">
        <v>1454221.23</v>
      </c>
      <c r="C162" s="40"/>
      <c r="D162" s="40"/>
    </row>
    <row r="163" spans="1:4" hidden="1" x14ac:dyDescent="0.25">
      <c r="A163" s="41" t="s">
        <v>248</v>
      </c>
      <c r="B163" s="42">
        <v>0</v>
      </c>
      <c r="C163" s="40"/>
      <c r="D163" s="40"/>
    </row>
    <row r="164" spans="1:4" x14ac:dyDescent="0.25">
      <c r="A164" s="41"/>
      <c r="B164" s="40"/>
      <c r="C164" s="39">
        <f>SUM(B113:B163)</f>
        <v>2803935.82</v>
      </c>
      <c r="D164" s="40"/>
    </row>
    <row r="165" spans="1:4" x14ac:dyDescent="0.25">
      <c r="A165" s="41"/>
      <c r="B165" s="40"/>
      <c r="C165" s="39"/>
      <c r="D165" s="40"/>
    </row>
    <row r="166" spans="1:4" x14ac:dyDescent="0.25">
      <c r="A166" s="35" t="s">
        <v>22</v>
      </c>
      <c r="B166" s="40"/>
      <c r="C166" s="40"/>
      <c r="D166" s="40"/>
    </row>
    <row r="167" spans="1:4" hidden="1" x14ac:dyDescent="0.25">
      <c r="A167" s="41" t="s">
        <v>49</v>
      </c>
      <c r="B167" s="40">
        <v>0</v>
      </c>
      <c r="C167" s="40"/>
      <c r="D167" s="40"/>
    </row>
    <row r="168" spans="1:4" x14ac:dyDescent="0.25">
      <c r="A168" s="41" t="s">
        <v>50</v>
      </c>
      <c r="B168" s="40">
        <v>1056056.6000000001</v>
      </c>
      <c r="C168" s="40"/>
      <c r="D168" s="40"/>
    </row>
    <row r="169" spans="1:4" hidden="1" x14ac:dyDescent="0.25">
      <c r="A169" s="41" t="s">
        <v>209</v>
      </c>
      <c r="B169" s="40">
        <v>0</v>
      </c>
      <c r="C169" s="40"/>
      <c r="D169" s="40"/>
    </row>
    <row r="170" spans="1:4" hidden="1" x14ac:dyDescent="0.25">
      <c r="A170" s="41" t="s">
        <v>166</v>
      </c>
      <c r="B170" s="40">
        <v>0</v>
      </c>
      <c r="C170" s="40"/>
      <c r="D170" s="40"/>
    </row>
    <row r="171" spans="1:4" hidden="1" x14ac:dyDescent="0.25">
      <c r="A171" s="41" t="s">
        <v>255</v>
      </c>
      <c r="B171" s="40">
        <v>0</v>
      </c>
      <c r="C171" s="40"/>
      <c r="D171" s="40"/>
    </row>
    <row r="172" spans="1:4" hidden="1" x14ac:dyDescent="0.25">
      <c r="A172" s="41" t="s">
        <v>33</v>
      </c>
      <c r="B172" s="40">
        <v>0</v>
      </c>
      <c r="C172" s="40"/>
      <c r="D172" s="40"/>
    </row>
    <row r="173" spans="1:4" x14ac:dyDescent="0.25">
      <c r="A173" s="41" t="s">
        <v>284</v>
      </c>
      <c r="B173" s="44">
        <v>12890455</v>
      </c>
      <c r="C173" s="40"/>
      <c r="D173" s="40"/>
    </row>
    <row r="174" spans="1:4" hidden="1" x14ac:dyDescent="0.25">
      <c r="A174" s="41" t="s">
        <v>288</v>
      </c>
      <c r="B174" s="44">
        <v>0</v>
      </c>
      <c r="C174" s="40"/>
      <c r="D174" s="40"/>
    </row>
    <row r="175" spans="1:4" hidden="1" x14ac:dyDescent="0.25">
      <c r="A175" s="41" t="s">
        <v>259</v>
      </c>
      <c r="B175" s="44">
        <v>0</v>
      </c>
      <c r="C175" s="40"/>
      <c r="D175" s="40"/>
    </row>
    <row r="176" spans="1:4" x14ac:dyDescent="0.25">
      <c r="A176" s="41" t="s">
        <v>286</v>
      </c>
      <c r="B176" s="42">
        <v>27034346.879999999</v>
      </c>
      <c r="C176" s="40"/>
      <c r="D176" s="40"/>
    </row>
    <row r="177" spans="1:5" hidden="1" x14ac:dyDescent="0.25">
      <c r="A177" s="41" t="s">
        <v>289</v>
      </c>
      <c r="B177" s="44">
        <v>0</v>
      </c>
      <c r="C177" s="40"/>
      <c r="D177" s="40"/>
    </row>
    <row r="178" spans="1:5" hidden="1" x14ac:dyDescent="0.25">
      <c r="A178" s="41" t="s">
        <v>60</v>
      </c>
      <c r="B178" s="42">
        <v>0</v>
      </c>
      <c r="C178" s="39"/>
      <c r="D178" s="40"/>
    </row>
    <row r="179" spans="1:5" x14ac:dyDescent="0.25">
      <c r="A179" s="41"/>
      <c r="B179" s="44"/>
      <c r="C179" s="47">
        <f>SUM(B168:B178)</f>
        <v>40980858.479999997</v>
      </c>
      <c r="D179" s="40"/>
    </row>
    <row r="180" spans="1:5" hidden="1" x14ac:dyDescent="0.25">
      <c r="A180" s="35" t="s">
        <v>22</v>
      </c>
      <c r="B180" s="44"/>
      <c r="C180" s="47"/>
      <c r="D180" s="40"/>
    </row>
    <row r="181" spans="1:5" hidden="1" x14ac:dyDescent="0.25">
      <c r="A181" s="41" t="s">
        <v>131</v>
      </c>
      <c r="B181" s="42">
        <v>0</v>
      </c>
      <c r="C181" s="47"/>
      <c r="D181" s="40"/>
    </row>
    <row r="182" spans="1:5" hidden="1" x14ac:dyDescent="0.25">
      <c r="A182" s="41"/>
      <c r="B182" s="44"/>
      <c r="C182" s="47">
        <f>SUM(B181)</f>
        <v>0</v>
      </c>
      <c r="D182" s="40"/>
    </row>
    <row r="183" spans="1:5" hidden="1" x14ac:dyDescent="0.25">
      <c r="A183" s="41"/>
      <c r="B183" s="44"/>
      <c r="C183" s="47"/>
      <c r="D183" s="40"/>
    </row>
    <row r="184" spans="1:5" hidden="1" x14ac:dyDescent="0.25">
      <c r="A184" s="41"/>
      <c r="B184" s="44"/>
      <c r="C184" s="47"/>
      <c r="D184" s="40"/>
    </row>
    <row r="185" spans="1:5" hidden="1" x14ac:dyDescent="0.25">
      <c r="A185" s="41"/>
      <c r="B185" s="44"/>
      <c r="C185" s="47"/>
      <c r="D185" s="40"/>
    </row>
    <row r="186" spans="1:5" hidden="1" x14ac:dyDescent="0.25">
      <c r="A186" s="35" t="s">
        <v>132</v>
      </c>
      <c r="B186" s="44"/>
      <c r="C186" s="47"/>
      <c r="D186" s="40"/>
    </row>
    <row r="187" spans="1:5" hidden="1" x14ac:dyDescent="0.25">
      <c r="A187" s="41" t="s">
        <v>141</v>
      </c>
      <c r="B187" s="44">
        <v>0</v>
      </c>
      <c r="C187" s="47"/>
      <c r="D187" s="40"/>
    </row>
    <row r="188" spans="1:5" hidden="1" x14ac:dyDescent="0.25">
      <c r="A188" s="41" t="s">
        <v>141</v>
      </c>
      <c r="B188" s="44">
        <v>0</v>
      </c>
      <c r="C188" s="47"/>
      <c r="D188" s="40"/>
    </row>
    <row r="189" spans="1:5" hidden="1" x14ac:dyDescent="0.25">
      <c r="A189" s="41" t="s">
        <v>194</v>
      </c>
      <c r="B189" s="44">
        <v>0</v>
      </c>
      <c r="C189" s="47"/>
      <c r="D189" s="40"/>
    </row>
    <row r="190" spans="1:5" hidden="1" x14ac:dyDescent="0.25">
      <c r="A190" s="41" t="s">
        <v>133</v>
      </c>
      <c r="B190" s="44">
        <v>0</v>
      </c>
      <c r="C190" s="47"/>
      <c r="D190" s="40"/>
    </row>
    <row r="191" spans="1:5" hidden="1" x14ac:dyDescent="0.25">
      <c r="A191" s="41" t="s">
        <v>134</v>
      </c>
      <c r="B191" s="44">
        <v>0</v>
      </c>
      <c r="C191" s="47"/>
      <c r="D191" s="44"/>
      <c r="E191" s="12"/>
    </row>
    <row r="192" spans="1:5" hidden="1" x14ac:dyDescent="0.25">
      <c r="A192" s="41" t="s">
        <v>142</v>
      </c>
      <c r="B192" s="44">
        <v>0</v>
      </c>
      <c r="C192" s="47"/>
      <c r="D192" s="40"/>
    </row>
    <row r="193" spans="1:4" hidden="1" x14ac:dyDescent="0.25">
      <c r="A193" s="41" t="s">
        <v>135</v>
      </c>
      <c r="B193" s="44">
        <v>0</v>
      </c>
      <c r="C193" s="47"/>
      <c r="D193" s="40"/>
    </row>
    <row r="194" spans="1:4" hidden="1" x14ac:dyDescent="0.25">
      <c r="A194" s="52" t="s">
        <v>226</v>
      </c>
      <c r="B194" s="44">
        <v>0</v>
      </c>
      <c r="C194" s="47"/>
      <c r="D194" s="40"/>
    </row>
    <row r="195" spans="1:4" hidden="1" x14ac:dyDescent="0.25">
      <c r="A195" s="52" t="s">
        <v>290</v>
      </c>
      <c r="B195" s="42">
        <v>0</v>
      </c>
      <c r="C195" s="47"/>
      <c r="D195" s="40"/>
    </row>
    <row r="196" spans="1:4" hidden="1" x14ac:dyDescent="0.25">
      <c r="A196" s="41" t="s">
        <v>167</v>
      </c>
      <c r="B196" s="44">
        <v>0</v>
      </c>
      <c r="C196" s="47"/>
      <c r="D196" s="40"/>
    </row>
    <row r="197" spans="1:4" hidden="1" x14ac:dyDescent="0.25">
      <c r="A197" s="41" t="s">
        <v>136</v>
      </c>
      <c r="B197" s="44">
        <v>0</v>
      </c>
      <c r="C197" s="47"/>
      <c r="D197" s="40"/>
    </row>
    <row r="198" spans="1:4" hidden="1" x14ac:dyDescent="0.25">
      <c r="A198" s="41" t="s">
        <v>134</v>
      </c>
      <c r="B198" s="44">
        <v>0</v>
      </c>
      <c r="C198" s="47"/>
      <c r="D198" s="40"/>
    </row>
    <row r="199" spans="1:4" hidden="1" x14ac:dyDescent="0.25">
      <c r="A199" s="41" t="s">
        <v>137</v>
      </c>
      <c r="B199" s="44">
        <v>0</v>
      </c>
      <c r="C199" s="47"/>
      <c r="D199" s="40"/>
    </row>
    <row r="200" spans="1:4" ht="18" hidden="1" x14ac:dyDescent="0.4">
      <c r="A200" s="41" t="s">
        <v>205</v>
      </c>
      <c r="B200" s="42">
        <v>0</v>
      </c>
      <c r="C200" s="47"/>
      <c r="D200" s="80"/>
    </row>
    <row r="201" spans="1:4" hidden="1" x14ac:dyDescent="0.25">
      <c r="A201" s="41" t="s">
        <v>143</v>
      </c>
      <c r="B201" s="44">
        <v>0</v>
      </c>
      <c r="C201" s="47"/>
      <c r="D201" s="40"/>
    </row>
    <row r="202" spans="1:4" hidden="1" x14ac:dyDescent="0.25">
      <c r="A202" s="41" t="s">
        <v>138</v>
      </c>
      <c r="B202" s="44">
        <v>0</v>
      </c>
      <c r="C202" s="47"/>
      <c r="D202" s="40"/>
    </row>
    <row r="203" spans="1:4" hidden="1" x14ac:dyDescent="0.25">
      <c r="A203" s="41" t="s">
        <v>168</v>
      </c>
      <c r="B203" s="42">
        <v>0</v>
      </c>
      <c r="C203" s="47"/>
      <c r="D203" s="40"/>
    </row>
    <row r="204" spans="1:4" hidden="1" x14ac:dyDescent="0.25">
      <c r="A204" s="41" t="s">
        <v>187</v>
      </c>
      <c r="B204" s="44">
        <v>0</v>
      </c>
      <c r="C204" s="47"/>
      <c r="D204" s="40"/>
    </row>
    <row r="205" spans="1:4" hidden="1" x14ac:dyDescent="0.25">
      <c r="A205" s="41" t="s">
        <v>139</v>
      </c>
      <c r="B205" s="44">
        <v>0</v>
      </c>
      <c r="C205" s="47"/>
      <c r="D205" s="40"/>
    </row>
    <row r="206" spans="1:4" hidden="1" x14ac:dyDescent="0.25">
      <c r="A206" s="41" t="s">
        <v>238</v>
      </c>
      <c r="B206" s="44">
        <v>0</v>
      </c>
      <c r="C206" s="47"/>
      <c r="D206" s="40"/>
    </row>
    <row r="207" spans="1:4" hidden="1" x14ac:dyDescent="0.25">
      <c r="A207" s="41" t="s">
        <v>143</v>
      </c>
      <c r="B207" s="42">
        <v>0</v>
      </c>
      <c r="C207" s="47"/>
      <c r="D207" s="40"/>
    </row>
    <row r="208" spans="1:4" hidden="1" x14ac:dyDescent="0.25">
      <c r="A208" s="41" t="s">
        <v>138</v>
      </c>
      <c r="B208" s="44">
        <v>0</v>
      </c>
      <c r="C208" s="47"/>
      <c r="D208" s="40"/>
    </row>
    <row r="209" spans="1:4" hidden="1" x14ac:dyDescent="0.25">
      <c r="A209" s="41" t="s">
        <v>187</v>
      </c>
      <c r="B209" s="44">
        <v>0</v>
      </c>
      <c r="C209" s="47"/>
      <c r="D209" s="40"/>
    </row>
    <row r="210" spans="1:4" hidden="1" x14ac:dyDescent="0.25">
      <c r="A210" s="41" t="s">
        <v>206</v>
      </c>
      <c r="B210" s="44">
        <v>0</v>
      </c>
      <c r="C210" s="47"/>
      <c r="D210" s="40"/>
    </row>
    <row r="211" spans="1:4" hidden="1" x14ac:dyDescent="0.25">
      <c r="A211" s="41" t="s">
        <v>139</v>
      </c>
      <c r="B211" s="42">
        <v>0</v>
      </c>
      <c r="C211" s="47"/>
      <c r="D211" s="40"/>
    </row>
    <row r="212" spans="1:4" hidden="1" x14ac:dyDescent="0.25">
      <c r="A212" s="41" t="s">
        <v>242</v>
      </c>
      <c r="B212" s="42">
        <v>0</v>
      </c>
      <c r="C212" s="47"/>
      <c r="D212" s="40"/>
    </row>
    <row r="213" spans="1:4" hidden="1" x14ac:dyDescent="0.25">
      <c r="A213" s="41" t="s">
        <v>239</v>
      </c>
      <c r="B213" s="44">
        <v>0</v>
      </c>
      <c r="C213" s="47"/>
      <c r="D213" s="40"/>
    </row>
    <row r="214" spans="1:4" hidden="1" x14ac:dyDescent="0.25">
      <c r="A214" s="41" t="s">
        <v>169</v>
      </c>
      <c r="B214" s="42">
        <v>0</v>
      </c>
      <c r="C214" s="47"/>
      <c r="D214" s="40"/>
    </row>
    <row r="215" spans="1:4" hidden="1" x14ac:dyDescent="0.25">
      <c r="A215" s="41" t="s">
        <v>140</v>
      </c>
      <c r="B215" s="42">
        <v>0</v>
      </c>
      <c r="C215" s="47"/>
      <c r="D215" s="40"/>
    </row>
    <row r="216" spans="1:4" hidden="1" x14ac:dyDescent="0.25">
      <c r="A216" s="41"/>
      <c r="B216" s="44"/>
      <c r="C216" s="47">
        <f>SUM(B187:B215)</f>
        <v>0</v>
      </c>
      <c r="D216" s="40"/>
    </row>
    <row r="217" spans="1:4" x14ac:dyDescent="0.25">
      <c r="A217" s="41"/>
      <c r="B217" s="44"/>
      <c r="C217" s="47"/>
      <c r="D217" s="40"/>
    </row>
    <row r="218" spans="1:4" x14ac:dyDescent="0.25">
      <c r="A218" s="35" t="s">
        <v>144</v>
      </c>
      <c r="B218" s="44"/>
      <c r="C218" s="47"/>
      <c r="D218" s="40"/>
    </row>
    <row r="219" spans="1:4" hidden="1" x14ac:dyDescent="0.25">
      <c r="A219" s="41" t="s">
        <v>178</v>
      </c>
      <c r="B219" s="44">
        <v>0</v>
      </c>
      <c r="C219" s="47"/>
      <c r="D219" s="40"/>
    </row>
    <row r="220" spans="1:4" hidden="1" x14ac:dyDescent="0.25">
      <c r="A220" s="41" t="s">
        <v>243</v>
      </c>
      <c r="B220" s="44">
        <v>0</v>
      </c>
      <c r="C220" s="47"/>
      <c r="D220" s="40"/>
    </row>
    <row r="221" spans="1:4" x14ac:dyDescent="0.25">
      <c r="A221" s="41" t="s">
        <v>195</v>
      </c>
      <c r="B221" s="44">
        <v>12258509.449999999</v>
      </c>
      <c r="C221" s="47"/>
      <c r="D221" s="40"/>
    </row>
    <row r="222" spans="1:4" x14ac:dyDescent="0.25">
      <c r="A222" s="41" t="s">
        <v>291</v>
      </c>
      <c r="B222" s="42">
        <v>1032457.54</v>
      </c>
      <c r="C222" s="47"/>
      <c r="D222" s="40"/>
    </row>
    <row r="223" spans="1:4" hidden="1" x14ac:dyDescent="0.25">
      <c r="A223" s="41" t="s">
        <v>145</v>
      </c>
      <c r="B223" s="42">
        <v>0</v>
      </c>
      <c r="C223" s="47"/>
      <c r="D223" s="40"/>
    </row>
    <row r="224" spans="1:4" hidden="1" x14ac:dyDescent="0.25">
      <c r="A224" s="41" t="s">
        <v>253</v>
      </c>
      <c r="B224" s="44">
        <v>0</v>
      </c>
      <c r="C224" s="47"/>
      <c r="D224" s="40"/>
    </row>
    <row r="225" spans="1:4" x14ac:dyDescent="0.25">
      <c r="A225" s="41"/>
      <c r="B225" s="44"/>
      <c r="C225" s="45">
        <f>SUM(B221:B223)</f>
        <v>13290966.989999998</v>
      </c>
      <c r="D225" s="40"/>
    </row>
    <row r="226" spans="1:4" x14ac:dyDescent="0.25">
      <c r="A226" s="41"/>
      <c r="B226" s="44"/>
      <c r="C226" s="47"/>
      <c r="D226" s="40"/>
    </row>
    <row r="227" spans="1:4" hidden="1" x14ac:dyDescent="0.25">
      <c r="A227" s="35" t="s">
        <v>146</v>
      </c>
      <c r="B227" s="44"/>
      <c r="C227" s="47"/>
      <c r="D227" s="40"/>
    </row>
    <row r="228" spans="1:4" hidden="1" x14ac:dyDescent="0.25">
      <c r="A228" s="41" t="s">
        <v>147</v>
      </c>
      <c r="B228" s="44">
        <v>0</v>
      </c>
      <c r="C228" s="47"/>
      <c r="D228" s="40"/>
    </row>
    <row r="229" spans="1:4" hidden="1" x14ac:dyDescent="0.25">
      <c r="A229" s="41" t="s">
        <v>148</v>
      </c>
      <c r="B229" s="44">
        <v>0</v>
      </c>
      <c r="C229" s="47"/>
      <c r="D229" s="40"/>
    </row>
    <row r="230" spans="1:4" hidden="1" x14ac:dyDescent="0.25">
      <c r="A230" s="41" t="s">
        <v>246</v>
      </c>
      <c r="B230" s="44">
        <v>0</v>
      </c>
      <c r="C230" s="47"/>
      <c r="D230" s="40"/>
    </row>
    <row r="231" spans="1:4" hidden="1" x14ac:dyDescent="0.25">
      <c r="A231" s="41"/>
      <c r="B231" s="44"/>
      <c r="C231" s="45">
        <f>SUM(B230)</f>
        <v>0</v>
      </c>
      <c r="D231" s="40"/>
    </row>
    <row r="232" spans="1:4" ht="18" hidden="1" x14ac:dyDescent="0.4">
      <c r="A232" s="41"/>
      <c r="B232" s="40"/>
      <c r="C232" s="46"/>
      <c r="D232" s="40"/>
    </row>
    <row r="233" spans="1:4" ht="16.5" thickBot="1" x14ac:dyDescent="0.3">
      <c r="A233" s="43" t="s">
        <v>9</v>
      </c>
      <c r="B233" s="40"/>
      <c r="C233" s="38">
        <f>SUM(C58+C110+C164+C179+C216+C225)</f>
        <v>61058248.219999999</v>
      </c>
      <c r="D233" s="40"/>
    </row>
    <row r="234" spans="1:4" x14ac:dyDescent="0.25">
      <c r="A234" s="43"/>
      <c r="B234" s="40"/>
      <c r="C234" s="47"/>
      <c r="D234" s="40"/>
    </row>
    <row r="235" spans="1:4" ht="16.5" thickBot="1" x14ac:dyDescent="0.3">
      <c r="A235" s="43" t="s">
        <v>294</v>
      </c>
      <c r="B235" s="40"/>
      <c r="C235" s="40"/>
      <c r="D235" s="48">
        <f>SUM(D26-C233)</f>
        <v>622015847.85000002</v>
      </c>
    </row>
    <row r="236" spans="1:4" ht="16.5" thickTop="1" x14ac:dyDescent="0.25">
      <c r="A236" s="43"/>
      <c r="B236" s="40"/>
      <c r="C236" s="40"/>
      <c r="D236" s="47"/>
    </row>
    <row r="237" spans="1:4" x14ac:dyDescent="0.25">
      <c r="A237" s="49"/>
      <c r="B237" s="37"/>
      <c r="C237" s="37"/>
      <c r="D237" s="50"/>
    </row>
    <row r="238" spans="1:4" x14ac:dyDescent="0.25">
      <c r="A238" s="51" t="s">
        <v>78</v>
      </c>
      <c r="B238" s="90" t="s">
        <v>42</v>
      </c>
      <c r="C238" s="90"/>
      <c r="D238" s="90"/>
    </row>
    <row r="239" spans="1:4" x14ac:dyDescent="0.25">
      <c r="A239" s="44"/>
      <c r="B239" s="52"/>
      <c r="C239" s="37"/>
      <c r="D239" s="37"/>
    </row>
    <row r="240" spans="1:4" x14ac:dyDescent="0.25">
      <c r="A240" s="41"/>
      <c r="B240" s="37"/>
      <c r="C240" s="40"/>
      <c r="D240" s="37"/>
    </row>
    <row r="241" spans="1:4" x14ac:dyDescent="0.25">
      <c r="A241" s="47" t="s">
        <v>292</v>
      </c>
      <c r="B241" s="91" t="s">
        <v>256</v>
      </c>
      <c r="C241" s="91"/>
      <c r="D241" s="91"/>
    </row>
    <row r="242" spans="1:4" x14ac:dyDescent="0.25">
      <c r="A242" s="82" t="s">
        <v>293</v>
      </c>
      <c r="B242" s="92" t="s">
        <v>257</v>
      </c>
      <c r="C242" s="92"/>
      <c r="D242" s="92"/>
    </row>
    <row r="243" spans="1:4" x14ac:dyDescent="0.25">
      <c r="A243" s="44"/>
      <c r="B243" s="52"/>
      <c r="C243" s="40"/>
      <c r="D243" s="37"/>
    </row>
    <row r="248" spans="1:4" hidden="1" x14ac:dyDescent="0.25">
      <c r="A248" s="79" t="s">
        <v>249</v>
      </c>
      <c r="B248" s="37"/>
      <c r="C248" s="37"/>
      <c r="D248" s="37"/>
    </row>
    <row r="249" spans="1:4" hidden="1" x14ac:dyDescent="0.25">
      <c r="A249" s="79"/>
      <c r="B249" s="37"/>
      <c r="C249" s="37"/>
      <c r="D249" s="37"/>
    </row>
    <row r="250" spans="1:4" hidden="1" x14ac:dyDescent="0.25">
      <c r="A250" s="49" t="s">
        <v>281</v>
      </c>
      <c r="B250" s="37"/>
      <c r="C250" s="37"/>
      <c r="D250" s="37"/>
    </row>
    <row r="251" spans="1:4" hidden="1" x14ac:dyDescent="0.25">
      <c r="A251" s="49" t="s">
        <v>282</v>
      </c>
      <c r="B251" s="37"/>
      <c r="C251" s="37"/>
      <c r="D251" s="37"/>
    </row>
    <row r="252" spans="1:4" hidden="1" x14ac:dyDescent="0.25">
      <c r="A252" s="79"/>
      <c r="B252" s="37"/>
      <c r="C252" s="37"/>
      <c r="D252" s="37"/>
    </row>
    <row r="253" spans="1:4" hidden="1" x14ac:dyDescent="0.25">
      <c r="A253" s="12" t="s">
        <v>277</v>
      </c>
    </row>
    <row r="254" spans="1:4" hidden="1" x14ac:dyDescent="0.25">
      <c r="A254" s="12" t="s">
        <v>269</v>
      </c>
    </row>
    <row r="255" spans="1:4" hidden="1" x14ac:dyDescent="0.25">
      <c r="A255" s="12" t="s">
        <v>268</v>
      </c>
    </row>
    <row r="256" spans="1:4" hidden="1" x14ac:dyDescent="0.25"/>
    <row r="257" spans="1:1" hidden="1" x14ac:dyDescent="0.25">
      <c r="A257" s="12" t="s">
        <v>278</v>
      </c>
    </row>
    <row r="258" spans="1:1" hidden="1" x14ac:dyDescent="0.25">
      <c r="A258" s="12" t="s">
        <v>276</v>
      </c>
    </row>
    <row r="259" spans="1:1" hidden="1" x14ac:dyDescent="0.25"/>
    <row r="260" spans="1:1" hidden="1" x14ac:dyDescent="0.25">
      <c r="A260" s="12" t="s">
        <v>279</v>
      </c>
    </row>
    <row r="261" spans="1:1" hidden="1" x14ac:dyDescent="0.25">
      <c r="A261" s="12" t="s">
        <v>275</v>
      </c>
    </row>
    <row r="262" spans="1:1" hidden="1" x14ac:dyDescent="0.25"/>
    <row r="263" spans="1:1" hidden="1" x14ac:dyDescent="0.25"/>
    <row r="264" spans="1:1" hidden="1" x14ac:dyDescent="0.25">
      <c r="A264" s="12" t="s">
        <v>280</v>
      </c>
    </row>
    <row r="265" spans="1:1" hidden="1" x14ac:dyDescent="0.25">
      <c r="A265" s="12" t="s">
        <v>274</v>
      </c>
    </row>
  </sheetData>
  <mergeCells count="9">
    <mergeCell ref="A6:D6"/>
    <mergeCell ref="B238:D238"/>
    <mergeCell ref="B241:D241"/>
    <mergeCell ref="B242:D242"/>
    <mergeCell ref="A1:D1"/>
    <mergeCell ref="A2:D2"/>
    <mergeCell ref="A3:D3"/>
    <mergeCell ref="A4:D4"/>
    <mergeCell ref="A5:E5"/>
  </mergeCells>
  <phoneticPr fontId="4" type="noConversion"/>
  <pageMargins left="0" right="0.15748031496062992" top="0.86614173228346458" bottom="0.86614173228346458" header="0" footer="0"/>
  <pageSetup scale="85" orientation="portrait" horizontalDpi="300" verticalDpi="300" r:id="rId1"/>
  <headerFooter alignWithMargins="0"/>
  <ignoredErrors>
    <ignoredError sqref="C179 C2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Riesgo Agrop.</vt:lpstr>
      <vt:lpstr>Egreso Riesgo Agrop.</vt:lpstr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2018-06-08T12:28:35Z</cp:lastPrinted>
  <dcterms:created xsi:type="dcterms:W3CDTF">2011-10-17T13:48:52Z</dcterms:created>
  <dcterms:modified xsi:type="dcterms:W3CDTF">2022-11-29T16:53:17Z</dcterms:modified>
</cp:coreProperties>
</file>