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 tabRatio="596" firstSheet="3" activeTab="3"/>
  </bookViews>
  <sheets>
    <sheet name="Fomento 1" sheetId="29" r:id="rId1"/>
    <sheet name="Ingresos Riesgo Agrop." sheetId="32" state="hidden" r:id="rId2"/>
    <sheet name="Egreso Riesgo Agrop." sheetId="31" state="hidden" r:id="rId3"/>
    <sheet name="Estado Financiero" sheetId="22" r:id="rId4"/>
  </sheets>
  <definedNames>
    <definedName name="_xlnm.Print_Area" localSheetId="3">'Estado Financiero'!$A$1:$E$239</definedName>
    <definedName name="_xlnm.Print_Titles" localSheetId="3">'Estado Financiero'!$1:$6</definedName>
  </definedNames>
  <calcPr calcId="162913"/>
</workbook>
</file>

<file path=xl/calcChain.xml><?xml version="1.0" encoding="utf-8"?>
<calcChain xmlns="http://schemas.openxmlformats.org/spreadsheetml/2006/main">
  <c r="C224" i="22" l="1"/>
  <c r="B23" i="22"/>
  <c r="C230" i="22" l="1"/>
  <c r="C216" i="22"/>
  <c r="C183" i="22"/>
  <c r="C180" i="22"/>
  <c r="C160" i="22"/>
  <c r="C108" i="22"/>
  <c r="C57" i="22"/>
  <c r="C25" i="22"/>
  <c r="D25" i="22" s="1"/>
  <c r="D26" i="22" s="1"/>
  <c r="C232" i="22" l="1"/>
  <c r="D234" i="22" s="1"/>
  <c r="F14" i="32" l="1"/>
  <c r="F15" i="32"/>
  <c r="E16" i="32"/>
  <c r="D16" i="32"/>
  <c r="F13" i="32"/>
  <c r="E48" i="31"/>
  <c r="E43" i="31"/>
  <c r="E32" i="31"/>
  <c r="E21" i="31"/>
  <c r="E49" i="31" l="1"/>
  <c r="F16" i="32"/>
  <c r="D14" i="29"/>
  <c r="E13" i="29"/>
  <c r="E12" i="29"/>
  <c r="E11" i="29"/>
  <c r="E14" i="29" l="1"/>
</calcChain>
</file>

<file path=xl/sharedStrings.xml><?xml version="1.0" encoding="utf-8"?>
<sst xmlns="http://schemas.openxmlformats.org/spreadsheetml/2006/main" count="331" uniqueCount="301">
  <si>
    <t>MINISTERIO DE AGRICULTURA</t>
  </si>
  <si>
    <t>SERVICIOS PERSONALES</t>
  </si>
  <si>
    <t>SERVICIOS NO PERSONALES</t>
  </si>
  <si>
    <t>Sub-Total</t>
  </si>
  <si>
    <t>Total Egresos</t>
  </si>
  <si>
    <t>MATERIALES Y SUMINISTROS</t>
  </si>
  <si>
    <t>Utiles diversos</t>
  </si>
  <si>
    <t>.</t>
  </si>
  <si>
    <t>INGRESOS:</t>
  </si>
  <si>
    <t>EGRESOS:</t>
  </si>
  <si>
    <t>TOTAL EGRESOS CONSOLIDADOS</t>
  </si>
  <si>
    <t>Sueldos personal contratado y/o igualado</t>
  </si>
  <si>
    <t>Sueldos fijos</t>
  </si>
  <si>
    <t>2.2.8.2.01</t>
  </si>
  <si>
    <t>2.3.9.9.01</t>
  </si>
  <si>
    <t>2.1.1.1.01</t>
  </si>
  <si>
    <t>2.1.1.2.01</t>
  </si>
  <si>
    <t>Comisiones  y  gastos  bancarios</t>
  </si>
  <si>
    <t>2.1.1.1.01- SUELDOS FIJOS</t>
  </si>
  <si>
    <t>2.1.1.2.01-SUELDOS PERSONAL CONTRATADO Y/O IGUALADO</t>
  </si>
  <si>
    <t>2.2.3.1.01- VIATICOS DENTRO DEL PAIS</t>
  </si>
  <si>
    <t>2.3.9.9.01- PRODUCTOS Y ÚTILES DIVERSOS</t>
  </si>
  <si>
    <t>2.2.8.2.01- COMISIONES Y CARGOS BANCARIOS</t>
  </si>
  <si>
    <t>TRANSFERENCIAS CORRIENTES AL GOB. GRAL. NAC.</t>
  </si>
  <si>
    <t>2.1.1.2.06</t>
  </si>
  <si>
    <t>Jornales</t>
  </si>
  <si>
    <t>2.1.2.2.01</t>
  </si>
  <si>
    <t>2.3.1.1.01</t>
  </si>
  <si>
    <t>Alimentos y bebidas para personas</t>
  </si>
  <si>
    <t>2.1.1.2.06- JORNALES</t>
  </si>
  <si>
    <t>2.1.2.2.01- COMPENSACION POR GASTOS DE ALIMENTACION</t>
  </si>
  <si>
    <t>2.3.1.1.01- ALIMENTOS Y BEBIDAS PARA PERSONAS</t>
  </si>
  <si>
    <t>1.1.5.1.99- PERMISO DE IMPORTACION</t>
  </si>
  <si>
    <t>1.5.1.1.99- DEPOSITO NO IDENTIFICADO</t>
  </si>
  <si>
    <t>2.4.1.6.01- TRANSF. CORRIENTES A ASOCIACIONES</t>
  </si>
  <si>
    <t>2.2.8.8.01</t>
  </si>
  <si>
    <t>Impuestos</t>
  </si>
  <si>
    <t>2.2.8.8.01- IMPUESTOS</t>
  </si>
  <si>
    <t>2.2.2.1.01</t>
  </si>
  <si>
    <t>Publicidad y propaganda</t>
  </si>
  <si>
    <t>Contribuciones al seguro de salud</t>
  </si>
  <si>
    <t>2.1.5.1.01</t>
  </si>
  <si>
    <t>2.1.2.2.02- COMPENSACION POR HORA EXTRAORDINARIAS</t>
  </si>
  <si>
    <t>Preparado por :</t>
  </si>
  <si>
    <t>2.1.2.2.08</t>
  </si>
  <si>
    <t>2.2.7.2.01</t>
  </si>
  <si>
    <t>2.2.3.2.01- VIATICOS FUERA DEL PAIS</t>
  </si>
  <si>
    <t>2.2.5.1.01- ALQUILERES Y RENTAS DE EDIFICIOS Y LOCAL</t>
  </si>
  <si>
    <t>1.4.2.2.03</t>
  </si>
  <si>
    <t>1.4.2.2.03-TRANSFERENCIA ORDENADA</t>
  </si>
  <si>
    <t>2.4.1.2.01- AYUDAS Y DONACIONES PROGRAMADAS A HOGARES</t>
  </si>
  <si>
    <t>2.4.1.2.02- AYUDAS Y DONACIONES OCACIONALES A HOGARES</t>
  </si>
  <si>
    <t>2.3.9.2.01</t>
  </si>
  <si>
    <t>2.1.2.2.05- COMPENSACION POR SERVICIO DE SEGURIDAD</t>
  </si>
  <si>
    <t>2.1.5.1.01- COTRIBUCION AL SEGURO DE SALUD</t>
  </si>
  <si>
    <t>2.2.7.1.01- OBRAS MENORES EN EDIFICACIONES</t>
  </si>
  <si>
    <t>2.2.7.1.05- OBRAS EN BIENES DE DOMINIO PUBLICO</t>
  </si>
  <si>
    <t>2.3.3.6.01- ESPECIES TIMBRADAS Y VALORADAS</t>
  </si>
  <si>
    <t>2.3.6.3.04- HERRAMIENTAS MENORES</t>
  </si>
  <si>
    <t>2.3.7.1.01- GASOLINA</t>
  </si>
  <si>
    <t>2.3.7.2.05- INSECTICIDAS, FUMIGANTES Y OTROS</t>
  </si>
  <si>
    <t>2.4.9.1.01- APORTACIONES CORRIENTES A OTRA INST. PUBLICAS</t>
  </si>
  <si>
    <t>2.3.9.2.01- UTILES ESCRITORIOS, OFICINA, INFORM. Y ENSEÑANZA</t>
  </si>
  <si>
    <t>2.3.7.2.06- PINTURAS, LACAS, BARNICES Y ABSORB./ PINTURA</t>
  </si>
  <si>
    <t xml:space="preserve">Balance al Inicio del Período </t>
  </si>
  <si>
    <t>Total General de Ingresos</t>
  </si>
  <si>
    <t>Ingresos</t>
  </si>
  <si>
    <t xml:space="preserve">Balance Anterior </t>
  </si>
  <si>
    <t>Total Acumulado</t>
  </si>
  <si>
    <t>Departamento de Contabilidad</t>
  </si>
  <si>
    <t>Relación de Ingresos</t>
  </si>
  <si>
    <t>Relación de Desembolsos</t>
  </si>
  <si>
    <t>No. de Objetal</t>
  </si>
  <si>
    <t>Total</t>
  </si>
  <si>
    <t>Descripción del Objetal</t>
  </si>
  <si>
    <t>Servicios Personales</t>
  </si>
  <si>
    <t>Servicios No Personales</t>
  </si>
  <si>
    <t>Materiales y Suministros</t>
  </si>
  <si>
    <t>Estado Financiero Consolidado</t>
  </si>
  <si>
    <t>Aprobado por :</t>
  </si>
  <si>
    <t xml:space="preserve">Valores en RD$ </t>
  </si>
  <si>
    <t>Cheques Reintegrados</t>
  </si>
  <si>
    <t>2.1.1.4.01</t>
  </si>
  <si>
    <t>2.2.5.4.01</t>
  </si>
  <si>
    <t>2.2.7.2.06</t>
  </si>
  <si>
    <t>2.2.8.7.02</t>
  </si>
  <si>
    <t>Servicios juridicos</t>
  </si>
  <si>
    <t>2.3.5.3.01</t>
  </si>
  <si>
    <t>2.3.7.1.02</t>
  </si>
  <si>
    <t>Gasoil</t>
  </si>
  <si>
    <t>2.3.9.1.01</t>
  </si>
  <si>
    <t>Material para limpieza</t>
  </si>
  <si>
    <t>2.3.9.6.01</t>
  </si>
  <si>
    <t>2.3.9.8.01</t>
  </si>
  <si>
    <t xml:space="preserve">Bienes Muebles, Inmuebles e Instangible </t>
  </si>
  <si>
    <t>2.6.1.4.01</t>
  </si>
  <si>
    <t>Transferencia ordenada</t>
  </si>
  <si>
    <t>Compensaciones especiales</t>
  </si>
  <si>
    <t>1.6.4.1.08- PREPARACION DE TIERRA</t>
  </si>
  <si>
    <t>1.6.4.1.09- INGRESOS DIVERSOS</t>
  </si>
  <si>
    <t>2.1.1.1.05- INCENTIVO Y ESCALAFON</t>
  </si>
  <si>
    <t>2.1.1.4.01- SUELDO ANUAL NO. 13</t>
  </si>
  <si>
    <t>2.1.2.2.08- COMPENSACION POR SERVICIOS ESPECIALES</t>
  </si>
  <si>
    <t>2.1.3.2.01- GASTOS DE REPRESENTACION EN EL PAIS</t>
  </si>
  <si>
    <t>2.2.2.1.01- PUBLICIDAD Y PROPAGANDA</t>
  </si>
  <si>
    <t>2.2.4.1.01- PASAJE</t>
  </si>
  <si>
    <t>2.1.1.3.01- SUELDO AL PERSONAL FIJO EN TRAM. DE PENSION</t>
  </si>
  <si>
    <t>2.2.5.4.01- ALQUILERES EQUIPOS DE TRANSPORTE</t>
  </si>
  <si>
    <t>2.2.5.7.01- ALQUILERES EQUIPOS DE CONSTRUCCION</t>
  </si>
  <si>
    <t>2.2.8.6.01- EVENTOS GENERALES</t>
  </si>
  <si>
    <t>2.2.8.6.02- FESTIVIDADES</t>
  </si>
  <si>
    <t>2.2.5.8.01- OTROS ALQUILERES</t>
  </si>
  <si>
    <t>2.2.7.1.03- LIMPIEZA Y DESMALEZAMIENTOS DE TIERRAS</t>
  </si>
  <si>
    <t>2.2.7.2.01- MANTENIM.Y REPARC. MUEBLES Y EQUIP. OFIC.</t>
  </si>
  <si>
    <t>2.2.7.2.06- MANTENIM. Y REPAC EQUIPOS DE TRANSPORTE</t>
  </si>
  <si>
    <t>2.2.8.5.01- FUMIGACION</t>
  </si>
  <si>
    <t>2.2.8.7.01- ESTUDIOS DE INGENIERIA Y ARQUITECTURA</t>
  </si>
  <si>
    <t>2.2.8.7.02- SERVICIOS JURIDICOS</t>
  </si>
  <si>
    <t>2.3.1.2.01- ALIMENTOS PARA ANIMALES</t>
  </si>
  <si>
    <t>2.3.1.3.02- PRODUCTOS AGRICOLAS</t>
  </si>
  <si>
    <t>2.3.1.4.01- MADERA, CORCHO Y SUS MANUFACTURAS</t>
  </si>
  <si>
    <t>2.3.2.2.01- ACABADO TEXTILES</t>
  </si>
  <si>
    <t>2.3.2.3.01- PRENDAS DE VESTIR</t>
  </si>
  <si>
    <t>2.3.3.2.01- PRODUCTOS DE PAPEL Y CARTON</t>
  </si>
  <si>
    <t>2.3.3.3.01- PRODUCTOS DE ARTES GRAFICAS</t>
  </si>
  <si>
    <t>2.3.3.4.01- LIBROS , REVISTAS Y PERIODICOS</t>
  </si>
  <si>
    <t>2.3.5.5.01- ARTICULOS PLASTICOS</t>
  </si>
  <si>
    <t>2.3.6.3.03- ESTRUCTURAS METALICAS ACABADAS</t>
  </si>
  <si>
    <t>2.3.6.3.06- ACCESORIOS DE METAL</t>
  </si>
  <si>
    <t>2.3.7.1.02- GASOIL</t>
  </si>
  <si>
    <t>2.3.9.1.01- MATERIA PARA LIMPIEZA</t>
  </si>
  <si>
    <t>2.3.9.3.01- UTILES MENORES MEDICOS QUIRURGICOS</t>
  </si>
  <si>
    <t>2.3.9.8.01- OTROS REPUESTOS Y ACCESORIOS MENORES</t>
  </si>
  <si>
    <t>2.4.5.2.01-TRANSFERENCIA CORRIENTES A INSTITUCIONES</t>
  </si>
  <si>
    <t>2.5.2.1.02- APORTACIONES DE CAPITAL AL PODER EJEC.</t>
  </si>
  <si>
    <t>BIENES MUEBLES, INMUEBLES E INTANGIBLES</t>
  </si>
  <si>
    <t>2.6.1.3.01- EQUIPO COMPUTACIONAL</t>
  </si>
  <si>
    <t>2.6.1.4.01- ELECTRODOMESTICOS</t>
  </si>
  <si>
    <t>2.6.2.3.01- CAMARA FOTOGRAFICA Y DE VIDEO</t>
  </si>
  <si>
    <t>2.6.4.8.01- OTROS EQUIPOS DE TRANSPORTE</t>
  </si>
  <si>
    <t>2.6.5.1.01- MAQUINARIA Y EQUIPOS AGROPECUARIOS</t>
  </si>
  <si>
    <t>2.6.5.5.01- EQUIPOS DE TELECOMUNICACIONES</t>
  </si>
  <si>
    <t>2.6.6.2.01- EQUIPOS DE SEGURIDAD</t>
  </si>
  <si>
    <t>2.6.8.8.01- INFORMATICA</t>
  </si>
  <si>
    <t>2.6.1.1.01- MUEBLES DE OFICINAS Y ESTANTERIA</t>
  </si>
  <si>
    <t>2.6.1.9.01- OTROS MOBILIARIOS Y EQUIPOS NO IDENTIFICADOS</t>
  </si>
  <si>
    <t>2.6.5.4.01- SISTEMA DE AIRE ACONDICIONADO Y CALEFACCION</t>
  </si>
  <si>
    <t>OBRAS (INFRAESTRUCTURA)</t>
  </si>
  <si>
    <t>2.7.2.6.01- INFRAESTRUCTURA Y PLANTACIONES AGRICOLA</t>
  </si>
  <si>
    <t>CONCESION DE PRESTAMOS</t>
  </si>
  <si>
    <t>2.8.1.1.01- CONCESION PRESTAMOS AL SECTOR PRIVADO</t>
  </si>
  <si>
    <t>2.8.1.2.01- CONCESION PRESTAMOS AL GOBIERNO CENTRAL</t>
  </si>
  <si>
    <t xml:space="preserve">  </t>
  </si>
  <si>
    <t>2.2.2.2.01</t>
  </si>
  <si>
    <t>Sueldo anual  No. 13</t>
  </si>
  <si>
    <t>Primas por antiguedad</t>
  </si>
  <si>
    <t>2.1.2.1.01</t>
  </si>
  <si>
    <t>Compensacion por gastos de alimentación</t>
  </si>
  <si>
    <t>Manten. y Reparac. de muebles y Equipos de Of.</t>
  </si>
  <si>
    <t>1.4.1.2.99</t>
  </si>
  <si>
    <t>Otras transferencias</t>
  </si>
  <si>
    <t>Impresión y encuadernación</t>
  </si>
  <si>
    <t>Mes actual</t>
  </si>
  <si>
    <t>División de Conciliación Bancaria</t>
  </si>
  <si>
    <t>2.1.1.5.03- PRESTACIONES LABORALES POR DEVINCULACION</t>
  </si>
  <si>
    <t>2.2.2.1.01- PRIMAS POR ANTIGÜEDAD</t>
  </si>
  <si>
    <t>2.2.5.2.01- ALQUILERES EQUIPO DE PRODUCCION</t>
  </si>
  <si>
    <t>2.2.6.2.01- SEGUROS DE BIENES MUEBLES</t>
  </si>
  <si>
    <t>2.2.7.1.06- INSTALACIONES ELECTRICAS</t>
  </si>
  <si>
    <t>2.2.8.8.02- DERECHOS</t>
  </si>
  <si>
    <t>2.3.6.4.01- MINERALES METALIFEROS</t>
  </si>
  <si>
    <t>2.4.1.5.01- TRANSF.CORRIENTES A EMPRESAS SECT. PRIVADO</t>
  </si>
  <si>
    <t>2.6.4.1.01- AUTOMOVILES Y CAMIONES</t>
  </si>
  <si>
    <t>2.6.5.6.01- EQUIPO DE GENERACION ELECTRICA, APARATOS</t>
  </si>
  <si>
    <t>2.6.8.3.01- PROGRAMA DE INFORMATICA</t>
  </si>
  <si>
    <t>Productos electricos y afines</t>
  </si>
  <si>
    <t>2.2.1.6.01- ENERGIA ELECTRICA</t>
  </si>
  <si>
    <t>2.2.1.7.01- AGUA</t>
  </si>
  <si>
    <t>2.2.2.2.01- IMPRESIÓN Y ENCUADERNACION</t>
  </si>
  <si>
    <t>2.2.5.3.04- ALQUILERES DE EQUIPOS DE OFICINA Y MUEBLES</t>
  </si>
  <si>
    <t>2.2.6.1.01- SEGUROS DE BIENES INMUEBLES</t>
  </si>
  <si>
    <t>2.2.7.3.01- INSTALACIONES TEMPORALES</t>
  </si>
  <si>
    <t>2.3.9.6.01- PRODUCTOS ELECTRICOS Y AFINES</t>
  </si>
  <si>
    <t>2.7.1.2.01- OBRAS PARA EDIFICACION NO RESIDENCIALES</t>
  </si>
  <si>
    <t>2.1.2.2.03- PAGO HORAS EXTRAORDINARIAS</t>
  </si>
  <si>
    <t>2.1.2.2.09- BONO POR DESEMPEÑO</t>
  </si>
  <si>
    <t xml:space="preserve">2.3.1.3.01-PRODUCTOS PECUARIOS </t>
  </si>
  <si>
    <t>2.3.6.1.05- PRODUCTOS  DE ARCILLA Y DERIVADOS</t>
  </si>
  <si>
    <t>2.3.6.4.04- PIEDRA, ARCILLA Y ARENA</t>
  </si>
  <si>
    <t>2.4.2.1.01- APORTACIONES CORR. AL PODER LEGISLATIVO</t>
  </si>
  <si>
    <t>2.3.5.3.01- LLANTAS Y NEUMATICOS</t>
  </si>
  <si>
    <t>Utiles de escritorio de oficina e informatica</t>
  </si>
  <si>
    <t>2.2.8.7.03- SERVICIOS DE CONTABILIDAD Y AUDITORIA</t>
  </si>
  <si>
    <t>2.6.5.7.01- HERRAMIENTAS Y MAQUINARIAS</t>
  </si>
  <si>
    <t>2.1.3.1.01- DIETAS EN EL PAIS</t>
  </si>
  <si>
    <t>2.2.8.7.04- SERVICIOS DE CAPACITACION</t>
  </si>
  <si>
    <t>2.3.6.3.01- PRODUCTOS FERROSOS</t>
  </si>
  <si>
    <t>1.6.4.1.06- NOTA DE CREDITO Y OTROS</t>
  </si>
  <si>
    <t>2.1.5.2.01- CONTRIBUCIONES AL SEGURO DE PENSIONES</t>
  </si>
  <si>
    <t>2.3.7.2.01- PRODUCTOS EXPLOSIVOS Y PIROTECNIA</t>
  </si>
  <si>
    <t>2.6.1.2.01- MUEBLES DE ALOJAMIENTO</t>
  </si>
  <si>
    <t>2.7.2.4.01- INFRAESTRUCTURA TERRESTRE Y OBRAS ANEXAS</t>
  </si>
  <si>
    <t>Alquileres equipos de transporte</t>
  </si>
  <si>
    <t>2.2.1.3.01- TELEFONO LOCAL</t>
  </si>
  <si>
    <t>2.3.3.1.01- PAPEL DE ESCRITORIO</t>
  </si>
  <si>
    <t>2.3.5.2.01-ARTICULOS DE CUERO</t>
  </si>
  <si>
    <t>2.3.6.2.01-PRODUCTOS DE VIDRIO</t>
  </si>
  <si>
    <t>2.3.7.1.05- ACEITES Y GRASAS</t>
  </si>
  <si>
    <t xml:space="preserve">2.3.7.1.06- LUBRICANTES </t>
  </si>
  <si>
    <t>2.3.5.4.01- ARTICULOS DE CAUCHO</t>
  </si>
  <si>
    <t xml:space="preserve">2.3.9.5.01- UTILES DE COCINA Y COMEDOR </t>
  </si>
  <si>
    <t>2.6.5.2.01- MAQUINARIAS Y EQUIPOS INDUSTRIAL</t>
  </si>
  <si>
    <t>2.6.5.8.01- OTROS EQUIPOS</t>
  </si>
  <si>
    <t>2.1.1.5.04- PROPORCION DE VACACIONES NO DISFRUTADAS</t>
  </si>
  <si>
    <t>2.2.8.7.05-SERVICIOS DE INFORMATICA Y COMPUTADORA</t>
  </si>
  <si>
    <t>2.4.1.4.02- BECAS NACIONALES</t>
  </si>
  <si>
    <t>2.1.4.2.02- GRATIFICCIONES POR PASANTíA</t>
  </si>
  <si>
    <t>2.2.7.2.05- MANTENIM. Y REPARAC. EQUIPO DE COMUNICACION</t>
  </si>
  <si>
    <t>1.5.1.1.05- VENTA DE PRODUCTOS AGRICOLAS</t>
  </si>
  <si>
    <t>TOTAL DE INGRESOS</t>
  </si>
  <si>
    <t>MAS: CHEQUES REINTEGRADOS</t>
  </si>
  <si>
    <t>Llantas y neumaticos</t>
  </si>
  <si>
    <t>Electrodomesticos</t>
  </si>
  <si>
    <t>Otros repuestos y accesorios menores</t>
  </si>
  <si>
    <t>2.2.1.5.01- SERVICIOS DE INTERNET Y TELEVISION POR CABLE</t>
  </si>
  <si>
    <t>2.3.9.7.01- PRODUCTOS Y UTILES VETERINARIOS</t>
  </si>
  <si>
    <t>Manten. y Reparac. Equipos de transporte</t>
  </si>
  <si>
    <t>2.6.3.1.01</t>
  </si>
  <si>
    <t>Equipos médicos</t>
  </si>
  <si>
    <t>1.4.1.2.03</t>
  </si>
  <si>
    <t>1.5.1.1.16- VENTA PLANTAS AGRICOLAS</t>
  </si>
  <si>
    <t>2.3.4.2.01- PRODUCTOS VETERINARIOS</t>
  </si>
  <si>
    <t>2.6.3.1.01- EQUIPOS MEDICOS</t>
  </si>
  <si>
    <t>Fondo Fomento Agropecuario (010-392073-0)</t>
  </si>
  <si>
    <t>1.4.1.2.98- OTRAS TRANSFERENCIAS CORRIENTES</t>
  </si>
  <si>
    <t>2.1.1.1.02- SUELDO A MEDICOS</t>
  </si>
  <si>
    <t>2.2.1.2.01- SERVICIO TELEFONICO DE LARGA DISTANCIA</t>
  </si>
  <si>
    <t>2.2.7.1.02- SERV. ESPECIALES DE MANTENIM. Y REPARACION</t>
  </si>
  <si>
    <t>2.2.7.2.02- MANRENM. Y REPARAC. EQUIPO/COMPUTADORA</t>
  </si>
  <si>
    <t>2.3.6.3.05- PRODUCTOS DE HOJALATA</t>
  </si>
  <si>
    <t xml:space="preserve">BALANCE DISPONIBLE </t>
  </si>
  <si>
    <t>Proyecto Fort. Cap. Int. de Riesgo Agrop. (314-000156-0)</t>
  </si>
  <si>
    <t>Transferencia</t>
  </si>
  <si>
    <t>2.1.1.2.03- SUPLENCIA</t>
  </si>
  <si>
    <t>2.3.6.1.01- PRODUCTOS DE CEMENTO</t>
  </si>
  <si>
    <t>2.6.6.5.01- PECES Y ACUICULTURA</t>
  </si>
  <si>
    <t>2.6.7.4.01- EDIFICIOS NO RESIDENCIALES</t>
  </si>
  <si>
    <t>2.3.6.4.07- OTROS MINERALES</t>
  </si>
  <si>
    <t>2.3.7.2.04- ABONOS Y FERTILIZANTES</t>
  </si>
  <si>
    <t>2.6.6.7.01- ESPECIES MENORES Y DE ZOOLOGICO</t>
  </si>
  <si>
    <t>2.7.2.2.01- OBRAS DE ENERGIA</t>
  </si>
  <si>
    <t xml:space="preserve">                      Proy. Fort. Cap. Int. de Riesgo Agrop. En Rep. Dom.(314000156-0)</t>
  </si>
  <si>
    <t>2.1.1.2.02- SUELDO AL PERSONAL NOMINAL</t>
  </si>
  <si>
    <t>2.8.1.2.05- CONCESION PRESTAMOS A EMPRESAS PUB. NO FINANC.</t>
  </si>
  <si>
    <t>2.2.4.3.01- ALMACENAJE</t>
  </si>
  <si>
    <t>2.4.7.2.01- TRANSF. CORRIENTES A ORGANISMOS INTERNAC.</t>
  </si>
  <si>
    <t>2.3.9.9.02- BONOS PARA UTILES DIVERSOS</t>
  </si>
  <si>
    <t>NOTAS EXPLICATIVAS:</t>
  </si>
  <si>
    <t xml:space="preserve">1.4.1.2.99- OTRAS TRANSFERENCIAS </t>
  </si>
  <si>
    <t>2.2.8.1.01-GASTOS JUDICIALES</t>
  </si>
  <si>
    <t>2.3.7.2.03-PRODUCTOS QUIMICOS</t>
  </si>
  <si>
    <t>2.4.5.2.02- OTRAS TRANSF. CORRIENTESA INST. DESCENTRALIZADAS</t>
  </si>
  <si>
    <t>2.7.2.9.01-OBRAS EN PLANTAS INDUSTRIALES</t>
  </si>
  <si>
    <t>2.2.4.2.01- FLETES</t>
  </si>
  <si>
    <t>2.4.1.4.02- BECAS EXTRANJERAS</t>
  </si>
  <si>
    <t>2.4.5.1.01-TRANSF.CORRIENTES A INST. PUBLICAS NO MONETARIAS</t>
  </si>
  <si>
    <t>LICDA. JOSELYN CONTRERAS</t>
  </si>
  <si>
    <t xml:space="preserve">Contadora </t>
  </si>
  <si>
    <t>Directora interina</t>
  </si>
  <si>
    <t xml:space="preserve">                         LICDA. CLARITZA A. SUERO PEÑA                             </t>
  </si>
  <si>
    <t>2.2.5.3.03- ALQUILERES EQUIPO DE COMUNICACIÓN</t>
  </si>
  <si>
    <t>2.4.2.1.02- APORTACIONES CORR. AL PODER EJECUTIVO</t>
  </si>
  <si>
    <t>1.4.1.2.03- TRANSFERENCIAS CORRIENTES</t>
  </si>
  <si>
    <t>2.1.4.2.01- BONO ESCOLAR</t>
  </si>
  <si>
    <t>2.3.4.1.01- PRODUCTOS MEDICINALES</t>
  </si>
  <si>
    <t>2.1.2.2.06- COMPENSACION POR RESULTADO</t>
  </si>
  <si>
    <t>2.2.7.1.04- MANTENIM. Y REPARAC. OBRAS CIVILES E INST. VARIAS</t>
  </si>
  <si>
    <t>2.3.6.3.02- PRODUCTOS NO FERROSOS</t>
  </si>
  <si>
    <t>2.3.1.3.03- PRODUCTOS FORESTALES</t>
  </si>
  <si>
    <t>2.2.7.2.08- SERVICIOS DE MANTENIM. REPAR, DESMONTE E INST.</t>
  </si>
  <si>
    <t>2.4.2.2.02- OTRAS TRANSF. CORRIENTES A INST. DESCENT.</t>
  </si>
  <si>
    <t xml:space="preserve">gastos operativos. </t>
  </si>
  <si>
    <t>diferentes depto. de este ministerio, ademas de algunas transferencia a distintas regionales para cubrir</t>
  </si>
  <si>
    <t>2.4.1.6.05- TRANSF. CORRIENT. OCACIONALES A ASOC. SIN FINES DE LUCRO</t>
  </si>
  <si>
    <t>2.4.5.1.02-OTRAS TRANSF. CORRIENT. A INST. PUB. FINANC. NO MONET.</t>
  </si>
  <si>
    <t>2.1.5.4.01- CONTRIBUCIONES AL PLAN DE RETIRO COMPLEMENTARIO</t>
  </si>
  <si>
    <t>2.2.8.8.03- TASAS</t>
  </si>
  <si>
    <t>2.2.8.6.04- ACTUACIONES ARTISTICAS</t>
  </si>
  <si>
    <t>2.2.8.7.06- OTROS SERVICIOS TECNICOS PROFESIONALES</t>
  </si>
  <si>
    <t>2.4.1.6.06- TRANSF. CORRIENT. A FEDERACIONES DEPORTIVAS</t>
  </si>
  <si>
    <t>de rehabilitacion, reconstrución y mantenimiento de caminos en diferentes comunidades.</t>
  </si>
  <si>
    <t xml:space="preserve">General de Aduanas como pago correspondiente a nuestra institucion referente a despacho provicional de arroz </t>
  </si>
  <si>
    <t>y a la Junta Agroempresarial Dominicana.</t>
  </si>
  <si>
    <t xml:space="preserve">2- Con el objetal 2.3.9.9.01 se hicieron varios  cheques para reposición de fondos y cheque liquidables de  </t>
  </si>
  <si>
    <t xml:space="preserve">3- Con el objetal 2.4.1.6.05 se hicieron varios cheques como aporte  a la Federacion de Párceleros Gregorio Luperon </t>
  </si>
  <si>
    <r>
      <t xml:space="preserve">4- Con el objetal 2.4.2.2.02 se hizo una transferencia  por un valor  de </t>
    </r>
    <r>
      <rPr>
        <b/>
        <sz val="12"/>
        <rFont val="Calibri"/>
        <family val="2"/>
        <scheme val="minor"/>
      </rPr>
      <t>RD$ 10,878,891.73</t>
    </r>
    <r>
      <rPr>
        <sz val="12"/>
        <rFont val="Calibri"/>
        <family val="2"/>
        <scheme val="minor"/>
      </rPr>
      <t xml:space="preserve"> a la Dirección   </t>
    </r>
  </si>
  <si>
    <t xml:space="preserve">5- Con el objetal 2.7.2.4.01 se hicieron varios cheque  como pagos  para  los trabajos </t>
  </si>
  <si>
    <r>
      <t xml:space="preserve">1-Con el objetal 1.6.4.1.06 se recibieron ingresos por valor </t>
    </r>
    <r>
      <rPr>
        <b/>
        <sz val="11"/>
        <rFont val="Calibri"/>
        <family val="2"/>
        <scheme val="minor"/>
      </rPr>
      <t xml:space="preserve"> RD$ 228,606,466.48</t>
    </r>
    <r>
      <rPr>
        <sz val="11"/>
        <rFont val="Calibri"/>
        <family val="2"/>
        <scheme val="minor"/>
      </rPr>
      <t xml:space="preserve"> generados del pago total</t>
    </r>
  </si>
  <si>
    <t>subastado de las licencias de importaciones de cebollas rojas y ajo, realizado en fecha 3 de noviembre 2017</t>
  </si>
  <si>
    <t>BALANCE AL  31/12/2017</t>
  </si>
  <si>
    <t>BALANCE CONCILIADO AL  31 DE ENERO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</si>
</sst>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1" x14ac:knownFonts="1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6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8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 val="singleAccounting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i/>
      <u val="singleAccounting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0" fillId="2" borderId="0" xfId="0" applyFill="1"/>
    <xf numFmtId="17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0" fillId="2" borderId="0" xfId="0" applyFont="1" applyFill="1"/>
    <xf numFmtId="0" fontId="11" fillId="2" borderId="10" xfId="0" applyFont="1" applyFill="1" applyBorder="1" applyAlignment="1">
      <alignment horizontal="left"/>
    </xf>
    <xf numFmtId="43" fontId="10" fillId="2" borderId="0" xfId="0" applyNumberFormat="1" applyFont="1" applyFill="1"/>
    <xf numFmtId="0" fontId="7" fillId="2" borderId="9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right"/>
    </xf>
    <xf numFmtId="0" fontId="7" fillId="2" borderId="10" xfId="0" applyFont="1" applyFill="1" applyBorder="1" applyAlignment="1">
      <alignment horizontal="left"/>
    </xf>
    <xf numFmtId="0" fontId="7" fillId="2" borderId="10" xfId="0" applyFont="1" applyFill="1" applyBorder="1"/>
    <xf numFmtId="43" fontId="7" fillId="2" borderId="4" xfId="0" applyNumberFormat="1" applyFont="1" applyFill="1" applyBorder="1"/>
    <xf numFmtId="0" fontId="10" fillId="2" borderId="0" xfId="0" applyFont="1" applyFill="1" applyBorder="1"/>
    <xf numFmtId="17" fontId="6" fillId="2" borderId="0" xfId="0" applyNumberFormat="1" applyFont="1" applyFill="1" applyAlignment="1"/>
    <xf numFmtId="43" fontId="9" fillId="2" borderId="10" xfId="1" applyFont="1" applyFill="1" applyBorder="1"/>
    <xf numFmtId="0" fontId="9" fillId="2" borderId="17" xfId="0" applyFont="1" applyFill="1" applyBorder="1"/>
    <xf numFmtId="0" fontId="13" fillId="2" borderId="20" xfId="0" applyFont="1" applyFill="1" applyBorder="1"/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43" fontId="11" fillId="2" borderId="0" xfId="1" applyFont="1" applyFill="1" applyBorder="1"/>
    <xf numFmtId="0" fontId="13" fillId="2" borderId="17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43" fontId="7" fillId="2" borderId="0" xfId="0" applyNumberFormat="1" applyFont="1" applyFill="1" applyBorder="1"/>
    <xf numFmtId="0" fontId="13" fillId="2" borderId="12" xfId="0" applyFont="1" applyFill="1" applyBorder="1" applyAlignment="1">
      <alignment horizontal="center" vertical="center"/>
    </xf>
    <xf numFmtId="0" fontId="10" fillId="2" borderId="20" xfId="0" applyFont="1" applyFill="1" applyBorder="1"/>
    <xf numFmtId="0" fontId="10" fillId="2" borderId="19" xfId="0" applyFont="1" applyFill="1" applyBorder="1" applyAlignment="1">
      <alignment horizontal="center"/>
    </xf>
    <xf numFmtId="43" fontId="11" fillId="2" borderId="8" xfId="0" applyNumberFormat="1" applyFont="1" applyFill="1" applyBorder="1"/>
    <xf numFmtId="0" fontId="11" fillId="2" borderId="19" xfId="0" applyFont="1" applyFill="1" applyBorder="1"/>
    <xf numFmtId="0" fontId="7" fillId="2" borderId="17" xfId="0" applyFont="1" applyFill="1" applyBorder="1" applyAlignment="1">
      <alignment horizontal="left"/>
    </xf>
    <xf numFmtId="43" fontId="11" fillId="2" borderId="18" xfId="1" applyFont="1" applyFill="1" applyBorder="1"/>
    <xf numFmtId="43" fontId="11" fillId="2" borderId="10" xfId="1" applyFont="1" applyFill="1" applyBorder="1"/>
    <xf numFmtId="43" fontId="10" fillId="2" borderId="0" xfId="0" applyNumberFormat="1" applyFont="1" applyFill="1" applyBorder="1"/>
    <xf numFmtId="0" fontId="13" fillId="2" borderId="21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7" fontId="2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1" fillId="2" borderId="17" xfId="0" applyFont="1" applyFill="1" applyBorder="1" applyAlignment="1">
      <alignment horizontal="left"/>
    </xf>
    <xf numFmtId="0" fontId="15" fillId="2" borderId="0" xfId="0" applyFont="1" applyFill="1" applyBorder="1"/>
    <xf numFmtId="0" fontId="15" fillId="2" borderId="0" xfId="0" applyFont="1" applyFill="1"/>
    <xf numFmtId="0" fontId="16" fillId="2" borderId="0" xfId="0" applyFont="1" applyFill="1"/>
    <xf numFmtId="43" fontId="8" fillId="2" borderId="5" xfId="1" applyFont="1" applyFill="1" applyBorder="1"/>
    <xf numFmtId="43" fontId="8" fillId="2" borderId="0" xfId="1" applyFont="1" applyFill="1"/>
    <xf numFmtId="43" fontId="9" fillId="2" borderId="0" xfId="1" applyFont="1" applyFill="1"/>
    <xf numFmtId="0" fontId="9" fillId="2" borderId="0" xfId="0" applyFont="1" applyFill="1" applyBorder="1"/>
    <xf numFmtId="43" fontId="9" fillId="2" borderId="13" xfId="1" applyFont="1" applyFill="1" applyBorder="1"/>
    <xf numFmtId="0" fontId="8" fillId="2" borderId="0" xfId="0" applyFont="1" applyFill="1" applyBorder="1"/>
    <xf numFmtId="43" fontId="9" fillId="2" borderId="0" xfId="1" applyFont="1" applyFill="1" applyBorder="1"/>
    <xf numFmtId="43" fontId="8" fillId="2" borderId="13" xfId="1" applyFont="1" applyFill="1" applyBorder="1"/>
    <xf numFmtId="43" fontId="17" fillId="2" borderId="0" xfId="1" applyFont="1" applyFill="1" applyBorder="1"/>
    <xf numFmtId="43" fontId="8" fillId="2" borderId="0" xfId="1" applyFont="1" applyFill="1" applyBorder="1"/>
    <xf numFmtId="43" fontId="8" fillId="2" borderId="6" xfId="1" applyFont="1" applyFill="1" applyBorder="1"/>
    <xf numFmtId="0" fontId="16" fillId="2" borderId="0" xfId="0" applyFont="1" applyFill="1" applyBorder="1"/>
    <xf numFmtId="43" fontId="18" fillId="2" borderId="0" xfId="0" applyNumberFormat="1" applyFont="1" applyFill="1"/>
    <xf numFmtId="0" fontId="9" fillId="2" borderId="0" xfId="0" applyFont="1" applyFill="1" applyBorder="1" applyAlignment="1">
      <alignment horizontal="center"/>
    </xf>
    <xf numFmtId="0" fontId="9" fillId="2" borderId="0" xfId="0" applyFont="1" applyFill="1"/>
    <xf numFmtId="43" fontId="9" fillId="2" borderId="0" xfId="1" applyFont="1" applyFill="1" applyBorder="1" applyAlignment="1">
      <alignment horizontal="center"/>
    </xf>
    <xf numFmtId="43" fontId="7" fillId="2" borderId="11" xfId="1" applyFont="1" applyFill="1" applyBorder="1"/>
    <xf numFmtId="43" fontId="11" fillId="2" borderId="10" xfId="1" applyFont="1" applyFill="1" applyBorder="1" applyAlignment="1">
      <alignment horizontal="left"/>
    </xf>
    <xf numFmtId="43" fontId="7" fillId="2" borderId="14" xfId="0" applyNumberFormat="1" applyFont="1" applyFill="1" applyBorder="1"/>
    <xf numFmtId="0" fontId="1" fillId="2" borderId="0" xfId="0" applyFont="1" applyFill="1"/>
    <xf numFmtId="0" fontId="0" fillId="2" borderId="1" xfId="0" applyFill="1" applyBorder="1"/>
    <xf numFmtId="0" fontId="13" fillId="2" borderId="23" xfId="0" applyFont="1" applyFill="1" applyBorder="1"/>
    <xf numFmtId="43" fontId="8" fillId="2" borderId="2" xfId="0" applyNumberFormat="1" applyFont="1" applyFill="1" applyBorder="1"/>
    <xf numFmtId="43" fontId="7" fillId="2" borderId="10" xfId="1" applyFont="1" applyFill="1" applyBorder="1" applyAlignment="1"/>
    <xf numFmtId="0" fontId="9" fillId="2" borderId="10" xfId="0" applyFont="1" applyFill="1" applyBorder="1"/>
    <xf numFmtId="0" fontId="7" fillId="2" borderId="8" xfId="0" applyFont="1" applyFill="1" applyBorder="1" applyAlignment="1">
      <alignment horizontal="right"/>
    </xf>
    <xf numFmtId="0" fontId="7" fillId="2" borderId="22" xfId="0" applyFont="1" applyFill="1" applyBorder="1" applyAlignment="1">
      <alignment horizontal="right"/>
    </xf>
    <xf numFmtId="43" fontId="7" fillId="2" borderId="3" xfId="0" applyNumberFormat="1" applyFont="1" applyFill="1" applyBorder="1"/>
    <xf numFmtId="0" fontId="0" fillId="2" borderId="12" xfId="0" applyFill="1" applyBorder="1"/>
    <xf numFmtId="43" fontId="7" fillId="2" borderId="7" xfId="1" applyFont="1" applyFill="1" applyBorder="1" applyAlignment="1">
      <alignment horizontal="left"/>
    </xf>
    <xf numFmtId="0" fontId="7" fillId="2" borderId="24" xfId="0" applyFont="1" applyFill="1" applyBorder="1" applyAlignment="1">
      <alignment horizontal="center"/>
    </xf>
    <xf numFmtId="43" fontId="7" fillId="2" borderId="25" xfId="1" applyFont="1" applyFill="1" applyBorder="1" applyAlignment="1">
      <alignment horizontal="left"/>
    </xf>
    <xf numFmtId="0" fontId="11" fillId="2" borderId="24" xfId="0" applyFont="1" applyFill="1" applyBorder="1" applyAlignment="1">
      <alignment horizontal="center"/>
    </xf>
    <xf numFmtId="43" fontId="11" fillId="2" borderId="25" xfId="1" applyFont="1" applyFill="1" applyBorder="1" applyAlignment="1">
      <alignment horizontal="left"/>
    </xf>
    <xf numFmtId="43" fontId="7" fillId="2" borderId="25" xfId="1" applyFont="1" applyFill="1" applyBorder="1" applyAlignment="1">
      <alignment horizontal="right"/>
    </xf>
    <xf numFmtId="43" fontId="7" fillId="2" borderId="25" xfId="1" applyFont="1" applyFill="1" applyBorder="1"/>
    <xf numFmtId="0" fontId="14" fillId="2" borderId="24" xfId="0" applyFont="1" applyFill="1" applyBorder="1" applyAlignment="1">
      <alignment horizontal="center"/>
    </xf>
    <xf numFmtId="43" fontId="7" fillId="2" borderId="26" xfId="1" applyFont="1" applyFill="1" applyBorder="1" applyAlignment="1">
      <alignment horizontal="right"/>
    </xf>
    <xf numFmtId="0" fontId="11" fillId="2" borderId="27" xfId="0" applyFont="1" applyFill="1" applyBorder="1" applyAlignment="1">
      <alignment horizontal="center" vertical="center"/>
    </xf>
    <xf numFmtId="43" fontId="11" fillId="2" borderId="26" xfId="1" applyFont="1" applyFill="1" applyBorder="1" applyAlignment="1">
      <alignment horizontal="left"/>
    </xf>
    <xf numFmtId="0" fontId="11" fillId="2" borderId="24" xfId="0" applyFont="1" applyFill="1" applyBorder="1" applyAlignment="1">
      <alignment horizontal="center" vertical="center"/>
    </xf>
    <xf numFmtId="43" fontId="7" fillId="2" borderId="16" xfId="1" applyFont="1" applyFill="1" applyBorder="1" applyAlignment="1">
      <alignment horizontal="left"/>
    </xf>
    <xf numFmtId="0" fontId="10" fillId="2" borderId="24" xfId="0" applyFont="1" applyFill="1" applyBorder="1" applyAlignment="1">
      <alignment horizontal="center"/>
    </xf>
    <xf numFmtId="43" fontId="11" fillId="2" borderId="26" xfId="1" applyFont="1" applyFill="1" applyBorder="1" applyAlignment="1">
      <alignment horizontal="right"/>
    </xf>
    <xf numFmtId="0" fontId="3" fillId="2" borderId="15" xfId="0" applyFont="1" applyFill="1" applyBorder="1" applyAlignment="1">
      <alignment horizontal="center"/>
    </xf>
    <xf numFmtId="43" fontId="7" fillId="2" borderId="28" xfId="1" applyFont="1" applyFill="1" applyBorder="1"/>
    <xf numFmtId="43" fontId="11" fillId="2" borderId="10" xfId="0" applyNumberFormat="1" applyFont="1" applyFill="1" applyBorder="1"/>
    <xf numFmtId="43" fontId="7" fillId="2" borderId="8" xfId="0" applyNumberFormat="1" applyFont="1" applyFill="1" applyBorder="1"/>
    <xf numFmtId="0" fontId="0" fillId="2" borderId="27" xfId="0" applyFill="1" applyBorder="1"/>
    <xf numFmtId="43" fontId="9" fillId="2" borderId="26" xfId="1" applyFont="1" applyFill="1" applyBorder="1"/>
    <xf numFmtId="0" fontId="18" fillId="2" borderId="0" xfId="0" applyFont="1" applyFill="1" applyBorder="1"/>
    <xf numFmtId="43" fontId="20" fillId="2" borderId="0" xfId="1" applyFont="1" applyFill="1" applyBorder="1"/>
    <xf numFmtId="0" fontId="19" fillId="2" borderId="0" xfId="0" applyFont="1" applyFill="1" applyAlignment="1">
      <alignment horizontal="center"/>
    </xf>
    <xf numFmtId="17" fontId="6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17" fontId="7" fillId="2" borderId="0" xfId="0" applyNumberFormat="1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1</xdr:row>
      <xdr:rowOff>152400</xdr:rowOff>
    </xdr:from>
    <xdr:to>
      <xdr:col>1</xdr:col>
      <xdr:colOff>1827613</xdr:colOff>
      <xdr:row>1</xdr:row>
      <xdr:rowOff>156592</xdr:rowOff>
    </xdr:to>
    <xdr:pic>
      <xdr:nvPicPr>
        <xdr:cNvPr id="2" name="irc_mi" descr="http://www.noticiassin.com/wp-content/uploads/2012/02/Ministerio-de-Agricultura.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561975"/>
          <a:ext cx="2237188" cy="4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1</xdr:row>
      <xdr:rowOff>57150</xdr:rowOff>
    </xdr:from>
    <xdr:to>
      <xdr:col>1</xdr:col>
      <xdr:colOff>85725</xdr:colOff>
      <xdr:row>6</xdr:row>
      <xdr:rowOff>152400</xdr:rowOff>
    </xdr:to>
    <xdr:pic>
      <xdr:nvPicPr>
        <xdr:cNvPr id="3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2430"/>
        <a:stretch/>
      </xdr:blipFill>
      <xdr:spPr bwMode="auto">
        <a:xfrm>
          <a:off x="1" y="466725"/>
          <a:ext cx="1114424" cy="124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3</xdr:row>
      <xdr:rowOff>47625</xdr:rowOff>
    </xdr:from>
    <xdr:to>
      <xdr:col>2</xdr:col>
      <xdr:colOff>95631</xdr:colOff>
      <xdr:row>3</xdr:row>
      <xdr:rowOff>48769</xdr:rowOff>
    </xdr:to>
    <xdr:pic>
      <xdr:nvPicPr>
        <xdr:cNvPr id="2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57150" y="533400"/>
          <a:ext cx="1086231" cy="11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161924</xdr:rowOff>
    </xdr:from>
    <xdr:to>
      <xdr:col>1</xdr:col>
      <xdr:colOff>876300</xdr:colOff>
      <xdr:row>8</xdr:row>
      <xdr:rowOff>209550</xdr:rowOff>
    </xdr:to>
    <xdr:pic>
      <xdr:nvPicPr>
        <xdr:cNvPr id="3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57150" y="647699"/>
          <a:ext cx="876300" cy="1171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2</xdr:row>
      <xdr:rowOff>123825</xdr:rowOff>
    </xdr:from>
    <xdr:to>
      <xdr:col>2</xdr:col>
      <xdr:colOff>866775</xdr:colOff>
      <xdr:row>2</xdr:row>
      <xdr:rowOff>126493</xdr:rowOff>
    </xdr:to>
    <xdr:pic>
      <xdr:nvPicPr>
        <xdr:cNvPr id="2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95" r="11665"/>
        <a:stretch/>
      </xdr:blipFill>
      <xdr:spPr bwMode="auto">
        <a:xfrm>
          <a:off x="0" y="447675"/>
          <a:ext cx="1019175" cy="2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304800</xdr:colOff>
      <xdr:row>3</xdr:row>
      <xdr:rowOff>28575</xdr:rowOff>
    </xdr:from>
    <xdr:to>
      <xdr:col>2</xdr:col>
      <xdr:colOff>1169670</xdr:colOff>
      <xdr:row>6</xdr:row>
      <xdr:rowOff>180975</xdr:rowOff>
    </xdr:to>
    <xdr:pic>
      <xdr:nvPicPr>
        <xdr:cNvPr id="3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457200" y="514350"/>
          <a:ext cx="86487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857250</xdr:colOff>
      <xdr:row>0</xdr:row>
      <xdr:rowOff>0</xdr:rowOff>
    </xdr:from>
    <xdr:to>
      <xdr:col>6</xdr:col>
      <xdr:colOff>419862</xdr:colOff>
      <xdr:row>0</xdr:row>
      <xdr:rowOff>4393</xdr:rowOff>
    </xdr:to>
    <xdr:pic>
      <xdr:nvPicPr>
        <xdr:cNvPr id="3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6877050" y="1419225"/>
          <a:ext cx="1505712" cy="4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390526</xdr:colOff>
      <xdr:row>0</xdr:row>
      <xdr:rowOff>104774</xdr:rowOff>
    </xdr:from>
    <xdr:to>
      <xdr:col>0</xdr:col>
      <xdr:colOff>1285876</xdr:colOff>
      <xdr:row>4</xdr:row>
      <xdr:rowOff>161264</xdr:rowOff>
    </xdr:to>
    <xdr:pic>
      <xdr:nvPicPr>
        <xdr:cNvPr id="5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419101" y="104774"/>
          <a:ext cx="895350" cy="856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F14" sqref="F14"/>
    </sheetView>
  </sheetViews>
  <sheetFormatPr baseColWidth="10" defaultRowHeight="12.75" x14ac:dyDescent="0.2"/>
  <cols>
    <col min="1" max="1" width="15.42578125" style="1" customWidth="1"/>
    <col min="2" max="2" width="28.140625" style="1" customWidth="1"/>
    <col min="3" max="3" width="18.7109375" style="1" customWidth="1"/>
    <col min="4" max="4" width="17" style="1" customWidth="1"/>
    <col min="5" max="5" width="15.5703125" style="1" customWidth="1"/>
    <col min="6" max="16384" width="11.42578125" style="1"/>
  </cols>
  <sheetData>
    <row r="1" spans="1:6" ht="32.25" customHeight="1" x14ac:dyDescent="0.2">
      <c r="D1" s="17"/>
    </row>
    <row r="3" spans="1:6" s="4" customFormat="1" ht="20.100000000000001" customHeight="1" x14ac:dyDescent="0.35">
      <c r="A3" s="96" t="s">
        <v>0</v>
      </c>
      <c r="B3" s="96"/>
      <c r="C3" s="96"/>
      <c r="D3" s="96"/>
      <c r="E3" s="96"/>
    </row>
    <row r="4" spans="1:6" s="4" customFormat="1" ht="20.100000000000001" customHeight="1" x14ac:dyDescent="0.35">
      <c r="A4" s="96" t="s">
        <v>69</v>
      </c>
      <c r="B4" s="96"/>
      <c r="C4" s="96"/>
      <c r="D4" s="96"/>
      <c r="E4" s="96"/>
    </row>
    <row r="5" spans="1:6" s="4" customFormat="1" ht="20.100000000000001" customHeight="1" x14ac:dyDescent="0.35">
      <c r="A5" s="97" t="s">
        <v>163</v>
      </c>
      <c r="B5" s="97"/>
      <c r="C5" s="97"/>
      <c r="D5" s="97"/>
      <c r="E5" s="97"/>
    </row>
    <row r="6" spans="1:6" s="4" customFormat="1" ht="20.100000000000001" customHeight="1" x14ac:dyDescent="0.3">
      <c r="A6" s="98" t="s">
        <v>70</v>
      </c>
      <c r="B6" s="98"/>
      <c r="C6" s="98"/>
      <c r="D6" s="98"/>
      <c r="E6" s="98"/>
    </row>
    <row r="7" spans="1:6" ht="20.100000000000001" customHeight="1" x14ac:dyDescent="0.3">
      <c r="A7" s="98" t="s">
        <v>233</v>
      </c>
      <c r="B7" s="98"/>
      <c r="C7" s="98"/>
      <c r="D7" s="98"/>
      <c r="E7" s="98"/>
    </row>
    <row r="8" spans="1:6" ht="20.100000000000001" customHeight="1" x14ac:dyDescent="0.3">
      <c r="A8" s="95">
        <v>43131</v>
      </c>
      <c r="B8" s="95"/>
      <c r="C8" s="95"/>
      <c r="D8" s="95"/>
      <c r="E8" s="95"/>
      <c r="F8" s="13"/>
    </row>
    <row r="9" spans="1:6" ht="20.100000000000001" customHeight="1" thickBot="1" x14ac:dyDescent="0.25">
      <c r="B9" s="1" t="s">
        <v>7</v>
      </c>
    </row>
    <row r="10" spans="1:6" ht="24.95" customHeight="1" thickBot="1" x14ac:dyDescent="0.25">
      <c r="A10" s="25" t="s">
        <v>72</v>
      </c>
      <c r="B10" s="22" t="s">
        <v>66</v>
      </c>
      <c r="C10" s="23" t="s">
        <v>67</v>
      </c>
      <c r="D10" s="23" t="s">
        <v>162</v>
      </c>
      <c r="E10" s="23" t="s">
        <v>73</v>
      </c>
    </row>
    <row r="11" spans="1:6" ht="24.95" customHeight="1" x14ac:dyDescent="0.25">
      <c r="A11" s="90"/>
      <c r="B11" s="30" t="s">
        <v>64</v>
      </c>
      <c r="C11" s="65">
        <v>7559770.4900000002</v>
      </c>
      <c r="D11" s="14"/>
      <c r="E11" s="91">
        <f>SUM(C11:D11)</f>
        <v>7559770.4900000002</v>
      </c>
    </row>
    <row r="12" spans="1:6" ht="24.95" customHeight="1" x14ac:dyDescent="0.25">
      <c r="A12" s="90" t="s">
        <v>159</v>
      </c>
      <c r="B12" s="38" t="s">
        <v>160</v>
      </c>
      <c r="C12" s="5"/>
      <c r="D12" s="14">
        <v>948400</v>
      </c>
      <c r="E12" s="91">
        <f>SUM(C12:D12)</f>
        <v>948400</v>
      </c>
    </row>
    <row r="13" spans="1:6" ht="24.95" customHeight="1" thickBot="1" x14ac:dyDescent="0.3">
      <c r="A13" s="90"/>
      <c r="B13" s="15" t="s">
        <v>81</v>
      </c>
      <c r="C13" s="66"/>
      <c r="D13" s="14">
        <v>0</v>
      </c>
      <c r="E13" s="91">
        <f>SUM(C13:D13)</f>
        <v>0</v>
      </c>
    </row>
    <row r="14" spans="1:6" ht="24.95" customHeight="1" thickBot="1" x14ac:dyDescent="0.35">
      <c r="A14" s="62"/>
      <c r="B14" s="63" t="s">
        <v>65</v>
      </c>
      <c r="C14" s="63"/>
      <c r="D14" s="64">
        <f>SUM(D11:D13)</f>
        <v>948400</v>
      </c>
      <c r="E14" s="69">
        <f>SUM(E11:E13)</f>
        <v>8508170.4900000002</v>
      </c>
    </row>
  </sheetData>
  <mergeCells count="6">
    <mergeCell ref="A8:E8"/>
    <mergeCell ref="A3:E3"/>
    <mergeCell ref="A4:E4"/>
    <mergeCell ref="A5:E5"/>
    <mergeCell ref="A6:E6"/>
    <mergeCell ref="A7:E7"/>
  </mergeCells>
  <printOptions verticalCentered="1"/>
  <pageMargins left="0.43307086614173229" right="0.39370078740157483" top="0.82677165354330717" bottom="4.8031496062992129" header="0.23622047244094491" footer="0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20"/>
  <sheetViews>
    <sheetView topLeftCell="B1" workbookViewId="0">
      <selection activeCell="C18" sqref="C18"/>
    </sheetView>
  </sheetViews>
  <sheetFormatPr baseColWidth="10" defaultRowHeight="12.75" x14ac:dyDescent="0.2"/>
  <cols>
    <col min="1" max="1" width="0.85546875" style="1" customWidth="1"/>
    <col min="2" max="2" width="14.85546875" style="1" customWidth="1"/>
    <col min="3" max="3" width="28" style="1" customWidth="1"/>
    <col min="4" max="4" width="15" style="1" customWidth="1"/>
    <col min="5" max="5" width="15.7109375" style="1" customWidth="1"/>
    <col min="6" max="6" width="16.140625" style="1" customWidth="1"/>
    <col min="7" max="7" width="11.42578125" style="1"/>
    <col min="8" max="8" width="17.42578125" style="1" customWidth="1"/>
    <col min="9" max="16384" width="11.42578125" style="1"/>
  </cols>
  <sheetData>
    <row r="5" spans="2:7" s="4" customFormat="1" ht="23.25" x14ac:dyDescent="0.25">
      <c r="B5" s="99" t="s">
        <v>0</v>
      </c>
      <c r="C5" s="99"/>
      <c r="D5" s="99"/>
      <c r="E5" s="99"/>
      <c r="F5" s="99"/>
    </row>
    <row r="6" spans="2:7" s="4" customFormat="1" ht="16.5" customHeight="1" x14ac:dyDescent="0.25">
      <c r="B6" s="99" t="s">
        <v>69</v>
      </c>
      <c r="C6" s="99"/>
      <c r="D6" s="99"/>
      <c r="E6" s="99"/>
      <c r="F6" s="99"/>
    </row>
    <row r="7" spans="2:7" s="4" customFormat="1" ht="17.25" customHeight="1" x14ac:dyDescent="0.25">
      <c r="B7" s="100" t="s">
        <v>163</v>
      </c>
      <c r="C7" s="100"/>
      <c r="D7" s="100"/>
      <c r="E7" s="100"/>
      <c r="F7" s="100"/>
    </row>
    <row r="8" spans="2:7" s="4" customFormat="1" ht="18.75" x14ac:dyDescent="0.25">
      <c r="B8" s="101" t="s">
        <v>70</v>
      </c>
      <c r="C8" s="101"/>
      <c r="D8" s="101"/>
      <c r="E8" s="101"/>
      <c r="F8" s="101"/>
    </row>
    <row r="9" spans="2:7" ht="18.75" x14ac:dyDescent="0.3">
      <c r="B9" s="98" t="s">
        <v>251</v>
      </c>
      <c r="C9" s="98"/>
      <c r="D9" s="98"/>
      <c r="E9" s="98"/>
      <c r="F9" s="98"/>
    </row>
    <row r="10" spans="2:7" ht="18.75" x14ac:dyDescent="0.3">
      <c r="B10" s="95">
        <v>42825</v>
      </c>
      <c r="C10" s="95"/>
      <c r="D10" s="95"/>
      <c r="E10" s="95"/>
      <c r="F10" s="95"/>
    </row>
    <row r="11" spans="2:7" ht="24.75" customHeight="1" thickBot="1" x14ac:dyDescent="0.25">
      <c r="C11" s="2"/>
      <c r="D11" s="3"/>
      <c r="E11" s="3"/>
      <c r="F11" s="3"/>
    </row>
    <row r="12" spans="2:7" ht="45.75" customHeight="1" thickBot="1" x14ac:dyDescent="0.25">
      <c r="B12" s="25" t="s">
        <v>72</v>
      </c>
      <c r="C12" s="23" t="s">
        <v>66</v>
      </c>
      <c r="D12" s="22" t="s">
        <v>67</v>
      </c>
      <c r="E12" s="22" t="s">
        <v>162</v>
      </c>
      <c r="F12" s="23" t="s">
        <v>68</v>
      </c>
      <c r="G12" s="19"/>
    </row>
    <row r="13" spans="2:7" ht="21.75" customHeight="1" x14ac:dyDescent="0.25">
      <c r="B13" s="21"/>
      <c r="C13" s="30" t="s">
        <v>64</v>
      </c>
      <c r="D13" s="58">
        <v>2086965.12</v>
      </c>
      <c r="E13" s="87"/>
      <c r="F13" s="88">
        <f>SUM(D13:E13)</f>
        <v>2086965.12</v>
      </c>
      <c r="G13" s="19"/>
    </row>
    <row r="14" spans="2:7" ht="23.25" hidden="1" customHeight="1" x14ac:dyDescent="0.25">
      <c r="B14" s="27" t="s">
        <v>48</v>
      </c>
      <c r="C14" s="29" t="s">
        <v>96</v>
      </c>
      <c r="D14" s="32"/>
      <c r="E14" s="31">
        <v>0</v>
      </c>
      <c r="F14" s="88">
        <f t="shared" ref="F14:F15" si="0">SUM(D14:E14)</f>
        <v>0</v>
      </c>
      <c r="G14" s="19"/>
    </row>
    <row r="15" spans="2:7" ht="23.25" hidden="1" customHeight="1" x14ac:dyDescent="0.25">
      <c r="B15" s="27" t="s">
        <v>229</v>
      </c>
      <c r="C15" s="29" t="s">
        <v>242</v>
      </c>
      <c r="D15" s="32"/>
      <c r="E15" s="20">
        <v>0</v>
      </c>
      <c r="F15" s="28">
        <f t="shared" si="0"/>
        <v>0</v>
      </c>
      <c r="G15" s="19"/>
    </row>
    <row r="16" spans="2:7" ht="24.75" customHeight="1" x14ac:dyDescent="0.3">
      <c r="B16" s="26"/>
      <c r="C16" s="16" t="s">
        <v>65</v>
      </c>
      <c r="D16" s="11">
        <f>SUM(D13:D14)</f>
        <v>2086965.12</v>
      </c>
      <c r="E16" s="60">
        <f>SUM(E14:E15)</f>
        <v>0</v>
      </c>
      <c r="F16" s="89">
        <f>SUM(F13:F15)</f>
        <v>2086965.12</v>
      </c>
      <c r="G16" s="19"/>
    </row>
    <row r="17" spans="2:7" ht="15.75" x14ac:dyDescent="0.25">
      <c r="B17" s="12"/>
      <c r="C17" s="12"/>
      <c r="D17" s="12"/>
      <c r="E17" s="12"/>
      <c r="F17" s="33"/>
      <c r="G17" s="19"/>
    </row>
    <row r="18" spans="2:7" ht="15.75" x14ac:dyDescent="0.25">
      <c r="B18" s="4"/>
      <c r="C18" s="4"/>
      <c r="D18" s="4"/>
      <c r="E18" s="4"/>
      <c r="F18" s="6"/>
    </row>
    <row r="19" spans="2:7" ht="15.75" x14ac:dyDescent="0.25">
      <c r="B19" s="4"/>
      <c r="C19" s="4"/>
      <c r="D19" s="4"/>
      <c r="E19" s="4"/>
      <c r="F19" s="4"/>
    </row>
    <row r="20" spans="2:7" ht="15.75" x14ac:dyDescent="0.25">
      <c r="B20" s="4"/>
      <c r="C20" s="4"/>
      <c r="D20" s="4"/>
      <c r="E20" s="4"/>
      <c r="F20" s="24"/>
    </row>
  </sheetData>
  <mergeCells count="6">
    <mergeCell ref="B10:F10"/>
    <mergeCell ref="B5:F5"/>
    <mergeCell ref="B6:F6"/>
    <mergeCell ref="B7:F7"/>
    <mergeCell ref="B8:F8"/>
    <mergeCell ref="B9:F9"/>
  </mergeCells>
  <pageMargins left="0.46" right="0.75" top="1" bottom="1" header="0.17" footer="0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B2" workbookViewId="0">
      <selection activeCell="D22" sqref="D22"/>
    </sheetView>
  </sheetViews>
  <sheetFormatPr baseColWidth="10" defaultRowHeight="12.75" x14ac:dyDescent="0.2"/>
  <cols>
    <col min="1" max="1" width="1.140625" style="1" hidden="1" customWidth="1"/>
    <col min="2" max="2" width="2.28515625" style="1" customWidth="1"/>
    <col min="3" max="3" width="18.5703125" style="1" customWidth="1"/>
    <col min="4" max="4" width="53.140625" style="1" customWidth="1"/>
    <col min="5" max="5" width="21.42578125" style="1" customWidth="1"/>
    <col min="6" max="16384" width="11.42578125" style="1"/>
  </cols>
  <sheetData>
    <row r="1" spans="3:5" x14ac:dyDescent="0.2">
      <c r="C1" s="17"/>
    </row>
    <row r="2" spans="3:5" x14ac:dyDescent="0.2">
      <c r="C2" s="17"/>
    </row>
    <row r="4" spans="3:5" s="4" customFormat="1" ht="23.25" customHeight="1" x14ac:dyDescent="0.25">
      <c r="C4" s="102" t="s">
        <v>0</v>
      </c>
      <c r="D4" s="102"/>
      <c r="E4" s="102"/>
    </row>
    <row r="5" spans="3:5" s="4" customFormat="1" ht="16.5" customHeight="1" x14ac:dyDescent="0.25">
      <c r="C5" s="99" t="s">
        <v>69</v>
      </c>
      <c r="D5" s="99"/>
      <c r="E5" s="99"/>
    </row>
    <row r="6" spans="3:5" s="4" customFormat="1" ht="17.25" customHeight="1" x14ac:dyDescent="0.25">
      <c r="C6" s="100" t="s">
        <v>163</v>
      </c>
      <c r="D6" s="100"/>
      <c r="E6" s="100"/>
    </row>
    <row r="7" spans="3:5" s="4" customFormat="1" ht="18.75" x14ac:dyDescent="0.25">
      <c r="C7" s="101" t="s">
        <v>71</v>
      </c>
      <c r="D7" s="101"/>
      <c r="E7" s="101"/>
    </row>
    <row r="8" spans="3:5" ht="18.75" x14ac:dyDescent="0.3">
      <c r="C8" s="98" t="s">
        <v>241</v>
      </c>
      <c r="D8" s="98"/>
      <c r="E8" s="98"/>
    </row>
    <row r="9" spans="3:5" ht="18.75" x14ac:dyDescent="0.3">
      <c r="C9" s="95">
        <v>42794</v>
      </c>
      <c r="D9" s="95"/>
      <c r="E9" s="95"/>
    </row>
    <row r="10" spans="3:5" ht="13.5" thickBot="1" x14ac:dyDescent="0.25">
      <c r="C10" s="36"/>
      <c r="D10" s="18"/>
      <c r="E10" s="18" t="s">
        <v>152</v>
      </c>
    </row>
    <row r="11" spans="3:5" ht="28.5" customHeight="1" thickBot="1" x14ac:dyDescent="0.25">
      <c r="C11" s="25" t="s">
        <v>72</v>
      </c>
      <c r="D11" s="35" t="s">
        <v>74</v>
      </c>
      <c r="E11" s="34" t="s">
        <v>73</v>
      </c>
    </row>
    <row r="12" spans="3:5" ht="19.5" hidden="1" customHeight="1" x14ac:dyDescent="0.25">
      <c r="C12" s="72"/>
      <c r="D12" s="7" t="s">
        <v>75</v>
      </c>
      <c r="E12" s="73"/>
    </row>
    <row r="13" spans="3:5" ht="18" hidden="1" customHeight="1" x14ac:dyDescent="0.25">
      <c r="C13" s="74" t="s">
        <v>15</v>
      </c>
      <c r="D13" s="5" t="s">
        <v>12</v>
      </c>
      <c r="E13" s="75">
        <v>0</v>
      </c>
    </row>
    <row r="14" spans="3:5" ht="18" hidden="1" customHeight="1" x14ac:dyDescent="0.25">
      <c r="C14" s="74" t="s">
        <v>16</v>
      </c>
      <c r="D14" s="5" t="s">
        <v>11</v>
      </c>
      <c r="E14" s="75">
        <v>0</v>
      </c>
    </row>
    <row r="15" spans="3:5" ht="18" hidden="1" customHeight="1" x14ac:dyDescent="0.25">
      <c r="C15" s="74" t="s">
        <v>24</v>
      </c>
      <c r="D15" s="5" t="s">
        <v>25</v>
      </c>
      <c r="E15" s="75">
        <v>0</v>
      </c>
    </row>
    <row r="16" spans="3:5" ht="18" hidden="1" customHeight="1" x14ac:dyDescent="0.25">
      <c r="C16" s="74" t="s">
        <v>82</v>
      </c>
      <c r="D16" s="5" t="s">
        <v>154</v>
      </c>
      <c r="E16" s="75"/>
    </row>
    <row r="17" spans="3:5" ht="18" hidden="1" customHeight="1" x14ac:dyDescent="0.25">
      <c r="C17" s="74" t="s">
        <v>156</v>
      </c>
      <c r="D17" s="5" t="s">
        <v>155</v>
      </c>
      <c r="E17" s="75"/>
    </row>
    <row r="18" spans="3:5" ht="18" hidden="1" customHeight="1" x14ac:dyDescent="0.25">
      <c r="C18" s="74" t="s">
        <v>26</v>
      </c>
      <c r="D18" s="5" t="s">
        <v>157</v>
      </c>
      <c r="E18" s="75"/>
    </row>
    <row r="19" spans="3:5" ht="18" hidden="1" customHeight="1" x14ac:dyDescent="0.25">
      <c r="C19" s="74" t="s">
        <v>44</v>
      </c>
      <c r="D19" s="5" t="s">
        <v>97</v>
      </c>
      <c r="E19" s="75">
        <v>0</v>
      </c>
    </row>
    <row r="20" spans="3:5" ht="18" hidden="1" customHeight="1" x14ac:dyDescent="0.25">
      <c r="C20" s="74" t="s">
        <v>41</v>
      </c>
      <c r="D20" s="5" t="s">
        <v>40</v>
      </c>
      <c r="E20" s="75">
        <v>0</v>
      </c>
    </row>
    <row r="21" spans="3:5" ht="18" hidden="1" customHeight="1" x14ac:dyDescent="0.25">
      <c r="C21" s="72"/>
      <c r="D21" s="8" t="s">
        <v>3</v>
      </c>
      <c r="E21" s="76">
        <f>SUM(E13:E20)</f>
        <v>0</v>
      </c>
    </row>
    <row r="22" spans="3:5" ht="18" customHeight="1" x14ac:dyDescent="0.25">
      <c r="C22" s="72"/>
      <c r="D22" s="10"/>
      <c r="E22" s="77"/>
    </row>
    <row r="23" spans="3:5" s="19" customFormat="1" ht="18" customHeight="1" x14ac:dyDescent="0.25">
      <c r="C23" s="72"/>
      <c r="D23" s="9" t="s">
        <v>76</v>
      </c>
      <c r="E23" s="73"/>
    </row>
    <row r="24" spans="3:5" s="37" customFormat="1" ht="18" hidden="1" customHeight="1" x14ac:dyDescent="0.25">
      <c r="C24" s="74" t="s">
        <v>38</v>
      </c>
      <c r="D24" s="5" t="s">
        <v>39</v>
      </c>
      <c r="E24" s="75">
        <v>0</v>
      </c>
    </row>
    <row r="25" spans="3:5" s="37" customFormat="1" ht="18" hidden="1" customHeight="1" x14ac:dyDescent="0.25">
      <c r="C25" s="74" t="s">
        <v>153</v>
      </c>
      <c r="D25" s="5" t="s">
        <v>161</v>
      </c>
      <c r="E25" s="75">
        <v>0</v>
      </c>
    </row>
    <row r="26" spans="3:5" s="19" customFormat="1" ht="18" hidden="1" customHeight="1" x14ac:dyDescent="0.25">
      <c r="C26" s="74" t="s">
        <v>45</v>
      </c>
      <c r="D26" s="5" t="s">
        <v>158</v>
      </c>
      <c r="E26" s="75">
        <v>0</v>
      </c>
    </row>
    <row r="27" spans="3:5" s="19" customFormat="1" ht="18" hidden="1" customHeight="1" x14ac:dyDescent="0.25">
      <c r="C27" s="74" t="s">
        <v>83</v>
      </c>
      <c r="D27" s="5" t="s">
        <v>202</v>
      </c>
      <c r="E27" s="75">
        <v>0</v>
      </c>
    </row>
    <row r="28" spans="3:5" s="19" customFormat="1" ht="18" hidden="1" customHeight="1" x14ac:dyDescent="0.25">
      <c r="C28" s="74" t="s">
        <v>84</v>
      </c>
      <c r="D28" s="5" t="s">
        <v>226</v>
      </c>
      <c r="E28" s="75">
        <v>0</v>
      </c>
    </row>
    <row r="29" spans="3:5" s="19" customFormat="1" ht="18" customHeight="1" x14ac:dyDescent="0.25">
      <c r="C29" s="74" t="s">
        <v>13</v>
      </c>
      <c r="D29" s="5" t="s">
        <v>17</v>
      </c>
      <c r="E29" s="75">
        <v>9307</v>
      </c>
    </row>
    <row r="30" spans="3:5" s="19" customFormat="1" ht="18" hidden="1" customHeight="1" x14ac:dyDescent="0.25">
      <c r="C30" s="74" t="s">
        <v>85</v>
      </c>
      <c r="D30" s="5" t="s">
        <v>86</v>
      </c>
      <c r="E30" s="75">
        <v>0</v>
      </c>
    </row>
    <row r="31" spans="3:5" s="19" customFormat="1" ht="18" hidden="1" customHeight="1" x14ac:dyDescent="0.25">
      <c r="C31" s="74" t="s">
        <v>35</v>
      </c>
      <c r="D31" s="5" t="s">
        <v>36</v>
      </c>
      <c r="E31" s="75">
        <v>0</v>
      </c>
    </row>
    <row r="32" spans="3:5" ht="18" customHeight="1" x14ac:dyDescent="0.25">
      <c r="C32" s="78"/>
      <c r="D32" s="8" t="s">
        <v>3</v>
      </c>
      <c r="E32" s="76">
        <f>SUM(E24:E31)</f>
        <v>9307</v>
      </c>
    </row>
    <row r="33" spans="3:5" ht="18" customHeight="1" thickBot="1" x14ac:dyDescent="0.3">
      <c r="C33" s="78"/>
      <c r="D33" s="8"/>
      <c r="E33" s="76"/>
    </row>
    <row r="34" spans="3:5" ht="18" hidden="1" customHeight="1" x14ac:dyDescent="0.25">
      <c r="C34" s="78"/>
      <c r="D34" s="9" t="s">
        <v>77</v>
      </c>
      <c r="E34" s="79"/>
    </row>
    <row r="35" spans="3:5" s="61" customFormat="1" ht="18" hidden="1" customHeight="1" x14ac:dyDescent="0.25">
      <c r="C35" s="84" t="s">
        <v>27</v>
      </c>
      <c r="D35" s="5" t="s">
        <v>28</v>
      </c>
      <c r="E35" s="85">
        <v>0</v>
      </c>
    </row>
    <row r="36" spans="3:5" s="61" customFormat="1" ht="18" hidden="1" customHeight="1" x14ac:dyDescent="0.25">
      <c r="C36" s="84" t="s">
        <v>87</v>
      </c>
      <c r="D36" s="5" t="s">
        <v>221</v>
      </c>
      <c r="E36" s="85">
        <v>0</v>
      </c>
    </row>
    <row r="37" spans="3:5" ht="16.5" hidden="1" thickBot="1" x14ac:dyDescent="0.3">
      <c r="C37" s="80" t="s">
        <v>88</v>
      </c>
      <c r="D37" s="5" t="s">
        <v>89</v>
      </c>
      <c r="E37" s="81">
        <v>0</v>
      </c>
    </row>
    <row r="38" spans="3:5" ht="16.5" hidden="1" thickBot="1" x14ac:dyDescent="0.3">
      <c r="C38" s="80" t="s">
        <v>90</v>
      </c>
      <c r="D38" s="5" t="s">
        <v>91</v>
      </c>
      <c r="E38" s="81">
        <v>0</v>
      </c>
    </row>
    <row r="39" spans="3:5" ht="16.5" hidden="1" thickBot="1" x14ac:dyDescent="0.3">
      <c r="C39" s="80" t="s">
        <v>52</v>
      </c>
      <c r="D39" s="5" t="s">
        <v>191</v>
      </c>
      <c r="E39" s="81">
        <v>0</v>
      </c>
    </row>
    <row r="40" spans="3:5" ht="16.5" hidden="1" thickBot="1" x14ac:dyDescent="0.3">
      <c r="C40" s="82" t="s">
        <v>92</v>
      </c>
      <c r="D40" s="5" t="s">
        <v>175</v>
      </c>
      <c r="E40" s="75">
        <v>0</v>
      </c>
    </row>
    <row r="41" spans="3:5" ht="16.5" hidden="1" thickBot="1" x14ac:dyDescent="0.3">
      <c r="C41" s="82" t="s">
        <v>93</v>
      </c>
      <c r="D41" s="5" t="s">
        <v>223</v>
      </c>
      <c r="E41" s="75">
        <v>0</v>
      </c>
    </row>
    <row r="42" spans="3:5" ht="16.5" hidden="1" thickBot="1" x14ac:dyDescent="0.3">
      <c r="C42" s="82" t="s">
        <v>14</v>
      </c>
      <c r="D42" s="5" t="s">
        <v>6</v>
      </c>
      <c r="E42" s="75">
        <v>0</v>
      </c>
    </row>
    <row r="43" spans="3:5" ht="16.5" hidden="1" thickBot="1" x14ac:dyDescent="0.3">
      <c r="C43" s="82"/>
      <c r="D43" s="8" t="s">
        <v>3</v>
      </c>
      <c r="E43" s="73">
        <f>SUM(E35:E42)</f>
        <v>0</v>
      </c>
    </row>
    <row r="44" spans="3:5" ht="16.5" hidden="1" thickBot="1" x14ac:dyDescent="0.3">
      <c r="C44" s="82"/>
      <c r="D44" s="5"/>
      <c r="E44" s="75"/>
    </row>
    <row r="45" spans="3:5" ht="16.5" hidden="1" thickBot="1" x14ac:dyDescent="0.3">
      <c r="C45" s="82"/>
      <c r="D45" s="9" t="s">
        <v>94</v>
      </c>
      <c r="E45" s="75"/>
    </row>
    <row r="46" spans="3:5" ht="16.5" hidden="1" thickBot="1" x14ac:dyDescent="0.3">
      <c r="C46" s="82" t="s">
        <v>95</v>
      </c>
      <c r="D46" s="5" t="s">
        <v>222</v>
      </c>
      <c r="E46" s="75">
        <v>0</v>
      </c>
    </row>
    <row r="47" spans="3:5" ht="21" hidden="1" customHeight="1" x14ac:dyDescent="0.25">
      <c r="C47" s="82" t="s">
        <v>227</v>
      </c>
      <c r="D47" s="5" t="s">
        <v>228</v>
      </c>
      <c r="E47" s="59">
        <v>0</v>
      </c>
    </row>
    <row r="48" spans="3:5" ht="21" hidden="1" customHeight="1" thickBot="1" x14ac:dyDescent="0.3">
      <c r="C48" s="86"/>
      <c r="D48" s="67" t="s">
        <v>3</v>
      </c>
      <c r="E48" s="83">
        <f>SUM(E46:E47)</f>
        <v>0</v>
      </c>
    </row>
    <row r="49" spans="3:5" ht="20.25" customHeight="1" thickBot="1" x14ac:dyDescent="0.3">
      <c r="C49" s="70"/>
      <c r="D49" s="68" t="s">
        <v>4</v>
      </c>
      <c r="E49" s="71">
        <f>SUM(E32+E43+E48)</f>
        <v>9307</v>
      </c>
    </row>
  </sheetData>
  <mergeCells count="6">
    <mergeCell ref="C9:E9"/>
    <mergeCell ref="C4:E4"/>
    <mergeCell ref="C5:E5"/>
    <mergeCell ref="C6:E6"/>
    <mergeCell ref="C7:E7"/>
    <mergeCell ref="C8:E8"/>
  </mergeCells>
  <pageMargins left="0.39370078740157483" right="0.39370078740157483" top="0.98425196850393704" bottom="0.98425196850393704" header="0" footer="0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2"/>
  <sheetViews>
    <sheetView tabSelected="1" workbookViewId="0">
      <selection activeCell="C7" sqref="C7"/>
    </sheetView>
  </sheetViews>
  <sheetFormatPr baseColWidth="10" defaultRowHeight="15.75" x14ac:dyDescent="0.25"/>
  <cols>
    <col min="1" max="1" width="64.5703125" style="12" customWidth="1"/>
    <col min="2" max="2" width="16.85546875" style="4" customWidth="1"/>
    <col min="3" max="3" width="18.28515625" style="4" customWidth="1"/>
    <col min="4" max="4" width="17.7109375" style="4" customWidth="1"/>
    <col min="5" max="5" width="1.85546875" style="4" hidden="1" customWidth="1"/>
    <col min="6" max="6" width="11.42578125" style="4"/>
    <col min="7" max="7" width="20.28515625" style="4" customWidth="1"/>
    <col min="8" max="16384" width="11.42578125" style="4"/>
  </cols>
  <sheetData>
    <row r="1" spans="1:5" x14ac:dyDescent="0.25">
      <c r="A1" s="108" t="s">
        <v>0</v>
      </c>
      <c r="B1" s="108"/>
      <c r="C1" s="108"/>
      <c r="D1" s="108"/>
    </row>
    <row r="2" spans="1:5" x14ac:dyDescent="0.25">
      <c r="A2" s="108" t="s">
        <v>69</v>
      </c>
      <c r="B2" s="108"/>
      <c r="C2" s="108"/>
      <c r="D2" s="108"/>
    </row>
    <row r="3" spans="1:5" x14ac:dyDescent="0.25">
      <c r="A3" s="108" t="s">
        <v>163</v>
      </c>
      <c r="B3" s="108"/>
      <c r="C3" s="108"/>
      <c r="D3" s="108"/>
    </row>
    <row r="4" spans="1:5" x14ac:dyDescent="0.25">
      <c r="A4" s="108" t="s">
        <v>78</v>
      </c>
      <c r="B4" s="108"/>
      <c r="C4" s="108"/>
      <c r="D4" s="108"/>
    </row>
    <row r="5" spans="1:5" x14ac:dyDescent="0.25">
      <c r="A5" s="103">
        <v>43131</v>
      </c>
      <c r="B5" s="103"/>
      <c r="C5" s="103"/>
      <c r="D5" s="103"/>
      <c r="E5" s="103"/>
    </row>
    <row r="6" spans="1:5" x14ac:dyDescent="0.25">
      <c r="A6" s="104" t="s">
        <v>80</v>
      </c>
      <c r="B6" s="104"/>
      <c r="C6" s="104"/>
      <c r="D6" s="104"/>
    </row>
    <row r="7" spans="1:5" x14ac:dyDescent="0.25">
      <c r="A7" s="94"/>
      <c r="B7" s="94"/>
      <c r="C7" s="94"/>
      <c r="D7" s="94"/>
    </row>
    <row r="8" spans="1:5" ht="16.5" thickBot="1" x14ac:dyDescent="0.3">
      <c r="A8" s="39" t="s">
        <v>299</v>
      </c>
      <c r="B8" s="40"/>
      <c r="C8" s="41"/>
      <c r="D8" s="42">
        <v>658543761.01999998</v>
      </c>
    </row>
    <row r="9" spans="1:5" x14ac:dyDescent="0.25">
      <c r="A9" s="39" t="s">
        <v>8</v>
      </c>
      <c r="B9" s="43"/>
      <c r="C9" s="44"/>
      <c r="D9" s="44"/>
    </row>
    <row r="10" spans="1:5" x14ac:dyDescent="0.25">
      <c r="A10" s="45"/>
      <c r="B10" s="44"/>
      <c r="C10" s="44"/>
      <c r="D10" s="44"/>
    </row>
    <row r="11" spans="1:5" x14ac:dyDescent="0.25">
      <c r="A11" s="45" t="s">
        <v>32</v>
      </c>
      <c r="B11" s="44">
        <v>6807317</v>
      </c>
      <c r="C11" s="44"/>
      <c r="D11" s="44"/>
    </row>
    <row r="12" spans="1:5" hidden="1" x14ac:dyDescent="0.25">
      <c r="A12" s="45" t="s">
        <v>272</v>
      </c>
      <c r="B12" s="44">
        <v>0</v>
      </c>
      <c r="C12" s="44"/>
      <c r="D12" s="44"/>
    </row>
    <row r="13" spans="1:5" hidden="1" x14ac:dyDescent="0.25">
      <c r="A13" s="45" t="s">
        <v>234</v>
      </c>
      <c r="B13" s="44">
        <v>0</v>
      </c>
      <c r="C13" s="44"/>
      <c r="D13" s="44"/>
    </row>
    <row r="14" spans="1:5" x14ac:dyDescent="0.25">
      <c r="A14" s="45" t="s">
        <v>258</v>
      </c>
      <c r="B14" s="44">
        <v>948400</v>
      </c>
      <c r="C14" s="44"/>
      <c r="D14" s="44"/>
    </row>
    <row r="15" spans="1:5" hidden="1" x14ac:dyDescent="0.25">
      <c r="A15" s="45" t="s">
        <v>49</v>
      </c>
      <c r="B15" s="44">
        <v>0</v>
      </c>
      <c r="C15" s="44"/>
      <c r="D15" s="44"/>
    </row>
    <row r="16" spans="1:5" hidden="1" x14ac:dyDescent="0.25">
      <c r="A16" s="45" t="s">
        <v>234</v>
      </c>
      <c r="B16" s="44">
        <v>0</v>
      </c>
      <c r="C16" s="44"/>
      <c r="D16" s="44"/>
    </row>
    <row r="17" spans="1:4" x14ac:dyDescent="0.25">
      <c r="A17" s="45" t="s">
        <v>218</v>
      </c>
      <c r="B17" s="44">
        <v>194820</v>
      </c>
      <c r="C17" s="44"/>
      <c r="D17" s="44"/>
    </row>
    <row r="18" spans="1:4" x14ac:dyDescent="0.25">
      <c r="A18" s="45" t="s">
        <v>230</v>
      </c>
      <c r="B18" s="44">
        <v>42020</v>
      </c>
      <c r="C18" s="44"/>
      <c r="D18" s="44"/>
    </row>
    <row r="19" spans="1:4" x14ac:dyDescent="0.25">
      <c r="A19" s="45" t="s">
        <v>33</v>
      </c>
      <c r="B19" s="44">
        <v>1122126.92</v>
      </c>
      <c r="C19" s="44"/>
      <c r="D19" s="44"/>
    </row>
    <row r="20" spans="1:4" x14ac:dyDescent="0.25">
      <c r="A20" s="45" t="s">
        <v>197</v>
      </c>
      <c r="B20" s="44">
        <v>350000000</v>
      </c>
      <c r="C20" s="44"/>
      <c r="D20" s="44"/>
    </row>
    <row r="21" spans="1:4" x14ac:dyDescent="0.25">
      <c r="A21" s="45" t="s">
        <v>98</v>
      </c>
      <c r="B21" s="48">
        <v>8280</v>
      </c>
      <c r="C21" s="44"/>
      <c r="D21" s="44"/>
    </row>
    <row r="22" spans="1:4" x14ac:dyDescent="0.25">
      <c r="A22" s="45" t="s">
        <v>99</v>
      </c>
      <c r="B22" s="48">
        <v>200</v>
      </c>
      <c r="C22" s="44"/>
      <c r="D22" s="44"/>
    </row>
    <row r="23" spans="1:4" x14ac:dyDescent="0.25">
      <c r="A23" s="47" t="s">
        <v>219</v>
      </c>
      <c r="B23" s="49">
        <f>SUM(B11:B22)</f>
        <v>359123163.92000002</v>
      </c>
      <c r="C23" s="44"/>
      <c r="D23" s="44"/>
    </row>
    <row r="24" spans="1:4" x14ac:dyDescent="0.25">
      <c r="A24" s="45" t="s">
        <v>220</v>
      </c>
      <c r="B24" s="48">
        <v>1127559.46</v>
      </c>
      <c r="C24" s="43"/>
      <c r="D24" s="44"/>
    </row>
    <row r="25" spans="1:4" ht="16.5" thickBot="1" x14ac:dyDescent="0.3">
      <c r="A25" s="47"/>
      <c r="B25" s="48"/>
      <c r="C25" s="43">
        <f>SUM(B23+B24)</f>
        <v>360250723.38</v>
      </c>
      <c r="D25" s="42">
        <f>SUM(C25)</f>
        <v>360250723.38</v>
      </c>
    </row>
    <row r="26" spans="1:4" x14ac:dyDescent="0.25">
      <c r="A26" s="47" t="s">
        <v>240</v>
      </c>
      <c r="B26" s="44"/>
      <c r="C26" s="44"/>
      <c r="D26" s="43">
        <f>SUM(D8+D25)</f>
        <v>1018794484.4</v>
      </c>
    </row>
    <row r="27" spans="1:4" x14ac:dyDescent="0.25">
      <c r="A27" s="47"/>
      <c r="B27" s="44"/>
      <c r="C27" s="44"/>
      <c r="D27" s="43"/>
    </row>
    <row r="28" spans="1:4" x14ac:dyDescent="0.25">
      <c r="A28" s="47"/>
      <c r="B28" s="44"/>
      <c r="C28" s="44"/>
      <c r="D28" s="43"/>
    </row>
    <row r="29" spans="1:4" x14ac:dyDescent="0.25">
      <c r="A29" s="39" t="s">
        <v>9</v>
      </c>
      <c r="B29" s="44"/>
      <c r="C29" s="44"/>
      <c r="D29" s="44"/>
    </row>
    <row r="30" spans="1:4" x14ac:dyDescent="0.25">
      <c r="A30" s="47" t="s">
        <v>1</v>
      </c>
      <c r="B30" s="43"/>
      <c r="C30" s="44"/>
      <c r="D30" s="44"/>
    </row>
    <row r="31" spans="1:4" x14ac:dyDescent="0.25">
      <c r="A31" s="45" t="s">
        <v>18</v>
      </c>
      <c r="B31" s="44">
        <v>136069.24</v>
      </c>
      <c r="C31" s="44"/>
      <c r="D31" s="44"/>
    </row>
    <row r="32" spans="1:4" hidden="1" x14ac:dyDescent="0.25">
      <c r="A32" s="45" t="s">
        <v>235</v>
      </c>
      <c r="B32" s="44">
        <v>0</v>
      </c>
      <c r="C32" s="44"/>
      <c r="D32" s="44"/>
    </row>
    <row r="33" spans="1:4" x14ac:dyDescent="0.25">
      <c r="A33" s="45" t="s">
        <v>100</v>
      </c>
      <c r="B33" s="44">
        <v>389550</v>
      </c>
      <c r="C33" s="44"/>
      <c r="D33" s="44"/>
    </row>
    <row r="34" spans="1:4" x14ac:dyDescent="0.25">
      <c r="A34" s="45" t="s">
        <v>19</v>
      </c>
      <c r="B34" s="44">
        <v>1093272.6299999999</v>
      </c>
      <c r="C34" s="44"/>
      <c r="D34" s="44"/>
    </row>
    <row r="35" spans="1:4" hidden="1" x14ac:dyDescent="0.25">
      <c r="A35" s="45" t="s">
        <v>252</v>
      </c>
      <c r="B35" s="44"/>
      <c r="C35" s="44"/>
      <c r="D35" s="44"/>
    </row>
    <row r="36" spans="1:4" hidden="1" x14ac:dyDescent="0.25">
      <c r="A36" s="45" t="s">
        <v>243</v>
      </c>
      <c r="B36" s="44"/>
      <c r="C36" s="44"/>
      <c r="D36" s="44"/>
    </row>
    <row r="37" spans="1:4" x14ac:dyDescent="0.25">
      <c r="A37" s="45" t="s">
        <v>29</v>
      </c>
      <c r="B37" s="44">
        <v>917300</v>
      </c>
      <c r="C37" s="44"/>
      <c r="D37" s="44"/>
    </row>
    <row r="38" spans="1:4" hidden="1" x14ac:dyDescent="0.25">
      <c r="A38" s="45" t="s">
        <v>106</v>
      </c>
      <c r="B38" s="44">
        <v>0</v>
      </c>
      <c r="C38" s="44"/>
      <c r="D38" s="44"/>
    </row>
    <row r="39" spans="1:4" x14ac:dyDescent="0.25">
      <c r="A39" s="45" t="s">
        <v>101</v>
      </c>
      <c r="B39" s="44">
        <v>20000</v>
      </c>
      <c r="C39" s="44"/>
      <c r="D39" s="44"/>
    </row>
    <row r="40" spans="1:4" hidden="1" x14ac:dyDescent="0.25">
      <c r="A40" s="45" t="s">
        <v>164</v>
      </c>
      <c r="B40" s="44">
        <v>0</v>
      </c>
      <c r="C40" s="44"/>
      <c r="D40" s="44"/>
    </row>
    <row r="41" spans="1:4" hidden="1" x14ac:dyDescent="0.25">
      <c r="A41" s="45" t="s">
        <v>213</v>
      </c>
      <c r="B41" s="44">
        <v>0</v>
      </c>
      <c r="C41" s="44"/>
      <c r="D41" s="44"/>
    </row>
    <row r="42" spans="1:4" hidden="1" x14ac:dyDescent="0.25">
      <c r="A42" s="45" t="s">
        <v>165</v>
      </c>
      <c r="B42" s="44">
        <v>0</v>
      </c>
      <c r="C42" s="44"/>
      <c r="D42" s="44"/>
    </row>
    <row r="43" spans="1:4" x14ac:dyDescent="0.25">
      <c r="A43" s="45" t="s">
        <v>30</v>
      </c>
      <c r="B43" s="44">
        <v>282814.34999999998</v>
      </c>
      <c r="C43" s="44"/>
      <c r="D43" s="44"/>
    </row>
    <row r="44" spans="1:4" x14ac:dyDescent="0.25">
      <c r="A44" s="45" t="s">
        <v>42</v>
      </c>
      <c r="B44" s="48">
        <v>150400</v>
      </c>
      <c r="C44" s="44"/>
      <c r="D44" s="44"/>
    </row>
    <row r="45" spans="1:4" hidden="1" x14ac:dyDescent="0.25">
      <c r="A45" s="45" t="s">
        <v>184</v>
      </c>
      <c r="B45" s="48">
        <v>0</v>
      </c>
      <c r="C45" s="44"/>
      <c r="D45" s="44"/>
    </row>
    <row r="46" spans="1:4" x14ac:dyDescent="0.25">
      <c r="A46" s="45" t="s">
        <v>53</v>
      </c>
      <c r="B46" s="48">
        <v>100200</v>
      </c>
      <c r="C46" s="44"/>
      <c r="D46" s="44"/>
    </row>
    <row r="47" spans="1:4" hidden="1" x14ac:dyDescent="0.25">
      <c r="A47" s="45" t="s">
        <v>275</v>
      </c>
      <c r="B47" s="48">
        <v>0</v>
      </c>
      <c r="C47" s="44"/>
      <c r="D47" s="44"/>
    </row>
    <row r="48" spans="1:4" x14ac:dyDescent="0.25">
      <c r="A48" s="45" t="s">
        <v>102</v>
      </c>
      <c r="B48" s="48">
        <v>25649.119999999999</v>
      </c>
      <c r="C48" s="44"/>
      <c r="D48" s="44"/>
    </row>
    <row r="49" spans="1:4" hidden="1" x14ac:dyDescent="0.25">
      <c r="A49" s="45" t="s">
        <v>185</v>
      </c>
      <c r="B49" s="48">
        <v>0</v>
      </c>
      <c r="C49" s="44"/>
      <c r="D49" s="44"/>
    </row>
    <row r="50" spans="1:4" hidden="1" x14ac:dyDescent="0.25">
      <c r="A50" s="45" t="s">
        <v>194</v>
      </c>
      <c r="B50" s="48">
        <v>0</v>
      </c>
      <c r="C50" s="44"/>
      <c r="D50" s="44"/>
    </row>
    <row r="51" spans="1:4" hidden="1" x14ac:dyDescent="0.25">
      <c r="A51" s="45" t="s">
        <v>103</v>
      </c>
      <c r="B51" s="48">
        <v>0</v>
      </c>
      <c r="C51" s="44"/>
      <c r="D51" s="44"/>
    </row>
    <row r="52" spans="1:4" hidden="1" x14ac:dyDescent="0.25">
      <c r="A52" s="45" t="s">
        <v>273</v>
      </c>
      <c r="B52" s="48">
        <v>0</v>
      </c>
      <c r="C52" s="44"/>
      <c r="D52" s="44"/>
    </row>
    <row r="53" spans="1:4" x14ac:dyDescent="0.25">
      <c r="A53" s="45" t="s">
        <v>216</v>
      </c>
      <c r="B53" s="48">
        <v>40000</v>
      </c>
      <c r="C53" s="44"/>
      <c r="D53" s="44"/>
    </row>
    <row r="54" spans="1:4" x14ac:dyDescent="0.25">
      <c r="A54" s="45" t="s">
        <v>54</v>
      </c>
      <c r="B54" s="48">
        <v>97222.31</v>
      </c>
      <c r="C54" s="44"/>
      <c r="D54" s="44"/>
    </row>
    <row r="55" spans="1:4" hidden="1" x14ac:dyDescent="0.25">
      <c r="A55" s="45" t="s">
        <v>198</v>
      </c>
      <c r="B55" s="48">
        <v>0</v>
      </c>
      <c r="C55" s="44"/>
      <c r="D55" s="44"/>
    </row>
    <row r="56" spans="1:4" x14ac:dyDescent="0.25">
      <c r="A56" s="45" t="s">
        <v>285</v>
      </c>
      <c r="B56" s="46">
        <v>99046.85</v>
      </c>
      <c r="C56" s="44"/>
      <c r="D56" s="44"/>
    </row>
    <row r="57" spans="1:4" x14ac:dyDescent="0.25">
      <c r="A57" s="45"/>
      <c r="B57" s="48"/>
      <c r="C57" s="43">
        <f>SUM(B31:B56)</f>
        <v>3351524.5000000005</v>
      </c>
      <c r="D57" s="44"/>
    </row>
    <row r="58" spans="1:4" x14ac:dyDescent="0.25">
      <c r="A58" s="45"/>
      <c r="B58" s="48"/>
      <c r="C58" s="43"/>
      <c r="D58" s="44"/>
    </row>
    <row r="59" spans="1:4" x14ac:dyDescent="0.25">
      <c r="A59" s="39" t="s">
        <v>2</v>
      </c>
      <c r="B59" s="44"/>
      <c r="C59" s="44"/>
      <c r="D59" s="44"/>
    </row>
    <row r="60" spans="1:4" hidden="1" x14ac:dyDescent="0.25">
      <c r="A60" s="45" t="s">
        <v>236</v>
      </c>
      <c r="B60" s="44">
        <v>0</v>
      </c>
      <c r="C60" s="44"/>
      <c r="D60" s="44"/>
    </row>
    <row r="61" spans="1:4" hidden="1" x14ac:dyDescent="0.25">
      <c r="A61" s="45" t="s">
        <v>203</v>
      </c>
      <c r="B61" s="44">
        <v>0</v>
      </c>
      <c r="C61" s="44"/>
      <c r="D61" s="44"/>
    </row>
    <row r="62" spans="1:4" hidden="1" x14ac:dyDescent="0.25">
      <c r="A62" s="45" t="s">
        <v>224</v>
      </c>
      <c r="B62" s="44">
        <v>0</v>
      </c>
      <c r="C62" s="44"/>
      <c r="D62" s="44"/>
    </row>
    <row r="63" spans="1:4" x14ac:dyDescent="0.25">
      <c r="A63" s="45" t="s">
        <v>176</v>
      </c>
      <c r="B63" s="44">
        <v>54352.53</v>
      </c>
      <c r="C63" s="44"/>
      <c r="D63" s="44"/>
    </row>
    <row r="64" spans="1:4" hidden="1" x14ac:dyDescent="0.25">
      <c r="A64" s="45" t="s">
        <v>177</v>
      </c>
      <c r="B64" s="44">
        <v>0</v>
      </c>
      <c r="C64" s="44"/>
      <c r="D64" s="44"/>
    </row>
    <row r="65" spans="1:4" x14ac:dyDescent="0.25">
      <c r="A65" s="45" t="s">
        <v>104</v>
      </c>
      <c r="B65" s="44">
        <v>1737135.59</v>
      </c>
      <c r="C65" s="44"/>
      <c r="D65" s="44"/>
    </row>
    <row r="66" spans="1:4" hidden="1" x14ac:dyDescent="0.25">
      <c r="A66" s="45" t="s">
        <v>178</v>
      </c>
      <c r="B66" s="44">
        <v>0</v>
      </c>
      <c r="C66" s="44"/>
      <c r="D66" s="44"/>
    </row>
    <row r="67" spans="1:4" x14ac:dyDescent="0.25">
      <c r="A67" s="45" t="s">
        <v>20</v>
      </c>
      <c r="B67" s="44">
        <v>920050</v>
      </c>
      <c r="C67" s="44"/>
      <c r="D67" s="44"/>
    </row>
    <row r="68" spans="1:4" x14ac:dyDescent="0.25">
      <c r="A68" s="45" t="s">
        <v>46</v>
      </c>
      <c r="B68" s="44">
        <v>111933.81</v>
      </c>
      <c r="C68" s="44"/>
      <c r="D68" s="44"/>
    </row>
    <row r="69" spans="1:4" x14ac:dyDescent="0.25">
      <c r="A69" s="45" t="s">
        <v>105</v>
      </c>
      <c r="B69" s="44">
        <v>302105.95</v>
      </c>
      <c r="C69" s="44"/>
      <c r="D69" s="44"/>
    </row>
    <row r="70" spans="1:4" hidden="1" x14ac:dyDescent="0.25">
      <c r="A70" s="45" t="s">
        <v>263</v>
      </c>
      <c r="B70" s="44">
        <v>0</v>
      </c>
      <c r="C70" s="44"/>
      <c r="D70" s="44"/>
    </row>
    <row r="71" spans="1:4" hidden="1" x14ac:dyDescent="0.25">
      <c r="A71" s="45" t="s">
        <v>254</v>
      </c>
      <c r="B71" s="44">
        <v>0</v>
      </c>
      <c r="C71" s="44"/>
      <c r="D71" s="44"/>
    </row>
    <row r="72" spans="1:4" x14ac:dyDescent="0.25">
      <c r="A72" s="45" t="s">
        <v>47</v>
      </c>
      <c r="B72" s="44">
        <v>195788.14</v>
      </c>
      <c r="C72" s="44"/>
      <c r="D72" s="44"/>
    </row>
    <row r="73" spans="1:4" hidden="1" x14ac:dyDescent="0.25">
      <c r="A73" s="45" t="s">
        <v>166</v>
      </c>
      <c r="B73" s="44">
        <v>0</v>
      </c>
      <c r="C73" s="44"/>
      <c r="D73" s="44"/>
    </row>
    <row r="74" spans="1:4" hidden="1" x14ac:dyDescent="0.25">
      <c r="A74" s="45" t="s">
        <v>270</v>
      </c>
      <c r="B74" s="44">
        <v>0</v>
      </c>
      <c r="C74" s="44"/>
      <c r="D74" s="44"/>
    </row>
    <row r="75" spans="1:4" hidden="1" x14ac:dyDescent="0.25">
      <c r="A75" s="45" t="s">
        <v>179</v>
      </c>
      <c r="B75" s="44">
        <v>0</v>
      </c>
      <c r="C75" s="44"/>
      <c r="D75" s="44"/>
    </row>
    <row r="76" spans="1:4" x14ac:dyDescent="0.25">
      <c r="A76" s="45" t="s">
        <v>107</v>
      </c>
      <c r="B76" s="44">
        <v>1543750</v>
      </c>
      <c r="C76" s="44"/>
      <c r="D76" s="44"/>
    </row>
    <row r="77" spans="1:4" hidden="1" x14ac:dyDescent="0.25">
      <c r="A77" s="45" t="s">
        <v>108</v>
      </c>
      <c r="B77" s="44">
        <v>0</v>
      </c>
      <c r="C77" s="44"/>
      <c r="D77" s="44"/>
    </row>
    <row r="78" spans="1:4" x14ac:dyDescent="0.25">
      <c r="A78" s="45" t="s">
        <v>111</v>
      </c>
      <c r="B78" s="44">
        <v>273624</v>
      </c>
      <c r="C78" s="44"/>
      <c r="D78" s="44"/>
    </row>
    <row r="79" spans="1:4" hidden="1" x14ac:dyDescent="0.25">
      <c r="A79" s="45" t="s">
        <v>180</v>
      </c>
      <c r="B79" s="44">
        <v>0</v>
      </c>
      <c r="C79" s="44"/>
      <c r="D79" s="44"/>
    </row>
    <row r="80" spans="1:4" hidden="1" x14ac:dyDescent="0.25">
      <c r="A80" s="45" t="s">
        <v>167</v>
      </c>
      <c r="B80" s="44">
        <v>0</v>
      </c>
      <c r="C80" s="44"/>
      <c r="D80" s="44"/>
    </row>
    <row r="81" spans="1:4" hidden="1" x14ac:dyDescent="0.25">
      <c r="A81" s="45" t="s">
        <v>55</v>
      </c>
      <c r="B81" s="44">
        <v>0</v>
      </c>
      <c r="C81" s="44"/>
      <c r="D81" s="44"/>
    </row>
    <row r="82" spans="1:4" x14ac:dyDescent="0.25">
      <c r="A82" s="45" t="s">
        <v>237</v>
      </c>
      <c r="B82" s="44">
        <v>201838</v>
      </c>
      <c r="C82" s="44"/>
      <c r="D82" s="44"/>
    </row>
    <row r="83" spans="1:4" hidden="1" x14ac:dyDescent="0.25">
      <c r="A83" s="45" t="s">
        <v>112</v>
      </c>
      <c r="B83" s="44">
        <v>0</v>
      </c>
      <c r="C83" s="44"/>
      <c r="D83" s="44"/>
    </row>
    <row r="84" spans="1:4" hidden="1" x14ac:dyDescent="0.25">
      <c r="A84" s="45" t="s">
        <v>276</v>
      </c>
      <c r="B84" s="44">
        <v>0</v>
      </c>
      <c r="C84" s="44"/>
      <c r="D84" s="44"/>
    </row>
    <row r="85" spans="1:4" hidden="1" x14ac:dyDescent="0.25">
      <c r="A85" s="45" t="s">
        <v>56</v>
      </c>
      <c r="B85" s="44">
        <v>0</v>
      </c>
      <c r="C85" s="44"/>
      <c r="D85" s="44"/>
    </row>
    <row r="86" spans="1:4" x14ac:dyDescent="0.25">
      <c r="A86" s="45" t="s">
        <v>168</v>
      </c>
      <c r="B86" s="44">
        <v>695206.75</v>
      </c>
      <c r="C86" s="44"/>
      <c r="D86" s="44"/>
    </row>
    <row r="87" spans="1:4" x14ac:dyDescent="0.25">
      <c r="A87" s="45" t="s">
        <v>113</v>
      </c>
      <c r="B87" s="44">
        <v>43505</v>
      </c>
      <c r="C87" s="44"/>
      <c r="D87" s="44"/>
    </row>
    <row r="88" spans="1:4" hidden="1" x14ac:dyDescent="0.25">
      <c r="A88" s="45" t="s">
        <v>238</v>
      </c>
      <c r="B88" s="44">
        <v>0</v>
      </c>
      <c r="C88" s="44"/>
      <c r="D88" s="44"/>
    </row>
    <row r="89" spans="1:4" hidden="1" x14ac:dyDescent="0.25">
      <c r="A89" s="45" t="s">
        <v>114</v>
      </c>
      <c r="B89" s="44">
        <v>0</v>
      </c>
      <c r="C89" s="41"/>
      <c r="D89" s="44"/>
    </row>
    <row r="90" spans="1:4" hidden="1" x14ac:dyDescent="0.25">
      <c r="A90" s="45" t="s">
        <v>217</v>
      </c>
      <c r="B90" s="44">
        <v>0</v>
      </c>
      <c r="C90" s="41"/>
      <c r="D90" s="44"/>
    </row>
    <row r="91" spans="1:4" hidden="1" x14ac:dyDescent="0.25">
      <c r="A91" s="45" t="s">
        <v>279</v>
      </c>
      <c r="B91" s="44">
        <v>0</v>
      </c>
      <c r="C91" s="41"/>
      <c r="D91" s="44"/>
    </row>
    <row r="92" spans="1:4" hidden="1" x14ac:dyDescent="0.25">
      <c r="A92" s="45" t="s">
        <v>181</v>
      </c>
      <c r="B92" s="44">
        <v>0</v>
      </c>
      <c r="C92" s="41"/>
      <c r="D92" s="44"/>
    </row>
    <row r="93" spans="1:4" hidden="1" x14ac:dyDescent="0.25">
      <c r="A93" s="45" t="s">
        <v>259</v>
      </c>
      <c r="B93" s="44"/>
      <c r="C93" s="41"/>
      <c r="D93" s="44"/>
    </row>
    <row r="94" spans="1:4" x14ac:dyDescent="0.25">
      <c r="A94" s="45" t="s">
        <v>22</v>
      </c>
      <c r="B94" s="44">
        <v>114354.65</v>
      </c>
      <c r="C94" s="44"/>
      <c r="D94" s="44"/>
    </row>
    <row r="95" spans="1:4" hidden="1" x14ac:dyDescent="0.25">
      <c r="A95" s="45" t="s">
        <v>115</v>
      </c>
      <c r="B95" s="44"/>
      <c r="C95" s="44"/>
      <c r="D95" s="44"/>
    </row>
    <row r="96" spans="1:4" x14ac:dyDescent="0.25">
      <c r="A96" s="45" t="s">
        <v>109</v>
      </c>
      <c r="B96" s="44">
        <v>125000</v>
      </c>
      <c r="C96" s="44"/>
      <c r="D96" s="44"/>
    </row>
    <row r="97" spans="1:4" x14ac:dyDescent="0.25">
      <c r="A97" s="45" t="s">
        <v>110</v>
      </c>
      <c r="B97" s="44">
        <v>2654142.2999999998</v>
      </c>
      <c r="C97" s="44"/>
      <c r="D97" s="44"/>
    </row>
    <row r="98" spans="1:4" hidden="1" x14ac:dyDescent="0.25">
      <c r="A98" s="45" t="s">
        <v>287</v>
      </c>
      <c r="B98" s="44">
        <v>0</v>
      </c>
      <c r="C98" s="44"/>
      <c r="D98" s="44"/>
    </row>
    <row r="99" spans="1:4" hidden="1" x14ac:dyDescent="0.25">
      <c r="A99" s="45" t="s">
        <v>116</v>
      </c>
      <c r="B99" s="44">
        <v>0</v>
      </c>
      <c r="C99" s="44"/>
      <c r="D99" s="44"/>
    </row>
    <row r="100" spans="1:4" hidden="1" x14ac:dyDescent="0.25">
      <c r="A100" s="45" t="s">
        <v>117</v>
      </c>
      <c r="B100" s="44">
        <v>0</v>
      </c>
      <c r="C100" s="44"/>
      <c r="D100" s="44"/>
    </row>
    <row r="101" spans="1:4" hidden="1" x14ac:dyDescent="0.25">
      <c r="A101" s="45" t="s">
        <v>192</v>
      </c>
      <c r="B101" s="44">
        <v>0</v>
      </c>
      <c r="C101" s="44"/>
      <c r="D101" s="44"/>
    </row>
    <row r="102" spans="1:4" x14ac:dyDescent="0.25">
      <c r="A102" s="45" t="s">
        <v>195</v>
      </c>
      <c r="B102" s="44">
        <v>192000</v>
      </c>
      <c r="C102" s="44"/>
      <c r="D102" s="44"/>
    </row>
    <row r="103" spans="1:4" hidden="1" x14ac:dyDescent="0.25">
      <c r="A103" s="45" t="s">
        <v>214</v>
      </c>
      <c r="B103" s="48">
        <v>0</v>
      </c>
      <c r="C103" s="44"/>
      <c r="D103" s="44"/>
    </row>
    <row r="104" spans="1:4" x14ac:dyDescent="0.25">
      <c r="A104" s="45" t="s">
        <v>288</v>
      </c>
      <c r="B104" s="44">
        <v>258416.71</v>
      </c>
      <c r="C104" s="44"/>
      <c r="D104" s="44"/>
    </row>
    <row r="105" spans="1:4" x14ac:dyDescent="0.25">
      <c r="A105" s="45" t="s">
        <v>37</v>
      </c>
      <c r="B105" s="48">
        <v>1237782.42</v>
      </c>
      <c r="C105" s="43"/>
      <c r="D105" s="44"/>
    </row>
    <row r="106" spans="1:4" hidden="1" x14ac:dyDescent="0.25">
      <c r="A106" s="45" t="s">
        <v>169</v>
      </c>
      <c r="B106" s="48">
        <v>0</v>
      </c>
      <c r="C106" s="43"/>
      <c r="D106" s="44"/>
    </row>
    <row r="107" spans="1:4" x14ac:dyDescent="0.25">
      <c r="A107" s="45" t="s">
        <v>286</v>
      </c>
      <c r="B107" s="46">
        <v>9185.01</v>
      </c>
      <c r="C107" s="43"/>
      <c r="D107" s="44"/>
    </row>
    <row r="108" spans="1:4" x14ac:dyDescent="0.25">
      <c r="A108" s="45"/>
      <c r="B108" s="44"/>
      <c r="C108" s="43">
        <f>SUM(B60:B107)</f>
        <v>10670170.860000001</v>
      </c>
      <c r="D108" s="44"/>
    </row>
    <row r="109" spans="1:4" x14ac:dyDescent="0.25">
      <c r="A109" s="45"/>
      <c r="B109" s="44"/>
      <c r="C109" s="43"/>
      <c r="D109" s="44"/>
    </row>
    <row r="110" spans="1:4" x14ac:dyDescent="0.25">
      <c r="A110" s="39" t="s">
        <v>5</v>
      </c>
      <c r="B110" s="44"/>
      <c r="C110" s="44"/>
      <c r="D110" s="44"/>
    </row>
    <row r="111" spans="1:4" x14ac:dyDescent="0.25">
      <c r="A111" s="45" t="s">
        <v>31</v>
      </c>
      <c r="B111" s="44">
        <v>46750</v>
      </c>
      <c r="C111" s="44"/>
      <c r="D111" s="44"/>
    </row>
    <row r="112" spans="1:4" hidden="1" x14ac:dyDescent="0.25">
      <c r="A112" s="45" t="s">
        <v>118</v>
      </c>
      <c r="B112" s="44"/>
      <c r="C112" s="44"/>
      <c r="D112" s="44"/>
    </row>
    <row r="113" spans="1:4" hidden="1" x14ac:dyDescent="0.25">
      <c r="A113" s="45" t="s">
        <v>186</v>
      </c>
      <c r="B113" s="44"/>
      <c r="C113" s="44"/>
      <c r="D113" s="44"/>
    </row>
    <row r="114" spans="1:4" x14ac:dyDescent="0.25">
      <c r="A114" s="45" t="s">
        <v>119</v>
      </c>
      <c r="B114" s="44">
        <v>3126162.5</v>
      </c>
      <c r="C114" s="44"/>
      <c r="D114" s="44"/>
    </row>
    <row r="115" spans="1:4" hidden="1" x14ac:dyDescent="0.25">
      <c r="A115" s="45" t="s">
        <v>278</v>
      </c>
      <c r="B115" s="44">
        <v>0</v>
      </c>
      <c r="C115" s="44"/>
      <c r="D115" s="44"/>
    </row>
    <row r="116" spans="1:4" hidden="1" x14ac:dyDescent="0.25">
      <c r="A116" s="45" t="s">
        <v>120</v>
      </c>
      <c r="B116" s="44">
        <v>0</v>
      </c>
      <c r="C116" s="44"/>
      <c r="D116" s="44"/>
    </row>
    <row r="117" spans="1:4" hidden="1" x14ac:dyDescent="0.25">
      <c r="A117" s="45" t="s">
        <v>121</v>
      </c>
      <c r="B117" s="44">
        <v>0</v>
      </c>
      <c r="C117" s="44"/>
      <c r="D117" s="44"/>
    </row>
    <row r="118" spans="1:4" hidden="1" x14ac:dyDescent="0.25">
      <c r="A118" s="45" t="s">
        <v>122</v>
      </c>
      <c r="B118" s="44">
        <v>0</v>
      </c>
      <c r="C118" s="44"/>
      <c r="D118" s="44"/>
    </row>
    <row r="119" spans="1:4" hidden="1" x14ac:dyDescent="0.25">
      <c r="A119" s="45" t="s">
        <v>204</v>
      </c>
      <c r="B119" s="44"/>
      <c r="C119" s="44"/>
      <c r="D119" s="44"/>
    </row>
    <row r="120" spans="1:4" hidden="1" x14ac:dyDescent="0.25">
      <c r="A120" s="45" t="s">
        <v>123</v>
      </c>
      <c r="B120" s="44">
        <v>0</v>
      </c>
      <c r="C120" s="44"/>
      <c r="D120" s="44"/>
    </row>
    <row r="121" spans="1:4" hidden="1" x14ac:dyDescent="0.25">
      <c r="A121" s="45" t="s">
        <v>124</v>
      </c>
      <c r="B121" s="44"/>
      <c r="C121" s="44"/>
      <c r="D121" s="44"/>
    </row>
    <row r="122" spans="1:4" hidden="1" x14ac:dyDescent="0.25">
      <c r="A122" s="45" t="s">
        <v>125</v>
      </c>
      <c r="B122" s="44"/>
      <c r="C122" s="44"/>
      <c r="D122" s="44"/>
    </row>
    <row r="123" spans="1:4" hidden="1" x14ac:dyDescent="0.25">
      <c r="A123" s="45" t="s">
        <v>57</v>
      </c>
      <c r="B123" s="44"/>
      <c r="C123" s="44"/>
      <c r="D123" s="44"/>
    </row>
    <row r="124" spans="1:4" hidden="1" x14ac:dyDescent="0.25">
      <c r="A124" s="45" t="s">
        <v>274</v>
      </c>
      <c r="B124" s="44">
        <v>0</v>
      </c>
      <c r="C124" s="44"/>
      <c r="D124" s="44"/>
    </row>
    <row r="125" spans="1:4" hidden="1" x14ac:dyDescent="0.25">
      <c r="A125" s="45" t="s">
        <v>231</v>
      </c>
      <c r="B125" s="44">
        <v>0</v>
      </c>
      <c r="C125" s="44"/>
      <c r="D125" s="44"/>
    </row>
    <row r="126" spans="1:4" hidden="1" x14ac:dyDescent="0.25">
      <c r="A126" s="45" t="s">
        <v>205</v>
      </c>
      <c r="B126" s="44">
        <v>0</v>
      </c>
      <c r="C126" s="44"/>
      <c r="D126" s="44"/>
    </row>
    <row r="127" spans="1:4" x14ac:dyDescent="0.25">
      <c r="A127" s="45" t="s">
        <v>190</v>
      </c>
      <c r="B127" s="44">
        <v>33708.47</v>
      </c>
      <c r="C127" s="44"/>
      <c r="D127" s="44"/>
    </row>
    <row r="128" spans="1:4" hidden="1" x14ac:dyDescent="0.25">
      <c r="A128" s="45" t="s">
        <v>209</v>
      </c>
      <c r="B128" s="44">
        <v>0</v>
      </c>
      <c r="C128" s="44"/>
      <c r="D128" s="44"/>
    </row>
    <row r="129" spans="1:4" hidden="1" x14ac:dyDescent="0.25">
      <c r="A129" s="45" t="s">
        <v>126</v>
      </c>
      <c r="B129" s="44">
        <v>0</v>
      </c>
      <c r="C129" s="44"/>
      <c r="D129" s="44"/>
    </row>
    <row r="130" spans="1:4" hidden="1" x14ac:dyDescent="0.25">
      <c r="A130" s="45" t="s">
        <v>244</v>
      </c>
      <c r="B130" s="44"/>
      <c r="C130" s="44"/>
      <c r="D130" s="44"/>
    </row>
    <row r="131" spans="1:4" hidden="1" x14ac:dyDescent="0.25">
      <c r="A131" s="45" t="s">
        <v>187</v>
      </c>
      <c r="B131" s="44"/>
      <c r="C131" s="44"/>
      <c r="D131" s="44"/>
    </row>
    <row r="132" spans="1:4" hidden="1" x14ac:dyDescent="0.25">
      <c r="A132" s="45" t="s">
        <v>206</v>
      </c>
      <c r="B132" s="44"/>
      <c r="C132" s="44"/>
      <c r="D132" s="44"/>
    </row>
    <row r="133" spans="1:4" hidden="1" x14ac:dyDescent="0.25">
      <c r="A133" s="45" t="s">
        <v>196</v>
      </c>
      <c r="B133" s="44"/>
      <c r="C133" s="44"/>
      <c r="D133" s="44"/>
    </row>
    <row r="134" spans="1:4" hidden="1" x14ac:dyDescent="0.25">
      <c r="A134" s="45" t="s">
        <v>277</v>
      </c>
      <c r="B134" s="44">
        <v>0</v>
      </c>
      <c r="C134" s="44"/>
      <c r="D134" s="44"/>
    </row>
    <row r="135" spans="1:4" hidden="1" x14ac:dyDescent="0.25">
      <c r="A135" s="45" t="s">
        <v>127</v>
      </c>
      <c r="B135" s="44">
        <v>0</v>
      </c>
      <c r="C135" s="44"/>
      <c r="D135" s="44"/>
    </row>
    <row r="136" spans="1:4" hidden="1" x14ac:dyDescent="0.25">
      <c r="A136" s="45" t="s">
        <v>58</v>
      </c>
      <c r="B136" s="44" t="s">
        <v>7</v>
      </c>
      <c r="C136" s="44"/>
      <c r="D136" s="44"/>
    </row>
    <row r="137" spans="1:4" hidden="1" x14ac:dyDescent="0.25">
      <c r="A137" s="45" t="s">
        <v>239</v>
      </c>
      <c r="B137" s="44"/>
      <c r="C137" s="44"/>
      <c r="D137" s="44"/>
    </row>
    <row r="138" spans="1:4" hidden="1" x14ac:dyDescent="0.25">
      <c r="A138" s="45" t="s">
        <v>128</v>
      </c>
      <c r="B138" s="44"/>
      <c r="C138" s="44"/>
      <c r="D138" s="44"/>
    </row>
    <row r="139" spans="1:4" hidden="1" x14ac:dyDescent="0.25">
      <c r="A139" s="45" t="s">
        <v>170</v>
      </c>
      <c r="B139" s="44"/>
      <c r="C139" s="44"/>
      <c r="D139" s="44"/>
    </row>
    <row r="140" spans="1:4" hidden="1" x14ac:dyDescent="0.25">
      <c r="A140" s="45" t="s">
        <v>188</v>
      </c>
      <c r="B140" s="44"/>
      <c r="C140" s="44"/>
      <c r="D140" s="44"/>
    </row>
    <row r="141" spans="1:4" hidden="1" x14ac:dyDescent="0.25">
      <c r="A141" s="45" t="s">
        <v>247</v>
      </c>
      <c r="B141" s="44"/>
      <c r="C141" s="44"/>
      <c r="D141" s="44"/>
    </row>
    <row r="142" spans="1:4" x14ac:dyDescent="0.25">
      <c r="A142" s="45" t="s">
        <v>59</v>
      </c>
      <c r="B142" s="44">
        <v>494598.17</v>
      </c>
      <c r="C142" s="44"/>
      <c r="D142" s="44"/>
    </row>
    <row r="143" spans="1:4" hidden="1" x14ac:dyDescent="0.25">
      <c r="A143" s="45" t="s">
        <v>129</v>
      </c>
      <c r="B143" s="44">
        <v>0</v>
      </c>
      <c r="C143" s="44"/>
      <c r="D143" s="44"/>
    </row>
    <row r="144" spans="1:4" hidden="1" x14ac:dyDescent="0.25">
      <c r="A144" s="45" t="s">
        <v>207</v>
      </c>
      <c r="B144" s="44"/>
      <c r="C144" s="44"/>
      <c r="D144" s="44"/>
    </row>
    <row r="145" spans="1:4" hidden="1" x14ac:dyDescent="0.25">
      <c r="A145" s="45" t="s">
        <v>208</v>
      </c>
      <c r="B145" s="44"/>
      <c r="C145" s="44"/>
      <c r="D145" s="44"/>
    </row>
    <row r="146" spans="1:4" hidden="1" x14ac:dyDescent="0.25">
      <c r="A146" s="45" t="s">
        <v>199</v>
      </c>
      <c r="B146" s="44"/>
      <c r="C146" s="44"/>
      <c r="D146" s="44"/>
    </row>
    <row r="147" spans="1:4" hidden="1" x14ac:dyDescent="0.25">
      <c r="A147" s="45" t="s">
        <v>260</v>
      </c>
      <c r="B147" s="44"/>
      <c r="C147" s="44"/>
      <c r="D147" s="44"/>
    </row>
    <row r="148" spans="1:4" hidden="1" x14ac:dyDescent="0.25">
      <c r="A148" s="45" t="s">
        <v>248</v>
      </c>
      <c r="B148" s="44">
        <v>0</v>
      </c>
      <c r="C148" s="44"/>
      <c r="D148" s="44"/>
    </row>
    <row r="149" spans="1:4" hidden="1" x14ac:dyDescent="0.25">
      <c r="A149" s="45" t="s">
        <v>60</v>
      </c>
      <c r="B149" s="44">
        <v>0</v>
      </c>
      <c r="C149" s="44"/>
      <c r="D149" s="44"/>
    </row>
    <row r="150" spans="1:4" hidden="1" x14ac:dyDescent="0.25">
      <c r="A150" s="45" t="s">
        <v>63</v>
      </c>
      <c r="B150" s="44"/>
      <c r="C150" s="44"/>
      <c r="D150" s="44"/>
    </row>
    <row r="151" spans="1:4" hidden="1" x14ac:dyDescent="0.25">
      <c r="A151" s="45" t="s">
        <v>130</v>
      </c>
      <c r="B151" s="44">
        <v>0</v>
      </c>
      <c r="C151" s="44"/>
      <c r="D151" s="44"/>
    </row>
    <row r="152" spans="1:4" hidden="1" x14ac:dyDescent="0.25">
      <c r="A152" s="45" t="s">
        <v>62</v>
      </c>
      <c r="B152" s="44">
        <v>0</v>
      </c>
      <c r="C152" s="44"/>
      <c r="D152" s="44"/>
    </row>
    <row r="153" spans="1:4" hidden="1" x14ac:dyDescent="0.25">
      <c r="A153" s="45" t="s">
        <v>131</v>
      </c>
      <c r="B153" s="44"/>
      <c r="C153" s="44"/>
      <c r="D153" s="44"/>
    </row>
    <row r="154" spans="1:4" hidden="1" x14ac:dyDescent="0.25">
      <c r="A154" s="45" t="s">
        <v>210</v>
      </c>
      <c r="B154" s="44"/>
      <c r="C154" s="44"/>
      <c r="D154" s="44"/>
    </row>
    <row r="155" spans="1:4" hidden="1" x14ac:dyDescent="0.25">
      <c r="A155" s="45" t="s">
        <v>182</v>
      </c>
      <c r="B155" s="44">
        <v>0</v>
      </c>
      <c r="C155" s="44"/>
      <c r="D155" s="44"/>
    </row>
    <row r="156" spans="1:4" hidden="1" x14ac:dyDescent="0.25">
      <c r="A156" s="45" t="s">
        <v>225</v>
      </c>
      <c r="B156" s="44"/>
      <c r="C156" s="44"/>
      <c r="D156" s="44"/>
    </row>
    <row r="157" spans="1:4" hidden="1" x14ac:dyDescent="0.25">
      <c r="A157" s="45" t="s">
        <v>132</v>
      </c>
      <c r="B157" s="44">
        <v>0</v>
      </c>
      <c r="C157" s="44"/>
      <c r="D157" s="44"/>
    </row>
    <row r="158" spans="1:4" x14ac:dyDescent="0.25">
      <c r="A158" s="45" t="s">
        <v>21</v>
      </c>
      <c r="B158" s="46">
        <v>5194082.8600000003</v>
      </c>
      <c r="C158" s="44"/>
      <c r="D158" s="44"/>
    </row>
    <row r="159" spans="1:4" hidden="1" x14ac:dyDescent="0.25">
      <c r="A159" s="45" t="s">
        <v>256</v>
      </c>
      <c r="B159" s="46">
        <v>0</v>
      </c>
      <c r="C159" s="44"/>
      <c r="D159" s="44"/>
    </row>
    <row r="160" spans="1:4" x14ac:dyDescent="0.25">
      <c r="A160" s="45"/>
      <c r="B160" s="44"/>
      <c r="C160" s="43">
        <f>SUM(B111:B158)</f>
        <v>8895302</v>
      </c>
      <c r="D160" s="44"/>
    </row>
    <row r="161" spans="1:4" x14ac:dyDescent="0.25">
      <c r="A161" s="45"/>
      <c r="B161" s="44"/>
      <c r="C161" s="43"/>
      <c r="D161" s="44"/>
    </row>
    <row r="162" spans="1:4" x14ac:dyDescent="0.25">
      <c r="A162" s="39" t="s">
        <v>23</v>
      </c>
      <c r="B162" s="44"/>
      <c r="C162" s="44"/>
      <c r="D162" s="44"/>
    </row>
    <row r="163" spans="1:4" hidden="1" x14ac:dyDescent="0.25">
      <c r="A163" s="45" t="s">
        <v>50</v>
      </c>
      <c r="B163" s="44">
        <v>0</v>
      </c>
      <c r="C163" s="44"/>
      <c r="D163" s="44"/>
    </row>
    <row r="164" spans="1:4" x14ac:dyDescent="0.25">
      <c r="A164" s="45" t="s">
        <v>51</v>
      </c>
      <c r="B164" s="44">
        <v>580600</v>
      </c>
      <c r="C164" s="44"/>
      <c r="D164" s="44"/>
    </row>
    <row r="165" spans="1:4" hidden="1" x14ac:dyDescent="0.25">
      <c r="A165" s="45" t="s">
        <v>215</v>
      </c>
      <c r="B165" s="44"/>
      <c r="C165" s="44"/>
      <c r="D165" s="44"/>
    </row>
    <row r="166" spans="1:4" hidden="1" x14ac:dyDescent="0.25">
      <c r="A166" s="45" t="s">
        <v>171</v>
      </c>
      <c r="B166" s="44">
        <v>0</v>
      </c>
      <c r="C166" s="44"/>
      <c r="D166" s="44"/>
    </row>
    <row r="167" spans="1:4" hidden="1" x14ac:dyDescent="0.25">
      <c r="A167" s="45" t="s">
        <v>264</v>
      </c>
      <c r="B167" s="44"/>
      <c r="C167" s="44"/>
      <c r="D167" s="44"/>
    </row>
    <row r="168" spans="1:4" x14ac:dyDescent="0.25">
      <c r="A168" s="45" t="s">
        <v>34</v>
      </c>
      <c r="B168" s="44">
        <v>900000</v>
      </c>
      <c r="C168" s="44"/>
      <c r="D168" s="44"/>
    </row>
    <row r="169" spans="1:4" x14ac:dyDescent="0.25">
      <c r="A169" s="45" t="s">
        <v>283</v>
      </c>
      <c r="B169" s="48">
        <v>600000</v>
      </c>
      <c r="C169" s="44"/>
      <c r="D169" s="44"/>
    </row>
    <row r="170" spans="1:4" hidden="1" x14ac:dyDescent="0.25">
      <c r="A170" s="45" t="s">
        <v>289</v>
      </c>
      <c r="B170" s="44">
        <v>0</v>
      </c>
      <c r="C170" s="44"/>
      <c r="D170" s="44"/>
    </row>
    <row r="171" spans="1:4" hidden="1" x14ac:dyDescent="0.25">
      <c r="A171" s="45" t="s">
        <v>189</v>
      </c>
      <c r="B171" s="44"/>
      <c r="C171" s="44"/>
      <c r="D171" s="44"/>
    </row>
    <row r="172" spans="1:4" hidden="1" x14ac:dyDescent="0.25">
      <c r="A172" s="45" t="s">
        <v>271</v>
      </c>
      <c r="B172" s="48">
        <v>0</v>
      </c>
      <c r="C172" s="44"/>
      <c r="D172" s="44"/>
    </row>
    <row r="173" spans="1:4" hidden="1" x14ac:dyDescent="0.25">
      <c r="A173" s="45" t="s">
        <v>280</v>
      </c>
      <c r="B173" s="44">
        <v>0</v>
      </c>
      <c r="C173" s="44"/>
      <c r="D173" s="44"/>
    </row>
    <row r="174" spans="1:4" hidden="1" x14ac:dyDescent="0.25">
      <c r="A174" s="45" t="s">
        <v>265</v>
      </c>
      <c r="B174" s="48">
        <v>0</v>
      </c>
      <c r="C174" s="44"/>
      <c r="D174" s="44"/>
    </row>
    <row r="175" spans="1:4" x14ac:dyDescent="0.25">
      <c r="A175" s="45" t="s">
        <v>284</v>
      </c>
      <c r="B175" s="48">
        <v>785802.13</v>
      </c>
      <c r="C175" s="44"/>
      <c r="D175" s="44"/>
    </row>
    <row r="176" spans="1:4" hidden="1" x14ac:dyDescent="0.25">
      <c r="A176" s="45" t="s">
        <v>133</v>
      </c>
      <c r="B176" s="44">
        <v>0</v>
      </c>
      <c r="C176" s="44"/>
      <c r="D176" s="44"/>
    </row>
    <row r="177" spans="1:5" hidden="1" x14ac:dyDescent="0.25">
      <c r="A177" s="45" t="s">
        <v>261</v>
      </c>
      <c r="B177" s="44">
        <v>0</v>
      </c>
      <c r="C177" s="44"/>
      <c r="D177" s="44"/>
    </row>
    <row r="178" spans="1:5" hidden="1" x14ac:dyDescent="0.25">
      <c r="A178" s="45" t="s">
        <v>255</v>
      </c>
      <c r="B178" s="48">
        <v>0</v>
      </c>
      <c r="C178" s="44"/>
      <c r="D178" s="44"/>
    </row>
    <row r="179" spans="1:5" x14ac:dyDescent="0.25">
      <c r="A179" s="45" t="s">
        <v>61</v>
      </c>
      <c r="B179" s="46">
        <v>500</v>
      </c>
      <c r="C179" s="43"/>
      <c r="D179" s="44"/>
    </row>
    <row r="180" spans="1:5" x14ac:dyDescent="0.25">
      <c r="A180" s="45"/>
      <c r="B180" s="48"/>
      <c r="C180" s="51">
        <f>SUM(B164:B179)</f>
        <v>2866902.13</v>
      </c>
      <c r="D180" s="44"/>
    </row>
    <row r="181" spans="1:5" hidden="1" x14ac:dyDescent="0.25">
      <c r="A181" s="39" t="s">
        <v>23</v>
      </c>
      <c r="B181" s="48"/>
      <c r="C181" s="51"/>
      <c r="D181" s="44"/>
    </row>
    <row r="182" spans="1:5" hidden="1" x14ac:dyDescent="0.25">
      <c r="A182" s="45" t="s">
        <v>134</v>
      </c>
      <c r="B182" s="46">
        <v>0</v>
      </c>
      <c r="C182" s="51"/>
      <c r="D182" s="44"/>
    </row>
    <row r="183" spans="1:5" hidden="1" x14ac:dyDescent="0.25">
      <c r="A183" s="45"/>
      <c r="B183" s="48"/>
      <c r="C183" s="51">
        <f>SUM(B182)</f>
        <v>0</v>
      </c>
      <c r="D183" s="44"/>
    </row>
    <row r="184" spans="1:5" hidden="1" x14ac:dyDescent="0.25">
      <c r="A184" s="45"/>
      <c r="B184" s="48"/>
      <c r="C184" s="51"/>
      <c r="D184" s="44"/>
    </row>
    <row r="185" spans="1:5" hidden="1" x14ac:dyDescent="0.25">
      <c r="A185" s="45"/>
      <c r="B185" s="48"/>
      <c r="C185" s="51"/>
      <c r="D185" s="44"/>
    </row>
    <row r="186" spans="1:5" hidden="1" x14ac:dyDescent="0.25">
      <c r="A186" s="45"/>
      <c r="B186" s="48"/>
      <c r="C186" s="51"/>
      <c r="D186" s="44"/>
    </row>
    <row r="187" spans="1:5" hidden="1" x14ac:dyDescent="0.25">
      <c r="A187" s="39" t="s">
        <v>135</v>
      </c>
      <c r="B187" s="48"/>
      <c r="C187" s="51"/>
      <c r="D187" s="44"/>
    </row>
    <row r="188" spans="1:5" hidden="1" x14ac:dyDescent="0.25">
      <c r="A188" s="45" t="s">
        <v>144</v>
      </c>
      <c r="B188" s="48">
        <v>0</v>
      </c>
      <c r="C188" s="51"/>
      <c r="D188" s="44"/>
    </row>
    <row r="189" spans="1:5" hidden="1" x14ac:dyDescent="0.25">
      <c r="A189" s="45" t="s">
        <v>144</v>
      </c>
      <c r="B189" s="48">
        <v>0</v>
      </c>
      <c r="C189" s="51"/>
      <c r="D189" s="44"/>
    </row>
    <row r="190" spans="1:5" hidden="1" x14ac:dyDescent="0.25">
      <c r="A190" s="45" t="s">
        <v>200</v>
      </c>
      <c r="B190" s="48">
        <v>0</v>
      </c>
      <c r="C190" s="51"/>
      <c r="D190" s="44"/>
    </row>
    <row r="191" spans="1:5" hidden="1" x14ac:dyDescent="0.25">
      <c r="A191" s="45" t="s">
        <v>136</v>
      </c>
      <c r="B191" s="48">
        <v>0</v>
      </c>
      <c r="C191" s="51"/>
      <c r="D191" s="44"/>
    </row>
    <row r="192" spans="1:5" hidden="1" x14ac:dyDescent="0.25">
      <c r="A192" s="45" t="s">
        <v>137</v>
      </c>
      <c r="B192" s="48">
        <v>0</v>
      </c>
      <c r="C192" s="51"/>
      <c r="D192" s="48"/>
      <c r="E192" s="12"/>
    </row>
    <row r="193" spans="1:4" hidden="1" x14ac:dyDescent="0.25">
      <c r="A193" s="45" t="s">
        <v>145</v>
      </c>
      <c r="B193" s="48">
        <v>0</v>
      </c>
      <c r="C193" s="51"/>
      <c r="D193" s="44"/>
    </row>
    <row r="194" spans="1:4" hidden="1" x14ac:dyDescent="0.25">
      <c r="A194" s="45" t="s">
        <v>138</v>
      </c>
      <c r="B194" s="48">
        <v>0</v>
      </c>
      <c r="C194" s="51"/>
      <c r="D194" s="44"/>
    </row>
    <row r="195" spans="1:4" hidden="1" x14ac:dyDescent="0.25">
      <c r="A195" s="56" t="s">
        <v>232</v>
      </c>
      <c r="B195" s="48">
        <v>0</v>
      </c>
      <c r="C195" s="51"/>
      <c r="D195" s="44"/>
    </row>
    <row r="196" spans="1:4" hidden="1" x14ac:dyDescent="0.25">
      <c r="A196" s="45" t="s">
        <v>172</v>
      </c>
      <c r="B196" s="48">
        <v>0</v>
      </c>
      <c r="C196" s="51"/>
      <c r="D196" s="44"/>
    </row>
    <row r="197" spans="1:4" hidden="1" x14ac:dyDescent="0.25">
      <c r="A197" s="45" t="s">
        <v>139</v>
      </c>
      <c r="B197" s="48">
        <v>0</v>
      </c>
      <c r="C197" s="51"/>
      <c r="D197" s="44"/>
    </row>
    <row r="198" spans="1:4" hidden="1" x14ac:dyDescent="0.25">
      <c r="A198" s="45" t="s">
        <v>137</v>
      </c>
      <c r="B198" s="48">
        <v>0</v>
      </c>
      <c r="C198" s="51"/>
      <c r="D198" s="44"/>
    </row>
    <row r="199" spans="1:4" hidden="1" x14ac:dyDescent="0.25">
      <c r="A199" s="45" t="s">
        <v>140</v>
      </c>
      <c r="B199" s="48">
        <v>0</v>
      </c>
      <c r="C199" s="51"/>
      <c r="D199" s="44"/>
    </row>
    <row r="200" spans="1:4" ht="18" hidden="1" x14ac:dyDescent="0.4">
      <c r="A200" s="45" t="s">
        <v>211</v>
      </c>
      <c r="B200" s="46">
        <v>0</v>
      </c>
      <c r="C200" s="51"/>
      <c r="D200" s="93"/>
    </row>
    <row r="201" spans="1:4" hidden="1" x14ac:dyDescent="0.25">
      <c r="A201" s="45" t="s">
        <v>146</v>
      </c>
      <c r="B201" s="48">
        <v>0</v>
      </c>
      <c r="C201" s="51"/>
      <c r="D201" s="44"/>
    </row>
    <row r="202" spans="1:4" hidden="1" x14ac:dyDescent="0.25">
      <c r="A202" s="45" t="s">
        <v>141</v>
      </c>
      <c r="B202" s="48">
        <v>0</v>
      </c>
      <c r="C202" s="51"/>
      <c r="D202" s="44"/>
    </row>
    <row r="203" spans="1:4" hidden="1" x14ac:dyDescent="0.25">
      <c r="A203" s="45" t="s">
        <v>173</v>
      </c>
      <c r="B203" s="46">
        <v>0</v>
      </c>
      <c r="C203" s="51"/>
      <c r="D203" s="44"/>
    </row>
    <row r="204" spans="1:4" hidden="1" x14ac:dyDescent="0.25">
      <c r="A204" s="45" t="s">
        <v>193</v>
      </c>
      <c r="B204" s="48">
        <v>0</v>
      </c>
      <c r="C204" s="51"/>
      <c r="D204" s="44"/>
    </row>
    <row r="205" spans="1:4" hidden="1" x14ac:dyDescent="0.25">
      <c r="A205" s="45" t="s">
        <v>142</v>
      </c>
      <c r="B205" s="48">
        <v>0</v>
      </c>
      <c r="C205" s="51"/>
      <c r="D205" s="44"/>
    </row>
    <row r="206" spans="1:4" hidden="1" x14ac:dyDescent="0.25">
      <c r="A206" s="45" t="s">
        <v>245</v>
      </c>
      <c r="B206" s="48">
        <v>0</v>
      </c>
      <c r="C206" s="51"/>
      <c r="D206" s="44"/>
    </row>
    <row r="207" spans="1:4" hidden="1" x14ac:dyDescent="0.25">
      <c r="A207" s="45" t="s">
        <v>146</v>
      </c>
      <c r="B207" s="46">
        <v>0</v>
      </c>
      <c r="C207" s="51"/>
      <c r="D207" s="44"/>
    </row>
    <row r="208" spans="1:4" hidden="1" x14ac:dyDescent="0.25">
      <c r="A208" s="45" t="s">
        <v>141</v>
      </c>
      <c r="B208" s="48">
        <v>0</v>
      </c>
      <c r="C208" s="51"/>
      <c r="D208" s="44"/>
    </row>
    <row r="209" spans="1:4" hidden="1" x14ac:dyDescent="0.25">
      <c r="A209" s="45" t="s">
        <v>193</v>
      </c>
      <c r="B209" s="48">
        <v>0</v>
      </c>
      <c r="C209" s="51"/>
      <c r="D209" s="44"/>
    </row>
    <row r="210" spans="1:4" hidden="1" x14ac:dyDescent="0.25">
      <c r="A210" s="45" t="s">
        <v>212</v>
      </c>
      <c r="B210" s="48">
        <v>0</v>
      </c>
      <c r="C210" s="51"/>
      <c r="D210" s="44"/>
    </row>
    <row r="211" spans="1:4" hidden="1" x14ac:dyDescent="0.25">
      <c r="A211" s="45" t="s">
        <v>142</v>
      </c>
      <c r="B211" s="48">
        <v>0</v>
      </c>
      <c r="C211" s="51"/>
      <c r="D211" s="44"/>
    </row>
    <row r="212" spans="1:4" hidden="1" x14ac:dyDescent="0.25">
      <c r="A212" s="45" t="s">
        <v>249</v>
      </c>
      <c r="B212" s="46">
        <v>0</v>
      </c>
      <c r="C212" s="51"/>
      <c r="D212" s="44"/>
    </row>
    <row r="213" spans="1:4" hidden="1" x14ac:dyDescent="0.25">
      <c r="A213" s="45" t="s">
        <v>246</v>
      </c>
      <c r="B213" s="48">
        <v>0</v>
      </c>
      <c r="C213" s="51"/>
      <c r="D213" s="44"/>
    </row>
    <row r="214" spans="1:4" hidden="1" x14ac:dyDescent="0.25">
      <c r="A214" s="45" t="s">
        <v>174</v>
      </c>
      <c r="B214" s="46">
        <v>0</v>
      </c>
      <c r="C214" s="51"/>
      <c r="D214" s="44"/>
    </row>
    <row r="215" spans="1:4" hidden="1" x14ac:dyDescent="0.25">
      <c r="A215" s="45" t="s">
        <v>143</v>
      </c>
      <c r="B215" s="46">
        <v>0</v>
      </c>
      <c r="C215" s="51"/>
      <c r="D215" s="44"/>
    </row>
    <row r="216" spans="1:4" hidden="1" x14ac:dyDescent="0.25">
      <c r="A216" s="45"/>
      <c r="B216" s="48"/>
      <c r="C216" s="51">
        <f>SUM(B188:B215)</f>
        <v>0</v>
      </c>
      <c r="D216" s="44"/>
    </row>
    <row r="217" spans="1:4" x14ac:dyDescent="0.25">
      <c r="A217" s="45"/>
      <c r="B217" s="48"/>
      <c r="C217" s="51"/>
      <c r="D217" s="44"/>
    </row>
    <row r="218" spans="1:4" x14ac:dyDescent="0.25">
      <c r="A218" s="39" t="s">
        <v>147</v>
      </c>
      <c r="B218" s="48"/>
      <c r="C218" s="51"/>
      <c r="D218" s="44"/>
    </row>
    <row r="219" spans="1:4" hidden="1" x14ac:dyDescent="0.25">
      <c r="A219" s="45" t="s">
        <v>183</v>
      </c>
      <c r="B219" s="48">
        <v>0</v>
      </c>
      <c r="C219" s="51"/>
      <c r="D219" s="44"/>
    </row>
    <row r="220" spans="1:4" hidden="1" x14ac:dyDescent="0.25">
      <c r="A220" s="45" t="s">
        <v>250</v>
      </c>
      <c r="B220" s="48">
        <v>0</v>
      </c>
      <c r="C220" s="51"/>
      <c r="D220" s="44"/>
    </row>
    <row r="221" spans="1:4" x14ac:dyDescent="0.25">
      <c r="A221" s="45" t="s">
        <v>201</v>
      </c>
      <c r="B221" s="48">
        <v>16079932.59</v>
      </c>
      <c r="C221" s="51"/>
      <c r="D221" s="44"/>
    </row>
    <row r="222" spans="1:4" x14ac:dyDescent="0.25">
      <c r="A222" s="45" t="s">
        <v>148</v>
      </c>
      <c r="B222" s="46">
        <v>10914674.58</v>
      </c>
      <c r="C222" s="51"/>
      <c r="D222" s="44"/>
    </row>
    <row r="223" spans="1:4" hidden="1" x14ac:dyDescent="0.25">
      <c r="A223" s="45" t="s">
        <v>262</v>
      </c>
      <c r="B223" s="48">
        <v>0</v>
      </c>
      <c r="C223" s="51"/>
      <c r="D223" s="44"/>
    </row>
    <row r="224" spans="1:4" x14ac:dyDescent="0.25">
      <c r="A224" s="45"/>
      <c r="B224" s="48"/>
      <c r="C224" s="49">
        <f>SUM(B221:B222)</f>
        <v>26994607.170000002</v>
      </c>
      <c r="D224" s="44"/>
    </row>
    <row r="225" spans="1:4" x14ac:dyDescent="0.25">
      <c r="A225" s="45"/>
      <c r="B225" s="48"/>
      <c r="C225" s="51"/>
      <c r="D225" s="44"/>
    </row>
    <row r="226" spans="1:4" hidden="1" x14ac:dyDescent="0.25">
      <c r="A226" s="39" t="s">
        <v>149</v>
      </c>
      <c r="B226" s="48"/>
      <c r="C226" s="51"/>
      <c r="D226" s="44"/>
    </row>
    <row r="227" spans="1:4" hidden="1" x14ac:dyDescent="0.25">
      <c r="A227" s="45" t="s">
        <v>150</v>
      </c>
      <c r="B227" s="48">
        <v>0</v>
      </c>
      <c r="C227" s="51"/>
      <c r="D227" s="44"/>
    </row>
    <row r="228" spans="1:4" hidden="1" x14ac:dyDescent="0.25">
      <c r="A228" s="45" t="s">
        <v>151</v>
      </c>
      <c r="B228" s="48">
        <v>0</v>
      </c>
      <c r="C228" s="51"/>
      <c r="D228" s="44"/>
    </row>
    <row r="229" spans="1:4" hidden="1" x14ac:dyDescent="0.25">
      <c r="A229" s="45" t="s">
        <v>253</v>
      </c>
      <c r="B229" s="48">
        <v>0</v>
      </c>
      <c r="C229" s="51"/>
      <c r="D229" s="44"/>
    </row>
    <row r="230" spans="1:4" hidden="1" x14ac:dyDescent="0.25">
      <c r="A230" s="45"/>
      <c r="B230" s="48"/>
      <c r="C230" s="49">
        <f>SUM(B229)</f>
        <v>0</v>
      </c>
      <c r="D230" s="44"/>
    </row>
    <row r="231" spans="1:4" ht="18" hidden="1" x14ac:dyDescent="0.4">
      <c r="A231" s="45"/>
      <c r="B231" s="44"/>
      <c r="C231" s="50"/>
      <c r="D231" s="44"/>
    </row>
    <row r="232" spans="1:4" ht="16.5" thickBot="1" x14ac:dyDescent="0.3">
      <c r="A232" s="47" t="s">
        <v>10</v>
      </c>
      <c r="B232" s="44"/>
      <c r="C232" s="42">
        <f>SUM(C57+C108+C160+C180+C216+C224)</f>
        <v>52778506.659999996</v>
      </c>
      <c r="D232" s="44"/>
    </row>
    <row r="233" spans="1:4" x14ac:dyDescent="0.25">
      <c r="A233" s="47"/>
      <c r="B233" s="44"/>
      <c r="C233" s="51"/>
      <c r="D233" s="44"/>
    </row>
    <row r="234" spans="1:4" ht="16.5" thickBot="1" x14ac:dyDescent="0.3">
      <c r="A234" s="47" t="s">
        <v>300</v>
      </c>
      <c r="B234" s="44"/>
      <c r="C234" s="44"/>
      <c r="D234" s="52">
        <f>SUM(D26-C232)</f>
        <v>966015977.74000001</v>
      </c>
    </row>
    <row r="235" spans="1:4" ht="16.5" thickTop="1" x14ac:dyDescent="0.25">
      <c r="A235" s="47"/>
      <c r="B235" s="44"/>
      <c r="C235" s="44"/>
      <c r="D235" s="51"/>
    </row>
    <row r="236" spans="1:4" x14ac:dyDescent="0.25">
      <c r="A236" s="53"/>
      <c r="B236" s="41"/>
      <c r="C236" s="41"/>
      <c r="D236" s="54"/>
    </row>
    <row r="237" spans="1:4" x14ac:dyDescent="0.25">
      <c r="A237" s="55" t="s">
        <v>79</v>
      </c>
      <c r="B237" s="105" t="s">
        <v>43</v>
      </c>
      <c r="C237" s="105"/>
      <c r="D237" s="105"/>
    </row>
    <row r="238" spans="1:4" x14ac:dyDescent="0.25">
      <c r="A238" s="51" t="s">
        <v>269</v>
      </c>
      <c r="B238" s="106" t="s">
        <v>266</v>
      </c>
      <c r="C238" s="106"/>
      <c r="D238" s="106"/>
    </row>
    <row r="239" spans="1:4" x14ac:dyDescent="0.25">
      <c r="A239" s="57" t="s">
        <v>268</v>
      </c>
      <c r="B239" s="107" t="s">
        <v>267</v>
      </c>
      <c r="C239" s="107"/>
      <c r="D239" s="107"/>
    </row>
    <row r="240" spans="1:4" x14ac:dyDescent="0.25">
      <c r="A240" s="48"/>
      <c r="B240" s="56"/>
      <c r="C240" s="44"/>
      <c r="D240" s="41"/>
    </row>
    <row r="245" spans="1:4" hidden="1" x14ac:dyDescent="0.25">
      <c r="A245" s="92" t="s">
        <v>257</v>
      </c>
      <c r="B245" s="41"/>
      <c r="C245" s="41"/>
      <c r="D245" s="41"/>
    </row>
    <row r="246" spans="1:4" hidden="1" x14ac:dyDescent="0.25">
      <c r="A246" s="92"/>
      <c r="B246" s="41"/>
      <c r="C246" s="41"/>
      <c r="D246" s="41"/>
    </row>
    <row r="247" spans="1:4" hidden="1" x14ac:dyDescent="0.25">
      <c r="A247" s="53" t="s">
        <v>297</v>
      </c>
      <c r="B247" s="41"/>
      <c r="C247" s="41"/>
      <c r="D247" s="41"/>
    </row>
    <row r="248" spans="1:4" hidden="1" x14ac:dyDescent="0.25">
      <c r="A248" s="53" t="s">
        <v>298</v>
      </c>
      <c r="B248" s="41"/>
      <c r="C248" s="41"/>
      <c r="D248" s="41"/>
    </row>
    <row r="249" spans="1:4" hidden="1" x14ac:dyDescent="0.25">
      <c r="A249" s="92"/>
      <c r="B249" s="41"/>
      <c r="C249" s="41"/>
      <c r="D249" s="41"/>
    </row>
    <row r="250" spans="1:4" hidden="1" x14ac:dyDescent="0.25">
      <c r="A250" s="12" t="s">
        <v>293</v>
      </c>
    </row>
    <row r="251" spans="1:4" hidden="1" x14ac:dyDescent="0.25">
      <c r="A251" s="12" t="s">
        <v>282</v>
      </c>
    </row>
    <row r="252" spans="1:4" hidden="1" x14ac:dyDescent="0.25">
      <c r="A252" s="12" t="s">
        <v>281</v>
      </c>
    </row>
    <row r="253" spans="1:4" hidden="1" x14ac:dyDescent="0.25"/>
    <row r="254" spans="1:4" hidden="1" x14ac:dyDescent="0.25">
      <c r="A254" s="12" t="s">
        <v>294</v>
      </c>
    </row>
    <row r="255" spans="1:4" hidden="1" x14ac:dyDescent="0.25">
      <c r="A255" s="12" t="s">
        <v>292</v>
      </c>
    </row>
    <row r="256" spans="1:4" hidden="1" x14ac:dyDescent="0.25"/>
    <row r="257" spans="1:1" hidden="1" x14ac:dyDescent="0.25">
      <c r="A257" s="12" t="s">
        <v>295</v>
      </c>
    </row>
    <row r="258" spans="1:1" hidden="1" x14ac:dyDescent="0.25">
      <c r="A258" s="12" t="s">
        <v>291</v>
      </c>
    </row>
    <row r="259" spans="1:1" hidden="1" x14ac:dyDescent="0.25"/>
    <row r="260" spans="1:1" hidden="1" x14ac:dyDescent="0.25"/>
    <row r="261" spans="1:1" hidden="1" x14ac:dyDescent="0.25">
      <c r="A261" s="12" t="s">
        <v>296</v>
      </c>
    </row>
    <row r="262" spans="1:1" hidden="1" x14ac:dyDescent="0.25">
      <c r="A262" s="12" t="s">
        <v>290</v>
      </c>
    </row>
  </sheetData>
  <mergeCells count="9">
    <mergeCell ref="A1:D1"/>
    <mergeCell ref="A2:D2"/>
    <mergeCell ref="A3:D3"/>
    <mergeCell ref="A4:D4"/>
    <mergeCell ref="A5:E5"/>
    <mergeCell ref="A6:D6"/>
    <mergeCell ref="B237:D237"/>
    <mergeCell ref="B238:D238"/>
    <mergeCell ref="B239:D239"/>
  </mergeCells>
  <phoneticPr fontId="4" type="noConversion"/>
  <pageMargins left="7.874015748031496E-2" right="0" top="0.86614173228346458" bottom="0.86614173228346458" header="0" footer="0"/>
  <pageSetup scale="9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Fomento 1</vt:lpstr>
      <vt:lpstr>Ingresos Riesgo Agrop.</vt:lpstr>
      <vt:lpstr>Egreso Riesgo Agrop.</vt:lpstr>
      <vt:lpstr>Estado Financiero</vt:lpstr>
      <vt:lpstr>'Estado Financiero'!Área_de_impresión</vt:lpstr>
      <vt:lpstr>'Estado Financiero'!Títulos_a_imprimir</vt:lpstr>
    </vt:vector>
  </TitlesOfParts>
  <Company>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Cabral</dc:creator>
  <cp:lastModifiedBy>user</cp:lastModifiedBy>
  <cp:lastPrinted>2018-02-09T14:26:35Z</cp:lastPrinted>
  <dcterms:created xsi:type="dcterms:W3CDTF">2011-10-17T13:48:52Z</dcterms:created>
  <dcterms:modified xsi:type="dcterms:W3CDTF">2022-11-29T16:57:46Z</dcterms:modified>
</cp:coreProperties>
</file>